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13 水質試験月報・年報\○ 水質月報\平成31年度\"/>
    </mc:Choice>
  </mc:AlternateContent>
  <bookViews>
    <workbookView xWindow="1410" yWindow="2775" windowWidth="9570" windowHeight="8955" tabRatio="698"/>
  </bookViews>
  <sheets>
    <sheet name="南八幡" sheetId="36" r:id="rId1"/>
    <sheet name="印旛沼-原水" sheetId="33" r:id="rId2"/>
    <sheet name="印旛沼-配水" sheetId="35" r:id="rId3"/>
    <sheet name="佐倉" sheetId="41" r:id="rId4"/>
    <sheet name="郡本" sheetId="37" r:id="rId5"/>
    <sheet name="袖ケ浦" sheetId="21" r:id="rId6"/>
    <sheet name="皿木" sheetId="24" r:id="rId7"/>
    <sheet name="人見" sheetId="38" r:id="rId8"/>
    <sheet name="空港南部・横芝給水場" sheetId="39" r:id="rId9"/>
    <sheet name="排水・汚泥処理" sheetId="28" r:id="rId10"/>
    <sheet name="汚泥分析結果" sheetId="30" r:id="rId11"/>
    <sheet name="浄水薬品" sheetId="29" r:id="rId12"/>
  </sheets>
  <definedNames>
    <definedName name="_xlnm.Print_Area" localSheetId="11">浄水薬品!$A$1:$F$44,浄水薬品!$G$1:$V$31</definedName>
    <definedName name="_xlnm.Print_Area" localSheetId="9">排水・汚泥処理!$A$1:$I$45</definedName>
    <definedName name="_xlnm.Print_Titles" localSheetId="1">'印旛沼-原水'!$1:$5</definedName>
    <definedName name="_xlnm.Print_Titles" localSheetId="2">'印旛沼-配水'!$1:$5</definedName>
    <definedName name="_xlnm.Print_Titles" localSheetId="8">空港南部・横芝給水場!$1:$5</definedName>
    <definedName name="_xlnm.Print_Titles" localSheetId="4">郡本!$1:$3</definedName>
    <definedName name="_xlnm.Print_Titles" localSheetId="3">佐倉!$1:$3</definedName>
    <definedName name="_xlnm.Print_Titles" localSheetId="6">皿木!$1:$3</definedName>
    <definedName name="_xlnm.Print_Titles" localSheetId="7">人見!$1:$3</definedName>
    <definedName name="_xlnm.Print_Titles" localSheetId="5">袖ケ浦!$1:$3</definedName>
    <definedName name="_xlnm.Print_Titles" localSheetId="0">南八幡!$1:$3</definedName>
  </definedNames>
  <calcPr calcId="162913"/>
</workbook>
</file>

<file path=xl/calcChain.xml><?xml version="1.0" encoding="utf-8"?>
<calcChain xmlns="http://schemas.openxmlformats.org/spreadsheetml/2006/main">
  <c r="AC106" i="24" l="1"/>
  <c r="AB34" i="41" l="1"/>
  <c r="N416" i="35" l="1"/>
  <c r="N417" i="35"/>
  <c r="M24" i="29" l="1"/>
  <c r="J24" i="29" l="1"/>
  <c r="K24" i="29"/>
  <c r="L24" i="29"/>
  <c r="AC414" i="41" l="1"/>
  <c r="AE414" i="41"/>
  <c r="AD414" i="41"/>
  <c r="AD417" i="41"/>
  <c r="AD416" i="41"/>
  <c r="AD415" i="41"/>
  <c r="AE379" i="41"/>
  <c r="AD382" i="41"/>
  <c r="AD381" i="41"/>
  <c r="AD380" i="41"/>
  <c r="AD379" i="41"/>
  <c r="AD349" i="41"/>
  <c r="AD348" i="41"/>
  <c r="AD347" i="41"/>
  <c r="AD346" i="41"/>
  <c r="AE416" i="41"/>
  <c r="AE415" i="41"/>
  <c r="AE381" i="41"/>
  <c r="AE380" i="41"/>
  <c r="AE348" i="41"/>
  <c r="AE347" i="41"/>
  <c r="AE346" i="41"/>
  <c r="AE313" i="41"/>
  <c r="AE312" i="41"/>
  <c r="AE311" i="41"/>
  <c r="AE278" i="41"/>
  <c r="AE277" i="41"/>
  <c r="AE276" i="41"/>
  <c r="AE244" i="41"/>
  <c r="AE243" i="41"/>
  <c r="AE242" i="41"/>
  <c r="AE175" i="41"/>
  <c r="AE174" i="41"/>
  <c r="AE207" i="41"/>
  <c r="AE209" i="41"/>
  <c r="AE208" i="41"/>
  <c r="AE173" i="41"/>
  <c r="AE138" i="41"/>
  <c r="AE140" i="41"/>
  <c r="AE139" i="41"/>
  <c r="AD314" i="41"/>
  <c r="AD245" i="41"/>
  <c r="AD279" i="41"/>
  <c r="AD276" i="41"/>
  <c r="AD244" i="41"/>
  <c r="AD176" i="41" l="1"/>
  <c r="AD106" i="41"/>
  <c r="AD141" i="41"/>
  <c r="AD103" i="41" l="1"/>
  <c r="AE103" i="41"/>
  <c r="AD210" i="41"/>
  <c r="AC210" i="41"/>
  <c r="AC176" i="41"/>
  <c r="AC141" i="41"/>
  <c r="AC106" i="41"/>
  <c r="AD72" i="41"/>
  <c r="AC72" i="41"/>
  <c r="AD37" i="41"/>
  <c r="AC37" i="41"/>
  <c r="E379" i="21" l="1"/>
  <c r="F379" i="21"/>
  <c r="G379" i="21"/>
  <c r="H379" i="21"/>
  <c r="I379" i="21"/>
  <c r="J379" i="21"/>
  <c r="K379" i="21"/>
  <c r="L379" i="21"/>
  <c r="M379" i="21"/>
  <c r="N379" i="21"/>
  <c r="O379" i="21"/>
  <c r="P379" i="21"/>
  <c r="Q379" i="21"/>
  <c r="R379" i="21"/>
  <c r="S379" i="21"/>
  <c r="T379" i="21"/>
  <c r="U379" i="21"/>
  <c r="V379" i="21"/>
  <c r="W379" i="21"/>
  <c r="X379" i="21"/>
  <c r="Y379" i="21"/>
  <c r="Z379" i="21"/>
  <c r="AA379" i="21"/>
  <c r="AB379" i="21"/>
  <c r="AC379" i="21"/>
  <c r="AD379" i="21"/>
  <c r="E380" i="21"/>
  <c r="F380" i="21"/>
  <c r="G380" i="21"/>
  <c r="H380" i="21"/>
  <c r="I380" i="21"/>
  <c r="J380" i="21"/>
  <c r="K380" i="21"/>
  <c r="L380" i="21"/>
  <c r="M380" i="21"/>
  <c r="N380" i="21"/>
  <c r="O380" i="21"/>
  <c r="P380" i="21"/>
  <c r="Q380" i="21"/>
  <c r="R380" i="21"/>
  <c r="S380" i="21"/>
  <c r="T380" i="21"/>
  <c r="U380" i="21"/>
  <c r="V380" i="21"/>
  <c r="W380" i="21"/>
  <c r="X380" i="21"/>
  <c r="Y380" i="21"/>
  <c r="Z380" i="21"/>
  <c r="AA380" i="21"/>
  <c r="AB380" i="21"/>
  <c r="AC380" i="21"/>
  <c r="AD380" i="21"/>
  <c r="G39" i="33" l="1"/>
  <c r="G38" i="33"/>
  <c r="F36" i="33"/>
  <c r="V245" i="33"/>
  <c r="V314" i="33"/>
  <c r="AC421" i="36" l="1"/>
  <c r="E421" i="36"/>
  <c r="AD34" i="36"/>
  <c r="E379" i="36"/>
  <c r="F379" i="36"/>
  <c r="G379" i="36"/>
  <c r="H379" i="36"/>
  <c r="I379" i="36"/>
  <c r="J379" i="36"/>
  <c r="K379" i="36"/>
  <c r="L379" i="36"/>
  <c r="M379" i="36"/>
  <c r="N379" i="36"/>
  <c r="O379" i="36"/>
  <c r="P379" i="36"/>
  <c r="Q379" i="36"/>
  <c r="R379" i="36"/>
  <c r="S379" i="36"/>
  <c r="T379" i="36"/>
  <c r="U379" i="36"/>
  <c r="V379" i="36"/>
  <c r="W379" i="36"/>
  <c r="X379" i="36"/>
  <c r="Y379" i="36"/>
  <c r="Z379" i="36"/>
  <c r="AA379" i="36"/>
  <c r="AB379" i="36"/>
  <c r="AC379" i="36"/>
  <c r="AD379" i="36"/>
  <c r="E380" i="36"/>
  <c r="F380" i="36"/>
  <c r="G380" i="36"/>
  <c r="H380" i="36"/>
  <c r="I380" i="36"/>
  <c r="J380" i="36"/>
  <c r="K380" i="36"/>
  <c r="L380" i="36"/>
  <c r="M380" i="36"/>
  <c r="N380" i="36"/>
  <c r="O380" i="36"/>
  <c r="P380" i="36"/>
  <c r="Q380" i="36"/>
  <c r="R380" i="36"/>
  <c r="S380" i="36"/>
  <c r="T380" i="36"/>
  <c r="U380" i="36"/>
  <c r="V380" i="36"/>
  <c r="W380" i="36"/>
  <c r="X380" i="36"/>
  <c r="Y380" i="36"/>
  <c r="Z380" i="36"/>
  <c r="AA380" i="36"/>
  <c r="AB380" i="36"/>
  <c r="AC380" i="36"/>
  <c r="AD380" i="36"/>
  <c r="E414" i="38" l="1"/>
  <c r="E379" i="38"/>
  <c r="AC37" i="38"/>
  <c r="AB414" i="38" l="1"/>
  <c r="F379" i="38" l="1"/>
  <c r="G379" i="38"/>
  <c r="H379" i="38"/>
  <c r="I379" i="38"/>
  <c r="J379" i="38"/>
  <c r="K379" i="38"/>
  <c r="L379" i="38"/>
  <c r="M379" i="38"/>
  <c r="N379" i="38"/>
  <c r="O379" i="38"/>
  <c r="P379" i="38"/>
  <c r="Q379" i="38"/>
  <c r="R379" i="38"/>
  <c r="S379" i="38"/>
  <c r="T379" i="38"/>
  <c r="U379" i="38"/>
  <c r="V379" i="38"/>
  <c r="E380" i="38"/>
  <c r="F380" i="38"/>
  <c r="G380" i="38"/>
  <c r="H380" i="38"/>
  <c r="I380" i="38"/>
  <c r="J380" i="38"/>
  <c r="K380" i="38"/>
  <c r="L380" i="38"/>
  <c r="M380" i="38"/>
  <c r="N380" i="38"/>
  <c r="O380" i="38"/>
  <c r="P380" i="38"/>
  <c r="Q380" i="38"/>
  <c r="R380" i="38"/>
  <c r="S380" i="38"/>
  <c r="T380" i="38"/>
  <c r="U380" i="38"/>
  <c r="V380" i="38"/>
  <c r="AC279" i="38" l="1"/>
  <c r="E279" i="38"/>
  <c r="AC278" i="38"/>
  <c r="AB278" i="38"/>
  <c r="AA278" i="38"/>
  <c r="Z278" i="38"/>
  <c r="Y278" i="38"/>
  <c r="X278" i="38"/>
  <c r="W278" i="38"/>
  <c r="V278" i="38"/>
  <c r="U278" i="38"/>
  <c r="T278" i="38"/>
  <c r="S278" i="38"/>
  <c r="R278" i="38"/>
  <c r="Q278" i="38"/>
  <c r="P278" i="38"/>
  <c r="O278" i="38"/>
  <c r="N278" i="38"/>
  <c r="M278" i="38"/>
  <c r="L278" i="38"/>
  <c r="K278" i="38"/>
  <c r="J278" i="38"/>
  <c r="I278" i="38"/>
  <c r="H278" i="38"/>
  <c r="G278" i="38"/>
  <c r="F278" i="38"/>
  <c r="AC277" i="38"/>
  <c r="AB277" i="38"/>
  <c r="AA277" i="38"/>
  <c r="Z277" i="38"/>
  <c r="Y277" i="38"/>
  <c r="X277" i="38"/>
  <c r="W277" i="38"/>
  <c r="V277" i="38"/>
  <c r="U277" i="38"/>
  <c r="T277" i="38"/>
  <c r="S277" i="38"/>
  <c r="R277" i="38"/>
  <c r="Q277" i="38"/>
  <c r="P277" i="38"/>
  <c r="O277" i="38"/>
  <c r="N277" i="38"/>
  <c r="M277" i="38"/>
  <c r="L277" i="38"/>
  <c r="K277" i="38"/>
  <c r="J277" i="38"/>
  <c r="I277" i="38"/>
  <c r="H277" i="38"/>
  <c r="G277" i="38"/>
  <c r="F277" i="38"/>
  <c r="E277" i="38"/>
  <c r="AC276" i="38"/>
  <c r="AB276" i="38"/>
  <c r="AA276" i="38"/>
  <c r="Z276" i="38"/>
  <c r="Y276" i="38"/>
  <c r="X276" i="38"/>
  <c r="W276" i="38"/>
  <c r="V276" i="38"/>
  <c r="U276" i="38"/>
  <c r="T276" i="38"/>
  <c r="S276" i="38"/>
  <c r="R276" i="38"/>
  <c r="Q276" i="38"/>
  <c r="P276" i="38"/>
  <c r="O276" i="38"/>
  <c r="N276" i="38"/>
  <c r="M276" i="38"/>
  <c r="L276" i="38"/>
  <c r="K276" i="38"/>
  <c r="J276" i="38"/>
  <c r="I276" i="38"/>
  <c r="H276" i="38"/>
  <c r="G276" i="38"/>
  <c r="F276" i="38"/>
  <c r="E276" i="38"/>
  <c r="AC279" i="24" l="1"/>
  <c r="AB279" i="24"/>
  <c r="AC278" i="24"/>
  <c r="AB278" i="24"/>
  <c r="AA278" i="24"/>
  <c r="Z278" i="24"/>
  <c r="Y278" i="24"/>
  <c r="X278" i="24"/>
  <c r="W278" i="24"/>
  <c r="V278" i="24"/>
  <c r="U278" i="24"/>
  <c r="T278" i="24"/>
  <c r="S278" i="24"/>
  <c r="R278" i="24"/>
  <c r="Q278" i="24"/>
  <c r="P278" i="24"/>
  <c r="O278" i="24"/>
  <c r="N278" i="24"/>
  <c r="M278" i="24"/>
  <c r="L278" i="24"/>
  <c r="K278" i="24"/>
  <c r="J278" i="24"/>
  <c r="I278" i="24"/>
  <c r="H278" i="24"/>
  <c r="G278" i="24"/>
  <c r="F278" i="24"/>
  <c r="E278" i="24"/>
  <c r="AC277" i="24"/>
  <c r="AB277" i="24"/>
  <c r="AA277" i="24"/>
  <c r="Z277" i="24"/>
  <c r="Y277" i="24"/>
  <c r="X277" i="24"/>
  <c r="W277" i="24"/>
  <c r="V277" i="24"/>
  <c r="U277" i="24"/>
  <c r="T277" i="24"/>
  <c r="S277" i="24"/>
  <c r="R277" i="24"/>
  <c r="Q277" i="24"/>
  <c r="P277" i="24"/>
  <c r="O277" i="24"/>
  <c r="N277" i="24"/>
  <c r="M277" i="24"/>
  <c r="L277" i="24"/>
  <c r="K277" i="24"/>
  <c r="J277" i="24"/>
  <c r="I277" i="24"/>
  <c r="H277" i="24"/>
  <c r="G277" i="24"/>
  <c r="F277" i="24"/>
  <c r="E277" i="24"/>
  <c r="AC276" i="24"/>
  <c r="AB276" i="24"/>
  <c r="AA276" i="24"/>
  <c r="Z276" i="24"/>
  <c r="Y276" i="24"/>
  <c r="X276" i="24"/>
  <c r="W276" i="24"/>
  <c r="V276" i="24"/>
  <c r="U276" i="24"/>
  <c r="T276" i="24"/>
  <c r="S276" i="24"/>
  <c r="R276" i="24"/>
  <c r="Q276" i="24"/>
  <c r="P276" i="24"/>
  <c r="O276" i="24"/>
  <c r="N276" i="24"/>
  <c r="M276" i="24"/>
  <c r="L276" i="24"/>
  <c r="K276" i="24"/>
  <c r="J276" i="24"/>
  <c r="I276" i="24"/>
  <c r="H276" i="24"/>
  <c r="G276" i="24"/>
  <c r="F276" i="24"/>
  <c r="E276" i="24"/>
  <c r="AD279" i="21" l="1"/>
  <c r="AC279" i="21"/>
  <c r="E279" i="21"/>
  <c r="AD278" i="21"/>
  <c r="AC278" i="21"/>
  <c r="AB278" i="21"/>
  <c r="AA278" i="21"/>
  <c r="Z278" i="21"/>
  <c r="Y278" i="21"/>
  <c r="X278" i="21"/>
  <c r="W278" i="21"/>
  <c r="V278" i="21"/>
  <c r="U278" i="21"/>
  <c r="T278" i="21"/>
  <c r="S278" i="21"/>
  <c r="R278" i="21"/>
  <c r="Q278" i="21"/>
  <c r="P278" i="21"/>
  <c r="O278" i="21"/>
  <c r="N278" i="21"/>
  <c r="M278" i="21"/>
  <c r="L278" i="21"/>
  <c r="K278" i="21"/>
  <c r="J278" i="21"/>
  <c r="I278" i="21"/>
  <c r="H278" i="21"/>
  <c r="G278" i="21"/>
  <c r="F278" i="21"/>
  <c r="AD277" i="21"/>
  <c r="AC277" i="21"/>
  <c r="AB277" i="21"/>
  <c r="AA277" i="21"/>
  <c r="Z277" i="21"/>
  <c r="Y277" i="21"/>
  <c r="X277" i="21"/>
  <c r="W277" i="21"/>
  <c r="V277" i="21"/>
  <c r="U277" i="21"/>
  <c r="T277" i="21"/>
  <c r="S277" i="21"/>
  <c r="R277" i="21"/>
  <c r="Q277" i="21"/>
  <c r="P277" i="21"/>
  <c r="O277" i="21"/>
  <c r="N277" i="21"/>
  <c r="M277" i="21"/>
  <c r="L277" i="21"/>
  <c r="K277" i="21"/>
  <c r="J277" i="21"/>
  <c r="I277" i="21"/>
  <c r="H277" i="21"/>
  <c r="G277" i="21"/>
  <c r="F277" i="21"/>
  <c r="E277" i="21"/>
  <c r="AD276" i="21"/>
  <c r="AC276" i="21"/>
  <c r="AB276" i="21"/>
  <c r="AA276" i="21"/>
  <c r="Z276" i="21"/>
  <c r="Y276" i="21"/>
  <c r="X276" i="21"/>
  <c r="W276" i="21"/>
  <c r="V276" i="21"/>
  <c r="U276" i="21"/>
  <c r="T276" i="21"/>
  <c r="S276" i="21"/>
  <c r="R276" i="21"/>
  <c r="Q276" i="21"/>
  <c r="P276" i="21"/>
  <c r="O276" i="21"/>
  <c r="N276" i="21"/>
  <c r="M276" i="21"/>
  <c r="L276" i="21"/>
  <c r="K276" i="21"/>
  <c r="J276" i="21"/>
  <c r="I276" i="21"/>
  <c r="H276" i="21"/>
  <c r="G276" i="21"/>
  <c r="F276" i="21"/>
  <c r="E276" i="21"/>
  <c r="AC279" i="37" l="1"/>
  <c r="E279" i="37"/>
  <c r="AC278" i="37"/>
  <c r="AB278" i="37"/>
  <c r="AA278" i="37"/>
  <c r="Z278" i="37"/>
  <c r="Y278" i="37"/>
  <c r="X278" i="37"/>
  <c r="W278" i="37"/>
  <c r="V278" i="37"/>
  <c r="U278" i="37"/>
  <c r="T278" i="37"/>
  <c r="S278" i="37"/>
  <c r="R278" i="37"/>
  <c r="Q278" i="37"/>
  <c r="P278" i="37"/>
  <c r="O278" i="37"/>
  <c r="N278" i="37"/>
  <c r="M278" i="37"/>
  <c r="L278" i="37"/>
  <c r="K278" i="37"/>
  <c r="J278" i="37"/>
  <c r="I278" i="37"/>
  <c r="H278" i="37"/>
  <c r="G278" i="37"/>
  <c r="F278" i="37"/>
  <c r="AC277" i="37"/>
  <c r="AB277" i="37"/>
  <c r="AA277" i="37"/>
  <c r="Z277" i="37"/>
  <c r="Y277" i="37"/>
  <c r="X277" i="37"/>
  <c r="W277" i="37"/>
  <c r="V277" i="37"/>
  <c r="U277" i="37"/>
  <c r="T277" i="37"/>
  <c r="S277" i="37"/>
  <c r="R277" i="37"/>
  <c r="Q277" i="37"/>
  <c r="P277" i="37"/>
  <c r="O277" i="37"/>
  <c r="N277" i="37"/>
  <c r="M277" i="37"/>
  <c r="L277" i="37"/>
  <c r="K277" i="37"/>
  <c r="J277" i="37"/>
  <c r="I277" i="37"/>
  <c r="H277" i="37"/>
  <c r="G277" i="37"/>
  <c r="F277" i="37"/>
  <c r="E277" i="37"/>
  <c r="AC276" i="37"/>
  <c r="AB276" i="37"/>
  <c r="AA276" i="37"/>
  <c r="Z276" i="37"/>
  <c r="Y276" i="37"/>
  <c r="X276" i="37"/>
  <c r="W276" i="37"/>
  <c r="V276" i="37"/>
  <c r="U276" i="37"/>
  <c r="T276" i="37"/>
  <c r="S276" i="37"/>
  <c r="R276" i="37"/>
  <c r="Q276" i="37"/>
  <c r="P276" i="37"/>
  <c r="O276" i="37"/>
  <c r="N276" i="37"/>
  <c r="M276" i="37"/>
  <c r="L276" i="37"/>
  <c r="K276" i="37"/>
  <c r="J276" i="37"/>
  <c r="I276" i="37"/>
  <c r="H276" i="37"/>
  <c r="G276" i="37"/>
  <c r="F276" i="37"/>
  <c r="E276" i="37"/>
  <c r="AC279" i="41" l="1"/>
  <c r="E279" i="41"/>
  <c r="AC278" i="41"/>
  <c r="AB278" i="41"/>
  <c r="AA278" i="41"/>
  <c r="Z278" i="41"/>
  <c r="Y278" i="41"/>
  <c r="X278" i="41"/>
  <c r="W278" i="41"/>
  <c r="V278" i="41"/>
  <c r="U278" i="41"/>
  <c r="T278" i="41"/>
  <c r="S278" i="41"/>
  <c r="R278" i="41"/>
  <c r="Q278" i="41"/>
  <c r="P278" i="41"/>
  <c r="O278" i="41"/>
  <c r="N278" i="41"/>
  <c r="M278" i="41"/>
  <c r="L278" i="41"/>
  <c r="K278" i="41"/>
  <c r="J278" i="41"/>
  <c r="I278" i="41"/>
  <c r="H278" i="41"/>
  <c r="G278" i="41"/>
  <c r="F278" i="41"/>
  <c r="AC277" i="41"/>
  <c r="AB277" i="41"/>
  <c r="AA277" i="41"/>
  <c r="Z277" i="41"/>
  <c r="Y277" i="41"/>
  <c r="X277" i="41"/>
  <c r="W277" i="41"/>
  <c r="V277" i="41"/>
  <c r="U277" i="41"/>
  <c r="T277" i="41"/>
  <c r="S277" i="41"/>
  <c r="R277" i="41"/>
  <c r="Q277" i="41"/>
  <c r="P277" i="41"/>
  <c r="O277" i="41"/>
  <c r="N277" i="41"/>
  <c r="M277" i="41"/>
  <c r="L277" i="41"/>
  <c r="K277" i="41"/>
  <c r="J277" i="41"/>
  <c r="I277" i="41"/>
  <c r="H277" i="41"/>
  <c r="G277" i="41"/>
  <c r="F277" i="41"/>
  <c r="E277" i="41"/>
  <c r="AC276" i="41"/>
  <c r="AB276" i="41"/>
  <c r="AA276" i="41"/>
  <c r="Z276" i="41"/>
  <c r="Y276" i="41"/>
  <c r="X276" i="41"/>
  <c r="W276" i="41"/>
  <c r="V276" i="41"/>
  <c r="U276" i="41"/>
  <c r="T276" i="41"/>
  <c r="S276" i="41"/>
  <c r="R276" i="41"/>
  <c r="Q276" i="41"/>
  <c r="P276" i="41"/>
  <c r="O276" i="41"/>
  <c r="N276" i="41"/>
  <c r="M276" i="41"/>
  <c r="L276" i="41"/>
  <c r="K276" i="41"/>
  <c r="J276" i="41"/>
  <c r="I276" i="41"/>
  <c r="H276" i="41"/>
  <c r="G276" i="41"/>
  <c r="F276" i="41"/>
  <c r="E276" i="41"/>
  <c r="AC279" i="36" l="1"/>
  <c r="E279" i="36"/>
  <c r="AD278" i="36"/>
  <c r="AC278" i="36"/>
  <c r="AB278" i="36"/>
  <c r="AA278" i="36"/>
  <c r="Z278" i="36"/>
  <c r="Y278" i="36"/>
  <c r="X278" i="36"/>
  <c r="W278" i="36"/>
  <c r="V278" i="36"/>
  <c r="U278" i="36"/>
  <c r="T278" i="36"/>
  <c r="S278" i="36"/>
  <c r="R278" i="36"/>
  <c r="Q278" i="36"/>
  <c r="P278" i="36"/>
  <c r="O278" i="36"/>
  <c r="N278" i="36"/>
  <c r="M278" i="36"/>
  <c r="L278" i="36"/>
  <c r="K278" i="36"/>
  <c r="J278" i="36"/>
  <c r="I278" i="36"/>
  <c r="H278" i="36"/>
  <c r="G278" i="36"/>
  <c r="F278" i="36"/>
  <c r="AD277" i="36"/>
  <c r="AC277" i="36"/>
  <c r="AB277" i="36"/>
  <c r="AA277" i="36"/>
  <c r="Z277" i="36"/>
  <c r="Y277" i="36"/>
  <c r="X277" i="36"/>
  <c r="W277" i="36"/>
  <c r="V277" i="36"/>
  <c r="U277" i="36"/>
  <c r="T277" i="36"/>
  <c r="S277" i="36"/>
  <c r="R277" i="36"/>
  <c r="Q277" i="36"/>
  <c r="P277" i="36"/>
  <c r="O277" i="36"/>
  <c r="N277" i="36"/>
  <c r="M277" i="36"/>
  <c r="L277" i="36"/>
  <c r="K277" i="36"/>
  <c r="J277" i="36"/>
  <c r="I277" i="36"/>
  <c r="H277" i="36"/>
  <c r="G277" i="36"/>
  <c r="F277" i="36"/>
  <c r="E277" i="36"/>
  <c r="AD276" i="36"/>
  <c r="AC276" i="36"/>
  <c r="AB276" i="36"/>
  <c r="AA276" i="36"/>
  <c r="Z276" i="36"/>
  <c r="Y276" i="36"/>
  <c r="X276" i="36"/>
  <c r="W276" i="36"/>
  <c r="V276" i="36"/>
  <c r="U276" i="36"/>
  <c r="T276" i="36"/>
  <c r="S276" i="36"/>
  <c r="R276" i="36"/>
  <c r="Q276" i="36"/>
  <c r="P276" i="36"/>
  <c r="O276" i="36"/>
  <c r="N276" i="36"/>
  <c r="M276" i="36"/>
  <c r="L276" i="36"/>
  <c r="K276" i="36"/>
  <c r="J276" i="36"/>
  <c r="I276" i="36"/>
  <c r="H276" i="36"/>
  <c r="G276" i="36"/>
  <c r="F276" i="36"/>
  <c r="E276" i="36"/>
  <c r="F103" i="39" l="1"/>
  <c r="G103" i="39"/>
  <c r="H103" i="39"/>
  <c r="F104" i="39"/>
  <c r="G104" i="39"/>
  <c r="H104" i="39"/>
  <c r="F105" i="39"/>
  <c r="G105" i="39"/>
  <c r="H105" i="39"/>
  <c r="AC105" i="37" l="1"/>
  <c r="AB105" i="37"/>
  <c r="AA105" i="37"/>
  <c r="AC104" i="37"/>
  <c r="AB104" i="37"/>
  <c r="AA104" i="37"/>
  <c r="AC103" i="37"/>
  <c r="AB103" i="37"/>
  <c r="AA103" i="37"/>
  <c r="Z103" i="37"/>
  <c r="Y103" i="37"/>
  <c r="X103" i="37"/>
  <c r="W103" i="37"/>
  <c r="V103" i="37"/>
  <c r="U103" i="37"/>
  <c r="T103" i="37"/>
  <c r="S103" i="37"/>
  <c r="R103" i="37"/>
  <c r="Q103" i="37"/>
  <c r="P103" i="37"/>
  <c r="O103" i="37"/>
  <c r="N103" i="37"/>
  <c r="M103" i="37"/>
  <c r="L103" i="37"/>
  <c r="K103" i="37"/>
  <c r="J103" i="37"/>
  <c r="I103" i="37"/>
  <c r="H103" i="37"/>
  <c r="G103" i="37"/>
  <c r="F103" i="37"/>
  <c r="E103" i="37"/>
  <c r="AC103" i="36" l="1"/>
  <c r="AB103" i="36"/>
  <c r="AA103" i="36"/>
  <c r="Z103" i="36"/>
  <c r="Y103" i="36"/>
  <c r="X103" i="36"/>
  <c r="W103" i="36"/>
  <c r="V103" i="36"/>
  <c r="U103" i="36"/>
  <c r="T103" i="36"/>
  <c r="S103" i="36"/>
  <c r="R103" i="36"/>
  <c r="Q103" i="36"/>
  <c r="P103" i="36"/>
  <c r="O103" i="36"/>
  <c r="N103" i="36"/>
  <c r="M103" i="36"/>
  <c r="L103" i="36"/>
  <c r="K103" i="36"/>
  <c r="J103" i="36"/>
  <c r="I103" i="36"/>
  <c r="H103" i="36"/>
  <c r="G103" i="36"/>
  <c r="F103" i="36"/>
  <c r="E103" i="36"/>
  <c r="AD103" i="36"/>
  <c r="H407" i="39" l="1"/>
  <c r="G407" i="39"/>
  <c r="F407" i="39"/>
  <c r="E407" i="39"/>
  <c r="D407" i="39"/>
  <c r="H406" i="39"/>
  <c r="G406" i="39"/>
  <c r="F406" i="39"/>
  <c r="E406" i="39"/>
  <c r="D406" i="39"/>
  <c r="H405" i="39"/>
  <c r="G405" i="39"/>
  <c r="F405" i="39"/>
  <c r="E405" i="39"/>
  <c r="D405" i="39"/>
  <c r="C407" i="39"/>
  <c r="C406" i="39"/>
  <c r="C405" i="39"/>
  <c r="C371" i="39"/>
  <c r="AC417" i="38" l="1"/>
  <c r="E417" i="38"/>
  <c r="AC416" i="38"/>
  <c r="AB416" i="38"/>
  <c r="AA416" i="38"/>
  <c r="Z416" i="38"/>
  <c r="Y416" i="38"/>
  <c r="X416" i="38"/>
  <c r="W416" i="38"/>
  <c r="V416" i="38"/>
  <c r="U416" i="38"/>
  <c r="T416" i="38"/>
  <c r="S416" i="38"/>
  <c r="R416" i="38"/>
  <c r="Q416" i="38"/>
  <c r="P416" i="38"/>
  <c r="O416" i="38"/>
  <c r="N416" i="38"/>
  <c r="M416" i="38"/>
  <c r="L416" i="38"/>
  <c r="K416" i="38"/>
  <c r="J416" i="38"/>
  <c r="I416" i="38"/>
  <c r="H416" i="38"/>
  <c r="G416" i="38"/>
  <c r="F416" i="38"/>
  <c r="AC415" i="38"/>
  <c r="AB415" i="38"/>
  <c r="AA415" i="38"/>
  <c r="Z415" i="38"/>
  <c r="Y415" i="38"/>
  <c r="X415" i="38"/>
  <c r="W415" i="38"/>
  <c r="V415" i="38"/>
  <c r="U415" i="38"/>
  <c r="T415" i="38"/>
  <c r="S415" i="38"/>
  <c r="R415" i="38"/>
  <c r="Q415" i="38"/>
  <c r="P415" i="38"/>
  <c r="O415" i="38"/>
  <c r="N415" i="38"/>
  <c r="M415" i="38"/>
  <c r="L415" i="38"/>
  <c r="K415" i="38"/>
  <c r="J415" i="38"/>
  <c r="I415" i="38"/>
  <c r="H415" i="38"/>
  <c r="G415" i="38"/>
  <c r="F415" i="38"/>
  <c r="E415" i="38"/>
  <c r="AC414" i="38"/>
  <c r="AA414" i="38"/>
  <c r="Z414" i="38"/>
  <c r="Y414" i="38"/>
  <c r="X414" i="38"/>
  <c r="W414" i="38"/>
  <c r="V414" i="38"/>
  <c r="U414" i="38"/>
  <c r="T414" i="38"/>
  <c r="S414" i="38"/>
  <c r="R414" i="38"/>
  <c r="Q414" i="38"/>
  <c r="P414" i="38"/>
  <c r="O414" i="38"/>
  <c r="N414" i="38"/>
  <c r="M414" i="38"/>
  <c r="L414" i="38"/>
  <c r="K414" i="38"/>
  <c r="J414" i="38"/>
  <c r="I414" i="38"/>
  <c r="H414" i="38"/>
  <c r="G414" i="38"/>
  <c r="F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AC382" i="38"/>
  <c r="E382" i="38"/>
  <c r="AC381" i="38"/>
  <c r="AB381" i="38"/>
  <c r="AA381" i="38"/>
  <c r="Z381" i="38"/>
  <c r="Y381" i="38"/>
  <c r="X381" i="38"/>
  <c r="W381" i="38"/>
  <c r="V381" i="38"/>
  <c r="U381" i="38"/>
  <c r="T381" i="38"/>
  <c r="S381" i="38"/>
  <c r="R381" i="38"/>
  <c r="Q381" i="38"/>
  <c r="P381" i="38"/>
  <c r="O381" i="38"/>
  <c r="N381" i="38"/>
  <c r="M381" i="38"/>
  <c r="L381" i="38"/>
  <c r="K381" i="38"/>
  <c r="J381" i="38"/>
  <c r="I381" i="38"/>
  <c r="H381" i="38"/>
  <c r="G381" i="38"/>
  <c r="F381" i="38"/>
  <c r="AC380" i="38"/>
  <c r="AB380" i="38"/>
  <c r="AA380" i="38"/>
  <c r="Z380" i="38"/>
  <c r="Y380" i="38"/>
  <c r="X380" i="38"/>
  <c r="W380" i="38"/>
  <c r="AC379" i="38"/>
  <c r="AB379" i="38"/>
  <c r="AA379" i="38"/>
  <c r="Z379" i="38"/>
  <c r="Y379" i="38"/>
  <c r="X379" i="38"/>
  <c r="W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AC349" i="38"/>
  <c r="E349" i="38"/>
  <c r="AC348" i="38"/>
  <c r="AB348" i="38"/>
  <c r="AA348" i="38"/>
  <c r="Z348" i="38"/>
  <c r="Y348" i="38"/>
  <c r="X348" i="38"/>
  <c r="W348" i="38"/>
  <c r="V348" i="38"/>
  <c r="U348" i="38"/>
  <c r="T348" i="38"/>
  <c r="S348" i="38"/>
  <c r="R348" i="38"/>
  <c r="Q348" i="38"/>
  <c r="P348" i="38"/>
  <c r="O348" i="38"/>
  <c r="N348" i="38"/>
  <c r="M348" i="38"/>
  <c r="L348" i="38"/>
  <c r="K348" i="38"/>
  <c r="J348" i="38"/>
  <c r="I348" i="38"/>
  <c r="H348" i="38"/>
  <c r="G348" i="38"/>
  <c r="F348" i="38"/>
  <c r="AC347" i="38"/>
  <c r="AB347" i="38"/>
  <c r="AA347" i="38"/>
  <c r="Z347" i="38"/>
  <c r="Y347" i="38"/>
  <c r="X347" i="38"/>
  <c r="W347" i="38"/>
  <c r="V347" i="38"/>
  <c r="U347" i="38"/>
  <c r="T347" i="38"/>
  <c r="S347" i="38"/>
  <c r="R347" i="38"/>
  <c r="Q347" i="38"/>
  <c r="P347" i="38"/>
  <c r="O347" i="38"/>
  <c r="N347" i="38"/>
  <c r="M347" i="38"/>
  <c r="L347" i="38"/>
  <c r="K347" i="38"/>
  <c r="J347" i="38"/>
  <c r="I347" i="38"/>
  <c r="H347" i="38"/>
  <c r="G347" i="38"/>
  <c r="F347" i="38"/>
  <c r="E347" i="38"/>
  <c r="AC346" i="38"/>
  <c r="AB346" i="38"/>
  <c r="AA346" i="38"/>
  <c r="Z346" i="38"/>
  <c r="Y346" i="38"/>
  <c r="X346" i="38"/>
  <c r="W346" i="38"/>
  <c r="V346" i="38"/>
  <c r="U346" i="38"/>
  <c r="T346" i="38"/>
  <c r="S346" i="38"/>
  <c r="R346" i="38"/>
  <c r="Q346" i="38"/>
  <c r="P346" i="38"/>
  <c r="O346" i="38"/>
  <c r="N346" i="38"/>
  <c r="M346" i="38"/>
  <c r="L346" i="38"/>
  <c r="K346" i="38"/>
  <c r="J346" i="38"/>
  <c r="I346" i="38"/>
  <c r="H346" i="38"/>
  <c r="G346" i="38"/>
  <c r="F346" i="38"/>
  <c r="E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AC314" i="38"/>
  <c r="E314" i="38"/>
  <c r="AC313" i="38"/>
  <c r="AB313" i="38"/>
  <c r="AA313" i="38"/>
  <c r="Z313" i="38"/>
  <c r="Y313" i="38"/>
  <c r="X313" i="38"/>
  <c r="W313" i="38"/>
  <c r="V313" i="38"/>
  <c r="U313" i="38"/>
  <c r="T313" i="38"/>
  <c r="S313" i="38"/>
  <c r="R313" i="38"/>
  <c r="Q313" i="38"/>
  <c r="P313" i="38"/>
  <c r="O313" i="38"/>
  <c r="N313" i="38"/>
  <c r="M313" i="38"/>
  <c r="L313" i="38"/>
  <c r="K313" i="38"/>
  <c r="J313" i="38"/>
  <c r="I313" i="38"/>
  <c r="H313" i="38"/>
  <c r="G313" i="38"/>
  <c r="F313" i="38"/>
  <c r="AC312" i="38"/>
  <c r="AB312" i="38"/>
  <c r="AA312" i="38"/>
  <c r="Z312" i="38"/>
  <c r="Y312" i="38"/>
  <c r="X312" i="38"/>
  <c r="W312" i="38"/>
  <c r="V312" i="38"/>
  <c r="U312" i="38"/>
  <c r="T312" i="38"/>
  <c r="S312" i="38"/>
  <c r="R312" i="38"/>
  <c r="Q312" i="38"/>
  <c r="P312" i="38"/>
  <c r="O312" i="38"/>
  <c r="N312" i="38"/>
  <c r="M312" i="38"/>
  <c r="L312" i="38"/>
  <c r="K312" i="38"/>
  <c r="J312" i="38"/>
  <c r="I312" i="38"/>
  <c r="H312" i="38"/>
  <c r="G312" i="38"/>
  <c r="F312" i="38"/>
  <c r="E312" i="38"/>
  <c r="AC311" i="38"/>
  <c r="AB311" i="38"/>
  <c r="AA311" i="38"/>
  <c r="Z311" i="38"/>
  <c r="Y311" i="38"/>
  <c r="X311" i="38"/>
  <c r="W311" i="38"/>
  <c r="V311" i="38"/>
  <c r="U311" i="38"/>
  <c r="T311" i="38"/>
  <c r="S311" i="38"/>
  <c r="R311" i="38"/>
  <c r="Q311" i="38"/>
  <c r="P311" i="38"/>
  <c r="O311" i="38"/>
  <c r="N311" i="38"/>
  <c r="M311" i="38"/>
  <c r="L311" i="38"/>
  <c r="K311" i="38"/>
  <c r="J311" i="38"/>
  <c r="I311" i="38"/>
  <c r="H311" i="38"/>
  <c r="G311" i="38"/>
  <c r="F311" i="38"/>
  <c r="E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AC245" i="38"/>
  <c r="E245" i="38"/>
  <c r="AC244" i="38"/>
  <c r="AB244" i="38"/>
  <c r="AA244" i="38"/>
  <c r="Z244" i="38"/>
  <c r="Y244" i="38"/>
  <c r="X244" i="38"/>
  <c r="W244" i="38"/>
  <c r="V244" i="38"/>
  <c r="U244" i="38"/>
  <c r="T244" i="38"/>
  <c r="S244" i="38"/>
  <c r="R244" i="38"/>
  <c r="Q244" i="38"/>
  <c r="P244" i="38"/>
  <c r="O244" i="38"/>
  <c r="N244" i="38"/>
  <c r="M244" i="38"/>
  <c r="L244" i="38"/>
  <c r="K244" i="38"/>
  <c r="J244" i="38"/>
  <c r="I244" i="38"/>
  <c r="H244" i="38"/>
  <c r="G244" i="38"/>
  <c r="F244" i="38"/>
  <c r="AC243" i="38"/>
  <c r="AB243" i="38"/>
  <c r="AA243" i="38"/>
  <c r="Z243" i="38"/>
  <c r="Y243" i="38"/>
  <c r="X243" i="38"/>
  <c r="W243" i="38"/>
  <c r="V243" i="38"/>
  <c r="U243" i="38"/>
  <c r="T243" i="38"/>
  <c r="S243" i="38"/>
  <c r="R243" i="38"/>
  <c r="Q243" i="38"/>
  <c r="P243" i="38"/>
  <c r="O243" i="38"/>
  <c r="N243" i="38"/>
  <c r="M243" i="38"/>
  <c r="L243" i="38"/>
  <c r="K243" i="38"/>
  <c r="J243" i="38"/>
  <c r="I243" i="38"/>
  <c r="H243" i="38"/>
  <c r="G243" i="38"/>
  <c r="F243" i="38"/>
  <c r="E243" i="38"/>
  <c r="AC242" i="38"/>
  <c r="AB242" i="38"/>
  <c r="AA242" i="38"/>
  <c r="Z242" i="38"/>
  <c r="Y242" i="38"/>
  <c r="X242" i="38"/>
  <c r="W242" i="38"/>
  <c r="V242" i="38"/>
  <c r="U242" i="38"/>
  <c r="T242" i="38"/>
  <c r="S242" i="38"/>
  <c r="R242" i="38"/>
  <c r="Q242" i="38"/>
  <c r="P242" i="38"/>
  <c r="O242" i="38"/>
  <c r="N242" i="38"/>
  <c r="M242" i="38"/>
  <c r="L242" i="38"/>
  <c r="K242" i="38"/>
  <c r="J242" i="38"/>
  <c r="I242" i="38"/>
  <c r="H242" i="38"/>
  <c r="G242" i="38"/>
  <c r="F242" i="38"/>
  <c r="E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AC210" i="38"/>
  <c r="E210" i="38"/>
  <c r="AC209" i="38"/>
  <c r="AB209" i="38"/>
  <c r="AA209" i="38"/>
  <c r="Z209" i="38"/>
  <c r="Y209" i="38"/>
  <c r="X209" i="38"/>
  <c r="W209" i="38"/>
  <c r="V209" i="38"/>
  <c r="U209" i="38"/>
  <c r="T209" i="38"/>
  <c r="S209" i="38"/>
  <c r="R209" i="38"/>
  <c r="Q209" i="38"/>
  <c r="P209" i="38"/>
  <c r="O209" i="38"/>
  <c r="N209" i="38"/>
  <c r="M209" i="38"/>
  <c r="L209" i="38"/>
  <c r="K209" i="38"/>
  <c r="J209" i="38"/>
  <c r="I209" i="38"/>
  <c r="H209" i="38"/>
  <c r="G209" i="38"/>
  <c r="F209" i="38"/>
  <c r="AC208" i="38"/>
  <c r="AB208" i="38"/>
  <c r="AA208" i="38"/>
  <c r="Z208" i="38"/>
  <c r="Y208" i="38"/>
  <c r="X208" i="38"/>
  <c r="W208" i="38"/>
  <c r="V208" i="38"/>
  <c r="U208" i="38"/>
  <c r="T208" i="38"/>
  <c r="S208" i="38"/>
  <c r="R208" i="38"/>
  <c r="Q208" i="38"/>
  <c r="P208" i="38"/>
  <c r="O208" i="38"/>
  <c r="N208" i="38"/>
  <c r="M208" i="38"/>
  <c r="L208" i="38"/>
  <c r="K208" i="38"/>
  <c r="J208" i="38"/>
  <c r="I208" i="38"/>
  <c r="H208" i="38"/>
  <c r="G208" i="38"/>
  <c r="F208" i="38"/>
  <c r="E208" i="38"/>
  <c r="AC207" i="38"/>
  <c r="AB207" i="38"/>
  <c r="AA207" i="38"/>
  <c r="Z207" i="38"/>
  <c r="Y207" i="38"/>
  <c r="X207" i="38"/>
  <c r="W207" i="38"/>
  <c r="V207" i="38"/>
  <c r="U207" i="38"/>
  <c r="T207" i="38"/>
  <c r="S207" i="38"/>
  <c r="R207" i="38"/>
  <c r="Q207" i="38"/>
  <c r="P207" i="38"/>
  <c r="O207" i="38"/>
  <c r="N207" i="38"/>
  <c r="M207" i="38"/>
  <c r="L207" i="38"/>
  <c r="K207" i="38"/>
  <c r="J207" i="38"/>
  <c r="I207" i="38"/>
  <c r="H207" i="38"/>
  <c r="G207" i="38"/>
  <c r="F207" i="38"/>
  <c r="E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AC176" i="38"/>
  <c r="E176" i="38"/>
  <c r="AC175" i="38"/>
  <c r="AB175" i="38"/>
  <c r="AA175" i="38"/>
  <c r="Z175" i="38"/>
  <c r="Y175" i="38"/>
  <c r="X175" i="38"/>
  <c r="W175" i="38"/>
  <c r="V175" i="38"/>
  <c r="U175" i="38"/>
  <c r="T175" i="38"/>
  <c r="S175" i="38"/>
  <c r="R175" i="38"/>
  <c r="Q175" i="38"/>
  <c r="P175" i="38"/>
  <c r="O175" i="38"/>
  <c r="N175" i="38"/>
  <c r="M175" i="38"/>
  <c r="L175" i="38"/>
  <c r="K175" i="38"/>
  <c r="J175" i="38"/>
  <c r="I175" i="38"/>
  <c r="H175" i="38"/>
  <c r="G175" i="38"/>
  <c r="F175" i="38"/>
  <c r="AC174" i="38"/>
  <c r="AB174" i="38"/>
  <c r="AA174" i="38"/>
  <c r="Z174" i="38"/>
  <c r="Y174" i="38"/>
  <c r="X174" i="38"/>
  <c r="W174" i="38"/>
  <c r="V174" i="38"/>
  <c r="U174" i="38"/>
  <c r="T174" i="38"/>
  <c r="S174" i="38"/>
  <c r="R174" i="38"/>
  <c r="Q174" i="38"/>
  <c r="P174" i="38"/>
  <c r="O174" i="38"/>
  <c r="N174" i="38"/>
  <c r="M174" i="38"/>
  <c r="L174" i="38"/>
  <c r="K174" i="38"/>
  <c r="J174" i="38"/>
  <c r="I174" i="38"/>
  <c r="H174" i="38"/>
  <c r="G174" i="38"/>
  <c r="F174" i="38"/>
  <c r="E174" i="38"/>
  <c r="AC173" i="38"/>
  <c r="AB173" i="38"/>
  <c r="AA173" i="38"/>
  <c r="Z173" i="38"/>
  <c r="Y173" i="38"/>
  <c r="X173" i="38"/>
  <c r="W173" i="38"/>
  <c r="V173" i="38"/>
  <c r="U173" i="38"/>
  <c r="T173" i="38"/>
  <c r="S173" i="38"/>
  <c r="R173" i="38"/>
  <c r="Q173" i="38"/>
  <c r="P173" i="38"/>
  <c r="O173" i="38"/>
  <c r="N173" i="38"/>
  <c r="M173" i="38"/>
  <c r="L173" i="38"/>
  <c r="K173" i="38"/>
  <c r="J173" i="38"/>
  <c r="I173" i="38"/>
  <c r="H173" i="38"/>
  <c r="G173" i="38"/>
  <c r="F173" i="38"/>
  <c r="E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AC141" i="38"/>
  <c r="E141" i="38"/>
  <c r="AC140" i="38"/>
  <c r="AB140" i="38"/>
  <c r="AA140" i="38"/>
  <c r="Z140" i="38"/>
  <c r="Y140" i="38"/>
  <c r="X140" i="38"/>
  <c r="W140" i="38"/>
  <c r="V140" i="38"/>
  <c r="U140" i="38"/>
  <c r="T140" i="38"/>
  <c r="S140" i="38"/>
  <c r="R140" i="38"/>
  <c r="Q140" i="38"/>
  <c r="P140" i="38"/>
  <c r="O140" i="38"/>
  <c r="N140" i="38"/>
  <c r="M140" i="38"/>
  <c r="L140" i="38"/>
  <c r="K140" i="38"/>
  <c r="J140" i="38"/>
  <c r="I140" i="38"/>
  <c r="H140" i="38"/>
  <c r="G140" i="38"/>
  <c r="F140" i="38"/>
  <c r="AC139" i="38"/>
  <c r="AB139" i="38"/>
  <c r="AA139" i="38"/>
  <c r="Z139" i="38"/>
  <c r="Y139" i="38"/>
  <c r="X139" i="38"/>
  <c r="W139" i="38"/>
  <c r="V139" i="38"/>
  <c r="U139" i="38"/>
  <c r="T139" i="38"/>
  <c r="S139" i="38"/>
  <c r="R139" i="38"/>
  <c r="Q139" i="38"/>
  <c r="P139" i="38"/>
  <c r="O139" i="38"/>
  <c r="N139" i="38"/>
  <c r="M139" i="38"/>
  <c r="L139" i="38"/>
  <c r="K139" i="38"/>
  <c r="J139" i="38"/>
  <c r="I139" i="38"/>
  <c r="H139" i="38"/>
  <c r="G139" i="38"/>
  <c r="F139" i="38"/>
  <c r="E139" i="38"/>
  <c r="AC138" i="38"/>
  <c r="AB138" i="38"/>
  <c r="AA138" i="38"/>
  <c r="Z138" i="38"/>
  <c r="Y138" i="38"/>
  <c r="X138" i="38"/>
  <c r="W138" i="38"/>
  <c r="V138" i="38"/>
  <c r="U138" i="38"/>
  <c r="T138" i="38"/>
  <c r="S138" i="38"/>
  <c r="R138" i="38"/>
  <c r="Q138" i="38"/>
  <c r="P138" i="38"/>
  <c r="O138" i="38"/>
  <c r="N138" i="38"/>
  <c r="M138" i="38"/>
  <c r="L138" i="38"/>
  <c r="K138" i="38"/>
  <c r="J138" i="38"/>
  <c r="I138" i="38"/>
  <c r="H138" i="38"/>
  <c r="G138" i="38"/>
  <c r="F138" i="38"/>
  <c r="E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AC106" i="38"/>
  <c r="E106" i="38"/>
  <c r="AC105" i="38"/>
  <c r="AB105" i="38"/>
  <c r="AA105" i="38"/>
  <c r="Z105" i="38"/>
  <c r="Y105" i="38"/>
  <c r="X105" i="38"/>
  <c r="W105" i="38"/>
  <c r="V105" i="38"/>
  <c r="U105" i="38"/>
  <c r="T105" i="38"/>
  <c r="S105" i="38"/>
  <c r="R105" i="38"/>
  <c r="Q105" i="38"/>
  <c r="P105" i="38"/>
  <c r="O105" i="38"/>
  <c r="N105" i="38"/>
  <c r="M105" i="38"/>
  <c r="L105" i="38"/>
  <c r="K105" i="38"/>
  <c r="J105" i="38"/>
  <c r="I105" i="38"/>
  <c r="H105" i="38"/>
  <c r="G105" i="38"/>
  <c r="F105" i="38"/>
  <c r="AC104" i="38"/>
  <c r="AB104" i="38"/>
  <c r="AA104" i="38"/>
  <c r="Z104" i="38"/>
  <c r="Y104" i="38"/>
  <c r="X104" i="38"/>
  <c r="W104" i="38"/>
  <c r="V104" i="38"/>
  <c r="U104" i="38"/>
  <c r="T104" i="38"/>
  <c r="S104" i="38"/>
  <c r="R104" i="38"/>
  <c r="Q104" i="38"/>
  <c r="P104" i="38"/>
  <c r="O104" i="38"/>
  <c r="N104" i="38"/>
  <c r="M104" i="38"/>
  <c r="L104" i="38"/>
  <c r="K104" i="38"/>
  <c r="J104" i="38"/>
  <c r="I104" i="38"/>
  <c r="H104" i="38"/>
  <c r="G104" i="38"/>
  <c r="F104" i="38"/>
  <c r="E104" i="38"/>
  <c r="AC103" i="38"/>
  <c r="AB103" i="38"/>
  <c r="AA103" i="38"/>
  <c r="Z103" i="38"/>
  <c r="Y103" i="38"/>
  <c r="X103" i="38"/>
  <c r="W103" i="38"/>
  <c r="V103" i="38"/>
  <c r="U103" i="38"/>
  <c r="T103" i="38"/>
  <c r="S103" i="38"/>
  <c r="R103" i="38"/>
  <c r="Q103" i="38"/>
  <c r="P103" i="38"/>
  <c r="O103" i="38"/>
  <c r="N103" i="38"/>
  <c r="M103" i="38"/>
  <c r="L103" i="38"/>
  <c r="K103" i="38"/>
  <c r="J103" i="38"/>
  <c r="I103" i="38"/>
  <c r="H103" i="38"/>
  <c r="G103" i="38"/>
  <c r="F103" i="38"/>
  <c r="E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AC72" i="38"/>
  <c r="AC421" i="38" s="1"/>
  <c r="E72" i="38"/>
  <c r="AC71" i="38"/>
  <c r="AB71" i="38"/>
  <c r="AA71" i="38"/>
  <c r="Z71" i="38"/>
  <c r="Y71" i="38"/>
  <c r="X71" i="38"/>
  <c r="W71" i="38"/>
  <c r="V71" i="38"/>
  <c r="U71" i="38"/>
  <c r="T71" i="38"/>
  <c r="S71" i="38"/>
  <c r="R71" i="38"/>
  <c r="Q71" i="38"/>
  <c r="P71" i="38"/>
  <c r="O71" i="38"/>
  <c r="N71" i="38"/>
  <c r="M71" i="38"/>
  <c r="L71" i="38"/>
  <c r="K71" i="38"/>
  <c r="J71" i="38"/>
  <c r="I71" i="38"/>
  <c r="H71" i="38"/>
  <c r="G71" i="38"/>
  <c r="F71" i="38"/>
  <c r="AC70" i="38"/>
  <c r="AB70" i="38"/>
  <c r="AA70" i="38"/>
  <c r="Z70" i="38"/>
  <c r="Y70" i="38"/>
  <c r="X70" i="38"/>
  <c r="W70" i="38"/>
  <c r="V70" i="38"/>
  <c r="U70" i="38"/>
  <c r="T70" i="38"/>
  <c r="S70" i="38"/>
  <c r="R70" i="38"/>
  <c r="Q70" i="38"/>
  <c r="P70" i="38"/>
  <c r="O70" i="38"/>
  <c r="N70" i="38"/>
  <c r="M70" i="38"/>
  <c r="L70" i="38"/>
  <c r="K70" i="38"/>
  <c r="J70" i="38"/>
  <c r="I70" i="38"/>
  <c r="H70" i="38"/>
  <c r="G70" i="38"/>
  <c r="F70" i="38"/>
  <c r="E70" i="38"/>
  <c r="AC69" i="38"/>
  <c r="AB69" i="38"/>
  <c r="AA69" i="38"/>
  <c r="Z69" i="38"/>
  <c r="Y69" i="38"/>
  <c r="X69" i="38"/>
  <c r="W69" i="38"/>
  <c r="V69" i="38"/>
  <c r="U69" i="38"/>
  <c r="T69" i="38"/>
  <c r="S69" i="38"/>
  <c r="R69" i="38"/>
  <c r="Q69" i="38"/>
  <c r="P69" i="38"/>
  <c r="O69" i="38"/>
  <c r="N69" i="38"/>
  <c r="M69" i="38"/>
  <c r="L69" i="38"/>
  <c r="K69" i="38"/>
  <c r="J69" i="38"/>
  <c r="I69" i="38"/>
  <c r="H69" i="38"/>
  <c r="G69" i="38"/>
  <c r="F69" i="38"/>
  <c r="E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E37" i="38"/>
  <c r="AC36" i="38"/>
  <c r="AB36" i="38"/>
  <c r="AA36" i="38"/>
  <c r="Z36" i="38"/>
  <c r="Y36" i="38"/>
  <c r="X36" i="38"/>
  <c r="W36" i="38"/>
  <c r="V36" i="38"/>
  <c r="U36" i="38"/>
  <c r="T36" i="38"/>
  <c r="S36" i="38"/>
  <c r="R36" i="38"/>
  <c r="Q36" i="38"/>
  <c r="P36" i="38"/>
  <c r="O36" i="38"/>
  <c r="N36" i="38"/>
  <c r="M36" i="38"/>
  <c r="L36" i="38"/>
  <c r="K36" i="38"/>
  <c r="J36" i="38"/>
  <c r="I36" i="38"/>
  <c r="H36" i="38"/>
  <c r="G36" i="38"/>
  <c r="F36" i="38"/>
  <c r="AC35" i="38"/>
  <c r="AB35" i="38"/>
  <c r="AA35" i="38"/>
  <c r="Z35" i="38"/>
  <c r="Y35" i="38"/>
  <c r="X35" i="38"/>
  <c r="W35" i="38"/>
  <c r="V35" i="38"/>
  <c r="U35" i="38"/>
  <c r="T35" i="38"/>
  <c r="S35" i="38"/>
  <c r="R35" i="38"/>
  <c r="Q35" i="38"/>
  <c r="P35" i="38"/>
  <c r="O35" i="38"/>
  <c r="N35" i="38"/>
  <c r="M35" i="38"/>
  <c r="L35" i="38"/>
  <c r="K35" i="38"/>
  <c r="J35" i="38"/>
  <c r="I35" i="38"/>
  <c r="H35" i="38"/>
  <c r="G35" i="38"/>
  <c r="F35" i="38"/>
  <c r="E35" i="38"/>
  <c r="AC34" i="38"/>
  <c r="AB34" i="38"/>
  <c r="AA34" i="38"/>
  <c r="Z34" i="38"/>
  <c r="Y34" i="38"/>
  <c r="X34" i="38"/>
  <c r="W34" i="38"/>
  <c r="V34" i="38"/>
  <c r="U34" i="38"/>
  <c r="T34" i="38"/>
  <c r="S34" i="38"/>
  <c r="R34" i="38"/>
  <c r="Q34" i="38"/>
  <c r="P34" i="38"/>
  <c r="O34" i="38"/>
  <c r="N34" i="38"/>
  <c r="M34" i="38"/>
  <c r="L34" i="38"/>
  <c r="K34" i="38"/>
  <c r="J34" i="38"/>
  <c r="I34" i="38"/>
  <c r="H34" i="38"/>
  <c r="G34" i="38"/>
  <c r="F34" i="38"/>
  <c r="E34" i="38"/>
  <c r="E34" i="24"/>
  <c r="F34" i="24"/>
  <c r="G34" i="24"/>
  <c r="H34" i="24"/>
  <c r="I34" i="24"/>
  <c r="J34" i="24"/>
  <c r="K34" i="24"/>
  <c r="L34" i="24"/>
  <c r="M34" i="24"/>
  <c r="N34" i="24"/>
  <c r="O34" i="24"/>
  <c r="P34" i="24"/>
  <c r="Q34" i="24"/>
  <c r="R34" i="24"/>
  <c r="S34" i="24"/>
  <c r="T34" i="24"/>
  <c r="U34" i="24"/>
  <c r="V34" i="24"/>
  <c r="W34" i="24"/>
  <c r="X34" i="24"/>
  <c r="Y34" i="24"/>
  <c r="Z34" i="24"/>
  <c r="AA34" i="24"/>
  <c r="AB34" i="24"/>
  <c r="AC34" i="24"/>
  <c r="E421" i="38" l="1"/>
  <c r="AC417" i="24"/>
  <c r="AB417" i="24"/>
  <c r="AC416" i="24"/>
  <c r="AB416" i="24"/>
  <c r="AC415" i="24"/>
  <c r="AB415" i="24"/>
  <c r="AC414" i="24"/>
  <c r="AB414" i="24"/>
  <c r="AC382" i="24"/>
  <c r="AB382" i="24"/>
  <c r="AC381" i="24"/>
  <c r="AB381" i="24"/>
  <c r="AC380" i="24"/>
  <c r="AB380" i="24"/>
  <c r="AC379" i="24"/>
  <c r="AB379" i="24"/>
  <c r="AC349" i="24"/>
  <c r="AB349" i="24"/>
  <c r="AC348" i="24"/>
  <c r="AB348" i="24"/>
  <c r="AC347" i="24"/>
  <c r="AB347" i="24"/>
  <c r="AC346" i="24"/>
  <c r="AB346" i="24"/>
  <c r="AC314" i="24"/>
  <c r="AB314" i="24"/>
  <c r="AC313" i="24"/>
  <c r="AB313" i="24"/>
  <c r="AC312" i="24"/>
  <c r="AB312" i="24"/>
  <c r="AC311" i="24"/>
  <c r="AB311" i="24"/>
  <c r="AC245" i="24"/>
  <c r="AB245" i="24"/>
  <c r="AC244" i="24"/>
  <c r="AB244" i="24"/>
  <c r="AC243" i="24"/>
  <c r="AB243" i="24"/>
  <c r="AC242" i="24"/>
  <c r="AB242" i="24"/>
  <c r="AC210" i="24"/>
  <c r="AB210" i="24"/>
  <c r="AC209" i="24"/>
  <c r="AB209" i="24"/>
  <c r="AC208" i="24"/>
  <c r="AB208" i="24"/>
  <c r="AC207" i="24"/>
  <c r="AB207" i="24"/>
  <c r="AC176" i="24"/>
  <c r="AB176" i="24"/>
  <c r="AC175" i="24"/>
  <c r="AB175" i="24"/>
  <c r="AC174" i="24"/>
  <c r="AB174" i="24"/>
  <c r="AC173" i="24"/>
  <c r="AB173" i="24"/>
  <c r="AC141" i="24"/>
  <c r="AB141" i="24"/>
  <c r="AC140" i="24"/>
  <c r="AB140" i="24"/>
  <c r="AC139" i="24"/>
  <c r="AB139" i="24"/>
  <c r="AC138" i="24"/>
  <c r="AB138" i="24"/>
  <c r="AB106" i="24"/>
  <c r="AC105" i="24"/>
  <c r="AB105" i="24"/>
  <c r="AC104" i="24"/>
  <c r="AB104" i="24"/>
  <c r="AC103" i="24"/>
  <c r="AB103" i="24"/>
  <c r="AC72" i="24"/>
  <c r="AB72" i="24"/>
  <c r="AC71" i="24"/>
  <c r="AB71" i="24"/>
  <c r="AC70" i="24"/>
  <c r="AB70" i="24"/>
  <c r="AC69" i="24"/>
  <c r="AB69" i="24"/>
  <c r="AC37" i="24"/>
  <c r="AB37" i="24"/>
  <c r="AC36" i="24"/>
  <c r="AB36" i="24"/>
  <c r="AC35" i="24"/>
  <c r="AB35" i="24"/>
  <c r="AA416" i="24"/>
  <c r="Z416" i="24"/>
  <c r="Y416" i="24"/>
  <c r="X416" i="24"/>
  <c r="W416" i="24"/>
  <c r="V416" i="24"/>
  <c r="U416" i="24"/>
  <c r="T416" i="24"/>
  <c r="S416" i="24"/>
  <c r="R416" i="24"/>
  <c r="Q416" i="24"/>
  <c r="P416" i="24"/>
  <c r="O416" i="24"/>
  <c r="N416" i="24"/>
  <c r="M416" i="24"/>
  <c r="L416" i="24"/>
  <c r="K416" i="24"/>
  <c r="J416" i="24"/>
  <c r="I416" i="24"/>
  <c r="H416" i="24"/>
  <c r="G416" i="24"/>
  <c r="F416" i="24"/>
  <c r="E416" i="24"/>
  <c r="AA415" i="24"/>
  <c r="Z415" i="24"/>
  <c r="Y415" i="24"/>
  <c r="X415" i="24"/>
  <c r="W415" i="24"/>
  <c r="V415" i="24"/>
  <c r="U415" i="24"/>
  <c r="T415" i="24"/>
  <c r="S415" i="24"/>
  <c r="R415" i="24"/>
  <c r="Q415" i="24"/>
  <c r="P415" i="24"/>
  <c r="O415" i="24"/>
  <c r="N415" i="24"/>
  <c r="M415" i="24"/>
  <c r="L415" i="24"/>
  <c r="K415" i="24"/>
  <c r="J415" i="24"/>
  <c r="I415" i="24"/>
  <c r="H415" i="24"/>
  <c r="G415" i="24"/>
  <c r="F415" i="24"/>
  <c r="E415" i="24"/>
  <c r="AA414" i="24"/>
  <c r="Z414" i="24"/>
  <c r="Y414" i="24"/>
  <c r="X414" i="24"/>
  <c r="W414" i="24"/>
  <c r="V414" i="24"/>
  <c r="U414" i="24"/>
  <c r="T414" i="24"/>
  <c r="S414" i="24"/>
  <c r="R414" i="24"/>
  <c r="Q414" i="24"/>
  <c r="P414" i="24"/>
  <c r="O414" i="24"/>
  <c r="N414" i="24"/>
  <c r="M414" i="24"/>
  <c r="L414" i="24"/>
  <c r="K414" i="24"/>
  <c r="J414" i="24"/>
  <c r="I414" i="24"/>
  <c r="H414" i="24"/>
  <c r="G414" i="24"/>
  <c r="F414" i="24"/>
  <c r="E414" i="24"/>
  <c r="C413" i="24"/>
  <c r="C412" i="24"/>
  <c r="C411" i="24"/>
  <c r="C410" i="24"/>
  <c r="C409" i="24"/>
  <c r="C408" i="24"/>
  <c r="C407" i="24"/>
  <c r="C406" i="24"/>
  <c r="C405" i="24"/>
  <c r="C404" i="24"/>
  <c r="C403" i="24"/>
  <c r="C402" i="24"/>
  <c r="C401" i="24"/>
  <c r="C400" i="24"/>
  <c r="C399" i="24"/>
  <c r="C398" i="24"/>
  <c r="C397" i="24"/>
  <c r="C396" i="24"/>
  <c r="C395" i="24"/>
  <c r="C394" i="24"/>
  <c r="C393" i="24"/>
  <c r="C392" i="24"/>
  <c r="C391" i="24"/>
  <c r="C390" i="24"/>
  <c r="C389" i="24"/>
  <c r="C388" i="24"/>
  <c r="C387" i="24"/>
  <c r="C386" i="24"/>
  <c r="C385" i="24"/>
  <c r="C384" i="24"/>
  <c r="C383" i="24"/>
  <c r="AA381" i="24"/>
  <c r="Z381" i="24"/>
  <c r="Y381" i="24"/>
  <c r="X381" i="24"/>
  <c r="W381" i="24"/>
  <c r="V381" i="24"/>
  <c r="U381" i="24"/>
  <c r="T381" i="24"/>
  <c r="S381" i="24"/>
  <c r="R381" i="24"/>
  <c r="Q381" i="24"/>
  <c r="P381" i="24"/>
  <c r="O381" i="24"/>
  <c r="N381" i="24"/>
  <c r="M381" i="24"/>
  <c r="L381" i="24"/>
  <c r="K381" i="24"/>
  <c r="J381" i="24"/>
  <c r="I381" i="24"/>
  <c r="H381" i="24"/>
  <c r="G381" i="24"/>
  <c r="F381" i="24"/>
  <c r="E381" i="24"/>
  <c r="AA380" i="24"/>
  <c r="Z380" i="24"/>
  <c r="Y380" i="24"/>
  <c r="X380" i="24"/>
  <c r="W380" i="24"/>
  <c r="V380" i="24"/>
  <c r="U380" i="24"/>
  <c r="T380" i="24"/>
  <c r="S380" i="24"/>
  <c r="R380" i="24"/>
  <c r="Q380" i="24"/>
  <c r="P380" i="24"/>
  <c r="O380" i="24"/>
  <c r="N380" i="24"/>
  <c r="M380" i="24"/>
  <c r="L380" i="24"/>
  <c r="K380" i="24"/>
  <c r="J380" i="24"/>
  <c r="I380" i="24"/>
  <c r="H380" i="24"/>
  <c r="G380" i="24"/>
  <c r="F380" i="24"/>
  <c r="E380" i="24"/>
  <c r="AA379" i="24"/>
  <c r="Z379" i="24"/>
  <c r="Y379" i="24"/>
  <c r="X379" i="24"/>
  <c r="W379" i="24"/>
  <c r="V379" i="24"/>
  <c r="U379" i="24"/>
  <c r="T379" i="24"/>
  <c r="S379" i="24"/>
  <c r="R379" i="24"/>
  <c r="Q379" i="24"/>
  <c r="P379" i="24"/>
  <c r="O379" i="24"/>
  <c r="N379" i="24"/>
  <c r="M379" i="24"/>
  <c r="L379" i="24"/>
  <c r="K379" i="24"/>
  <c r="J379" i="24"/>
  <c r="I379" i="24"/>
  <c r="H379" i="24"/>
  <c r="G379" i="24"/>
  <c r="F379" i="24"/>
  <c r="E379" i="24"/>
  <c r="C378" i="24"/>
  <c r="C377" i="24"/>
  <c r="C376" i="24"/>
  <c r="C375" i="24"/>
  <c r="C374" i="24"/>
  <c r="C373" i="24"/>
  <c r="C372" i="24"/>
  <c r="C371" i="24"/>
  <c r="C370" i="24"/>
  <c r="C369" i="24"/>
  <c r="C368" i="24"/>
  <c r="C367" i="24"/>
  <c r="C366" i="24"/>
  <c r="C365" i="24"/>
  <c r="C364" i="24"/>
  <c r="C363" i="24"/>
  <c r="C362" i="24"/>
  <c r="C361" i="24"/>
  <c r="C360" i="24"/>
  <c r="C359" i="24"/>
  <c r="C358" i="24"/>
  <c r="C357" i="24"/>
  <c r="C356" i="24"/>
  <c r="C355" i="24"/>
  <c r="C354" i="24"/>
  <c r="C353" i="24"/>
  <c r="C352" i="24"/>
  <c r="C351" i="24"/>
  <c r="C350" i="24"/>
  <c r="AA348" i="24"/>
  <c r="Z348" i="24"/>
  <c r="Y348" i="24"/>
  <c r="X348" i="24"/>
  <c r="W348" i="24"/>
  <c r="V348" i="24"/>
  <c r="U348" i="24"/>
  <c r="T348" i="24"/>
  <c r="S348" i="24"/>
  <c r="R348" i="24"/>
  <c r="Q348" i="24"/>
  <c r="P348" i="24"/>
  <c r="O348" i="24"/>
  <c r="N348" i="24"/>
  <c r="M348" i="24"/>
  <c r="L348" i="24"/>
  <c r="K348" i="24"/>
  <c r="J348" i="24"/>
  <c r="I348" i="24"/>
  <c r="H348" i="24"/>
  <c r="G348" i="24"/>
  <c r="F348" i="24"/>
  <c r="E348" i="24"/>
  <c r="AA347" i="24"/>
  <c r="Z347" i="24"/>
  <c r="Y347" i="24"/>
  <c r="X347" i="24"/>
  <c r="W347" i="24"/>
  <c r="V347" i="24"/>
  <c r="U347" i="24"/>
  <c r="T347" i="24"/>
  <c r="S347" i="24"/>
  <c r="R347" i="24"/>
  <c r="Q347" i="24"/>
  <c r="P347" i="24"/>
  <c r="O347" i="24"/>
  <c r="N347" i="24"/>
  <c r="M347" i="24"/>
  <c r="L347" i="24"/>
  <c r="K347" i="24"/>
  <c r="J347" i="24"/>
  <c r="I347" i="24"/>
  <c r="H347" i="24"/>
  <c r="G347" i="24"/>
  <c r="F347" i="24"/>
  <c r="E347" i="24"/>
  <c r="AA346" i="24"/>
  <c r="Z346" i="24"/>
  <c r="Y346" i="24"/>
  <c r="X346" i="24"/>
  <c r="W346" i="24"/>
  <c r="V346" i="24"/>
  <c r="U346" i="24"/>
  <c r="T346" i="24"/>
  <c r="S346" i="24"/>
  <c r="R346" i="24"/>
  <c r="Q346" i="24"/>
  <c r="P346" i="24"/>
  <c r="O346" i="24"/>
  <c r="N346" i="24"/>
  <c r="M346" i="24"/>
  <c r="L346" i="24"/>
  <c r="K346" i="24"/>
  <c r="J346" i="24"/>
  <c r="I346" i="24"/>
  <c r="H346" i="24"/>
  <c r="G346" i="24"/>
  <c r="F346" i="24"/>
  <c r="E346" i="24"/>
  <c r="C345" i="24"/>
  <c r="C344" i="24"/>
  <c r="C343" i="24"/>
  <c r="C342" i="24"/>
  <c r="C341" i="24"/>
  <c r="C340" i="24"/>
  <c r="C339" i="24"/>
  <c r="C338" i="24"/>
  <c r="C337" i="24"/>
  <c r="C336" i="24"/>
  <c r="C335" i="24"/>
  <c r="C334" i="24"/>
  <c r="C333" i="24"/>
  <c r="C332" i="24"/>
  <c r="C331" i="24"/>
  <c r="C330" i="24"/>
  <c r="C329" i="24"/>
  <c r="C328" i="24"/>
  <c r="C327" i="24"/>
  <c r="C326" i="24"/>
  <c r="C325" i="24"/>
  <c r="C324" i="24"/>
  <c r="C323" i="24"/>
  <c r="C322" i="24"/>
  <c r="C321" i="24"/>
  <c r="C320" i="24"/>
  <c r="C319" i="24"/>
  <c r="C318" i="24"/>
  <c r="C317" i="24"/>
  <c r="C316" i="24"/>
  <c r="C315" i="24"/>
  <c r="AA313" i="24"/>
  <c r="Z313" i="24"/>
  <c r="Y313" i="24"/>
  <c r="X313" i="24"/>
  <c r="W313" i="24"/>
  <c r="V313" i="24"/>
  <c r="U313" i="24"/>
  <c r="T313" i="24"/>
  <c r="S313" i="24"/>
  <c r="R313" i="24"/>
  <c r="Q313" i="24"/>
  <c r="P313" i="24"/>
  <c r="O313" i="24"/>
  <c r="N313" i="24"/>
  <c r="M313" i="24"/>
  <c r="L313" i="24"/>
  <c r="K313" i="24"/>
  <c r="J313" i="24"/>
  <c r="I313" i="24"/>
  <c r="H313" i="24"/>
  <c r="G313" i="24"/>
  <c r="F313" i="24"/>
  <c r="E313" i="24"/>
  <c r="AA312" i="24"/>
  <c r="Z312" i="24"/>
  <c r="Y312" i="24"/>
  <c r="X312" i="24"/>
  <c r="W312" i="24"/>
  <c r="V312" i="24"/>
  <c r="U312" i="24"/>
  <c r="T312" i="24"/>
  <c r="S312" i="24"/>
  <c r="R312" i="24"/>
  <c r="Q312" i="24"/>
  <c r="P312" i="24"/>
  <c r="O312" i="24"/>
  <c r="N312" i="24"/>
  <c r="M312" i="24"/>
  <c r="L312" i="24"/>
  <c r="K312" i="24"/>
  <c r="J312" i="24"/>
  <c r="I312" i="24"/>
  <c r="H312" i="24"/>
  <c r="G312" i="24"/>
  <c r="F312" i="24"/>
  <c r="E312" i="24"/>
  <c r="AA311" i="24"/>
  <c r="Z311" i="24"/>
  <c r="Y311" i="24"/>
  <c r="X311" i="24"/>
  <c r="W311" i="24"/>
  <c r="V311" i="24"/>
  <c r="U311" i="24"/>
  <c r="T311" i="24"/>
  <c r="S311" i="24"/>
  <c r="R311" i="24"/>
  <c r="Q311" i="24"/>
  <c r="P311" i="24"/>
  <c r="O311" i="24"/>
  <c r="N311" i="24"/>
  <c r="M311" i="24"/>
  <c r="L311" i="24"/>
  <c r="K311" i="24"/>
  <c r="J311" i="24"/>
  <c r="I311" i="24"/>
  <c r="H311" i="24"/>
  <c r="G311" i="24"/>
  <c r="F311" i="24"/>
  <c r="E311" i="24"/>
  <c r="C310" i="24"/>
  <c r="C309" i="24"/>
  <c r="C308" i="24"/>
  <c r="C307" i="24"/>
  <c r="C306" i="24"/>
  <c r="C305" i="24"/>
  <c r="C304" i="24"/>
  <c r="C303" i="24"/>
  <c r="C302" i="24"/>
  <c r="C301" i="24"/>
  <c r="C300" i="24"/>
  <c r="C299" i="24"/>
  <c r="C298" i="24"/>
  <c r="C297" i="24"/>
  <c r="C296" i="24"/>
  <c r="C295" i="24"/>
  <c r="C294" i="24"/>
  <c r="C293" i="24"/>
  <c r="C292" i="24"/>
  <c r="C291" i="24"/>
  <c r="C290" i="24"/>
  <c r="C289" i="24"/>
  <c r="C288" i="24"/>
  <c r="C287" i="24"/>
  <c r="C286" i="24"/>
  <c r="C285" i="24"/>
  <c r="C284" i="24"/>
  <c r="C283" i="24"/>
  <c r="C282" i="24"/>
  <c r="C281" i="24"/>
  <c r="C280" i="24"/>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AA244" i="24"/>
  <c r="Z244" i="24"/>
  <c r="Y244" i="24"/>
  <c r="X244" i="24"/>
  <c r="W244" i="24"/>
  <c r="V244" i="24"/>
  <c r="U244" i="24"/>
  <c r="T244" i="24"/>
  <c r="S244" i="24"/>
  <c r="R244" i="24"/>
  <c r="Q244" i="24"/>
  <c r="P244" i="24"/>
  <c r="O244" i="24"/>
  <c r="N244" i="24"/>
  <c r="M244" i="24"/>
  <c r="L244" i="24"/>
  <c r="K244" i="24"/>
  <c r="J244" i="24"/>
  <c r="I244" i="24"/>
  <c r="H244" i="24"/>
  <c r="G244" i="24"/>
  <c r="F244" i="24"/>
  <c r="E244" i="24"/>
  <c r="AA243" i="24"/>
  <c r="Z243" i="24"/>
  <c r="Y243" i="24"/>
  <c r="X243" i="24"/>
  <c r="W243" i="24"/>
  <c r="V243" i="24"/>
  <c r="U243" i="24"/>
  <c r="T243" i="24"/>
  <c r="S243" i="24"/>
  <c r="R243" i="24"/>
  <c r="Q243" i="24"/>
  <c r="P243" i="24"/>
  <c r="O243" i="24"/>
  <c r="N243" i="24"/>
  <c r="M243" i="24"/>
  <c r="L243" i="24"/>
  <c r="K243" i="24"/>
  <c r="J243" i="24"/>
  <c r="I243" i="24"/>
  <c r="H243" i="24"/>
  <c r="G243" i="24"/>
  <c r="F243" i="24"/>
  <c r="E243" i="24"/>
  <c r="AA242" i="24"/>
  <c r="Z242" i="24"/>
  <c r="Y242" i="24"/>
  <c r="X242" i="24"/>
  <c r="W242" i="24"/>
  <c r="V242" i="24"/>
  <c r="U242" i="24"/>
  <c r="T242" i="24"/>
  <c r="S242" i="24"/>
  <c r="R242" i="24"/>
  <c r="Q242" i="24"/>
  <c r="P242" i="24"/>
  <c r="O242" i="24"/>
  <c r="N242" i="24"/>
  <c r="M242" i="24"/>
  <c r="L242" i="24"/>
  <c r="K242" i="24"/>
  <c r="J242" i="24"/>
  <c r="I242" i="24"/>
  <c r="H242" i="24"/>
  <c r="G242" i="24"/>
  <c r="F242" i="24"/>
  <c r="E242" i="24"/>
  <c r="C241" i="24"/>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AA209" i="24"/>
  <c r="Z209" i="24"/>
  <c r="Y209" i="24"/>
  <c r="X209" i="24"/>
  <c r="W209" i="24"/>
  <c r="V209" i="24"/>
  <c r="U209" i="24"/>
  <c r="T209" i="24"/>
  <c r="S209" i="24"/>
  <c r="R209" i="24"/>
  <c r="Q209" i="24"/>
  <c r="P209" i="24"/>
  <c r="O209" i="24"/>
  <c r="N209" i="24"/>
  <c r="M209" i="24"/>
  <c r="L209" i="24"/>
  <c r="K209" i="24"/>
  <c r="J209" i="24"/>
  <c r="I209" i="24"/>
  <c r="H209" i="24"/>
  <c r="G209" i="24"/>
  <c r="F209" i="24"/>
  <c r="E209" i="24"/>
  <c r="AA208" i="24"/>
  <c r="Z208" i="24"/>
  <c r="Y208" i="24"/>
  <c r="X208" i="24"/>
  <c r="W208" i="24"/>
  <c r="V208" i="24"/>
  <c r="U208" i="24"/>
  <c r="T208" i="24"/>
  <c r="S208" i="24"/>
  <c r="R208" i="24"/>
  <c r="Q208" i="24"/>
  <c r="P208" i="24"/>
  <c r="O208" i="24"/>
  <c r="N208" i="24"/>
  <c r="M208" i="24"/>
  <c r="L208" i="24"/>
  <c r="K208" i="24"/>
  <c r="J208" i="24"/>
  <c r="I208" i="24"/>
  <c r="H208" i="24"/>
  <c r="G208" i="24"/>
  <c r="F208" i="24"/>
  <c r="E208" i="24"/>
  <c r="AA207" i="24"/>
  <c r="Z207" i="24"/>
  <c r="Y207" i="24"/>
  <c r="X207" i="24"/>
  <c r="W207" i="24"/>
  <c r="V207" i="24"/>
  <c r="U207" i="24"/>
  <c r="T207" i="24"/>
  <c r="S207" i="24"/>
  <c r="R207" i="24"/>
  <c r="Q207" i="24"/>
  <c r="P207" i="24"/>
  <c r="O207" i="24"/>
  <c r="N207" i="24"/>
  <c r="M207" i="24"/>
  <c r="L207" i="24"/>
  <c r="K207" i="24"/>
  <c r="J207" i="24"/>
  <c r="I207" i="24"/>
  <c r="H207" i="24"/>
  <c r="G207" i="24"/>
  <c r="F207" i="24"/>
  <c r="E207" i="24"/>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80" i="24"/>
  <c r="C179" i="24"/>
  <c r="C178" i="24"/>
  <c r="C177" i="24"/>
  <c r="AA175" i="24"/>
  <c r="Z175" i="24"/>
  <c r="Y175" i="24"/>
  <c r="X175" i="24"/>
  <c r="W175" i="24"/>
  <c r="V175" i="24"/>
  <c r="U175" i="24"/>
  <c r="T175" i="24"/>
  <c r="S175" i="24"/>
  <c r="R175" i="24"/>
  <c r="Q175" i="24"/>
  <c r="P175" i="24"/>
  <c r="O175" i="24"/>
  <c r="N175" i="24"/>
  <c r="M175" i="24"/>
  <c r="L175" i="24"/>
  <c r="K175" i="24"/>
  <c r="J175" i="24"/>
  <c r="I175" i="24"/>
  <c r="H175" i="24"/>
  <c r="G175" i="24"/>
  <c r="F175" i="24"/>
  <c r="E175" i="24"/>
  <c r="AA174" i="24"/>
  <c r="Z174" i="24"/>
  <c r="Y174" i="24"/>
  <c r="X174" i="24"/>
  <c r="W174" i="24"/>
  <c r="V174" i="24"/>
  <c r="U174" i="24"/>
  <c r="T174" i="24"/>
  <c r="S174" i="24"/>
  <c r="R174" i="24"/>
  <c r="Q174" i="24"/>
  <c r="P174" i="24"/>
  <c r="O174" i="24"/>
  <c r="N174" i="24"/>
  <c r="M174" i="24"/>
  <c r="L174" i="24"/>
  <c r="K174" i="24"/>
  <c r="J174" i="24"/>
  <c r="I174" i="24"/>
  <c r="H174" i="24"/>
  <c r="G174" i="24"/>
  <c r="F174" i="24"/>
  <c r="E174" i="24"/>
  <c r="AA173" i="24"/>
  <c r="Z173" i="24"/>
  <c r="Y173" i="24"/>
  <c r="X173" i="24"/>
  <c r="W173" i="24"/>
  <c r="V173" i="24"/>
  <c r="U173" i="24"/>
  <c r="T173" i="24"/>
  <c r="S173" i="24"/>
  <c r="R173" i="24"/>
  <c r="Q173" i="24"/>
  <c r="P173" i="24"/>
  <c r="O173" i="24"/>
  <c r="N173" i="24"/>
  <c r="M173" i="24"/>
  <c r="L173" i="24"/>
  <c r="K173" i="24"/>
  <c r="J173" i="24"/>
  <c r="I173" i="24"/>
  <c r="H173" i="24"/>
  <c r="G173" i="24"/>
  <c r="F173" i="24"/>
  <c r="E173" i="24"/>
  <c r="C172" i="24"/>
  <c r="C171" i="24"/>
  <c r="C170" i="24"/>
  <c r="C169" i="24"/>
  <c r="C168" i="24"/>
  <c r="C167" i="24"/>
  <c r="C166" i="24"/>
  <c r="C165" i="24"/>
  <c r="C164" i="24"/>
  <c r="C163" i="24"/>
  <c r="C162" i="24"/>
  <c r="C161" i="24"/>
  <c r="C160" i="24"/>
  <c r="C159" i="24"/>
  <c r="C158" i="24"/>
  <c r="C157" i="24"/>
  <c r="C156" i="24"/>
  <c r="C155" i="24"/>
  <c r="C154" i="24"/>
  <c r="C153" i="24"/>
  <c r="C152" i="24"/>
  <c r="C151" i="24"/>
  <c r="C150" i="24"/>
  <c r="C149" i="24"/>
  <c r="C148" i="24"/>
  <c r="C147" i="24"/>
  <c r="C146" i="24"/>
  <c r="C145" i="24"/>
  <c r="C144" i="24"/>
  <c r="C143" i="24"/>
  <c r="C142" i="24"/>
  <c r="AA140" i="24"/>
  <c r="Z140" i="24"/>
  <c r="Y140" i="24"/>
  <c r="X140" i="24"/>
  <c r="W140" i="24"/>
  <c r="V140" i="24"/>
  <c r="U140" i="24"/>
  <c r="T140" i="24"/>
  <c r="S140" i="24"/>
  <c r="R140" i="24"/>
  <c r="Q140" i="24"/>
  <c r="P140" i="24"/>
  <c r="O140" i="24"/>
  <c r="N140" i="24"/>
  <c r="M140" i="24"/>
  <c r="L140" i="24"/>
  <c r="K140" i="24"/>
  <c r="J140" i="24"/>
  <c r="I140" i="24"/>
  <c r="H140" i="24"/>
  <c r="G140" i="24"/>
  <c r="F140" i="24"/>
  <c r="E140" i="24"/>
  <c r="AA139" i="24"/>
  <c r="Z139" i="24"/>
  <c r="Y139" i="24"/>
  <c r="X139" i="24"/>
  <c r="W139" i="24"/>
  <c r="V139" i="24"/>
  <c r="U139" i="24"/>
  <c r="T139" i="24"/>
  <c r="S139" i="24"/>
  <c r="R139" i="24"/>
  <c r="Q139" i="24"/>
  <c r="P139" i="24"/>
  <c r="O139" i="24"/>
  <c r="N139" i="24"/>
  <c r="M139" i="24"/>
  <c r="L139" i="24"/>
  <c r="K139" i="24"/>
  <c r="J139" i="24"/>
  <c r="I139" i="24"/>
  <c r="H139" i="24"/>
  <c r="G139" i="24"/>
  <c r="F139" i="24"/>
  <c r="E139" i="24"/>
  <c r="AA138" i="24"/>
  <c r="Z138" i="24"/>
  <c r="Y138" i="24"/>
  <c r="X138" i="24"/>
  <c r="W138" i="24"/>
  <c r="V138" i="24"/>
  <c r="U138" i="24"/>
  <c r="T138" i="24"/>
  <c r="S138" i="24"/>
  <c r="R138" i="24"/>
  <c r="Q138" i="24"/>
  <c r="P138" i="24"/>
  <c r="O138" i="24"/>
  <c r="N138" i="24"/>
  <c r="M138" i="24"/>
  <c r="L138" i="24"/>
  <c r="K138" i="24"/>
  <c r="J138" i="24"/>
  <c r="I138" i="24"/>
  <c r="H138" i="24"/>
  <c r="G138" i="24"/>
  <c r="F138" i="24"/>
  <c r="E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AA105" i="24"/>
  <c r="Z105" i="24"/>
  <c r="Y105" i="24"/>
  <c r="X105" i="24"/>
  <c r="W105" i="24"/>
  <c r="V105" i="24"/>
  <c r="U105" i="24"/>
  <c r="T105" i="24"/>
  <c r="S105" i="24"/>
  <c r="R105" i="24"/>
  <c r="Q105" i="24"/>
  <c r="P105" i="24"/>
  <c r="O105" i="24"/>
  <c r="N105" i="24"/>
  <c r="M105" i="24"/>
  <c r="L105" i="24"/>
  <c r="K105" i="24"/>
  <c r="J105" i="24"/>
  <c r="I105" i="24"/>
  <c r="H105" i="24"/>
  <c r="G105" i="24"/>
  <c r="F105" i="24"/>
  <c r="E105" i="24"/>
  <c r="AA104" i="24"/>
  <c r="Z104" i="24"/>
  <c r="Y104" i="24"/>
  <c r="X104" i="24"/>
  <c r="W104" i="24"/>
  <c r="V104" i="24"/>
  <c r="U104" i="24"/>
  <c r="T104" i="24"/>
  <c r="S104" i="24"/>
  <c r="R104" i="24"/>
  <c r="Q104" i="24"/>
  <c r="P104" i="24"/>
  <c r="O104" i="24"/>
  <c r="N104" i="24"/>
  <c r="M104" i="24"/>
  <c r="L104" i="24"/>
  <c r="K104" i="24"/>
  <c r="J104" i="24"/>
  <c r="I104" i="24"/>
  <c r="H104" i="24"/>
  <c r="G104" i="24"/>
  <c r="F104" i="24"/>
  <c r="E104" i="24"/>
  <c r="AA103" i="24"/>
  <c r="Z103" i="24"/>
  <c r="Y103" i="24"/>
  <c r="X103" i="24"/>
  <c r="W103" i="24"/>
  <c r="V103" i="24"/>
  <c r="U103" i="24"/>
  <c r="T103" i="24"/>
  <c r="S103" i="24"/>
  <c r="R103" i="24"/>
  <c r="Q103" i="24"/>
  <c r="P103" i="24"/>
  <c r="O103" i="24"/>
  <c r="N103" i="24"/>
  <c r="M103" i="24"/>
  <c r="L103" i="24"/>
  <c r="K103" i="24"/>
  <c r="J103" i="24"/>
  <c r="I103" i="24"/>
  <c r="H103" i="24"/>
  <c r="G103" i="24"/>
  <c r="F103" i="24"/>
  <c r="E103" i="24"/>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AA71" i="24"/>
  <c r="Z71" i="24"/>
  <c r="Y71" i="24"/>
  <c r="X71" i="24"/>
  <c r="W71" i="24"/>
  <c r="V71" i="24"/>
  <c r="U71" i="24"/>
  <c r="T71" i="24"/>
  <c r="S71" i="24"/>
  <c r="R71" i="24"/>
  <c r="Q71" i="24"/>
  <c r="P71" i="24"/>
  <c r="O71" i="24"/>
  <c r="N71" i="24"/>
  <c r="M71" i="24"/>
  <c r="L71" i="24"/>
  <c r="K71" i="24"/>
  <c r="J71" i="24"/>
  <c r="I71" i="24"/>
  <c r="H71" i="24"/>
  <c r="G71" i="24"/>
  <c r="F71" i="24"/>
  <c r="E71" i="24"/>
  <c r="AA70" i="24"/>
  <c r="Z70" i="24"/>
  <c r="Y70" i="24"/>
  <c r="X70" i="24"/>
  <c r="W70" i="24"/>
  <c r="V70" i="24"/>
  <c r="U70" i="24"/>
  <c r="T70" i="24"/>
  <c r="S70" i="24"/>
  <c r="R70" i="24"/>
  <c r="Q70" i="24"/>
  <c r="P70" i="24"/>
  <c r="O70" i="24"/>
  <c r="N70" i="24"/>
  <c r="M70" i="24"/>
  <c r="L70" i="24"/>
  <c r="K70" i="24"/>
  <c r="J70" i="24"/>
  <c r="I70" i="24"/>
  <c r="H70" i="24"/>
  <c r="G70" i="24"/>
  <c r="F70" i="24"/>
  <c r="E70" i="24"/>
  <c r="AA69" i="24"/>
  <c r="Z69" i="24"/>
  <c r="Y69" i="24"/>
  <c r="X69" i="24"/>
  <c r="W69" i="24"/>
  <c r="V69" i="24"/>
  <c r="U69" i="24"/>
  <c r="T69" i="24"/>
  <c r="S69" i="24"/>
  <c r="R69" i="24"/>
  <c r="Q69" i="24"/>
  <c r="P69" i="24"/>
  <c r="O69" i="24"/>
  <c r="N69" i="24"/>
  <c r="M69" i="24"/>
  <c r="L69" i="24"/>
  <c r="K69" i="24"/>
  <c r="J69" i="24"/>
  <c r="I69" i="24"/>
  <c r="H69" i="24"/>
  <c r="G69" i="24"/>
  <c r="F69" i="24"/>
  <c r="E69" i="24"/>
  <c r="C68" i="24"/>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AA36" i="24"/>
  <c r="Z36" i="24"/>
  <c r="Y36" i="24"/>
  <c r="X36" i="24"/>
  <c r="W36" i="24"/>
  <c r="V36" i="24"/>
  <c r="U36" i="24"/>
  <c r="T36" i="24"/>
  <c r="S36" i="24"/>
  <c r="R36" i="24"/>
  <c r="Q36" i="24"/>
  <c r="P36" i="24"/>
  <c r="O36" i="24"/>
  <c r="N36" i="24"/>
  <c r="M36" i="24"/>
  <c r="L36" i="24"/>
  <c r="K36" i="24"/>
  <c r="J36" i="24"/>
  <c r="I36" i="24"/>
  <c r="H36" i="24"/>
  <c r="G36" i="24"/>
  <c r="F36" i="24"/>
  <c r="E36" i="24"/>
  <c r="AA35" i="24"/>
  <c r="Z35" i="24"/>
  <c r="Y35" i="24"/>
  <c r="X35" i="24"/>
  <c r="W35" i="24"/>
  <c r="V35" i="24"/>
  <c r="U35" i="24"/>
  <c r="T35" i="24"/>
  <c r="S35" i="24"/>
  <c r="R35" i="24"/>
  <c r="Q35" i="24"/>
  <c r="P35" i="24"/>
  <c r="O35" i="24"/>
  <c r="N35" i="24"/>
  <c r="M35" i="24"/>
  <c r="L35" i="24"/>
  <c r="K35" i="24"/>
  <c r="J35" i="24"/>
  <c r="I35" i="24"/>
  <c r="H35" i="24"/>
  <c r="G35" i="24"/>
  <c r="F35" i="24"/>
  <c r="E35" i="24"/>
  <c r="E417" i="21" l="1"/>
  <c r="AB416" i="21"/>
  <c r="AA416" i="21"/>
  <c r="Z416" i="21"/>
  <c r="Y416" i="21"/>
  <c r="X416" i="21"/>
  <c r="W416" i="21"/>
  <c r="V416" i="21"/>
  <c r="U416" i="21"/>
  <c r="T416" i="21"/>
  <c r="S416" i="21"/>
  <c r="R416" i="21"/>
  <c r="Q416" i="21"/>
  <c r="P416" i="21"/>
  <c r="O416" i="21"/>
  <c r="N416" i="21"/>
  <c r="M416" i="21"/>
  <c r="L416" i="21"/>
  <c r="K416" i="21"/>
  <c r="J416" i="21"/>
  <c r="I416" i="21"/>
  <c r="H416" i="21"/>
  <c r="G416" i="21"/>
  <c r="F416" i="21"/>
  <c r="AB415" i="21"/>
  <c r="AA415" i="21"/>
  <c r="Z415" i="21"/>
  <c r="Y415" i="21"/>
  <c r="X415" i="21"/>
  <c r="W415" i="21"/>
  <c r="V415" i="21"/>
  <c r="U415" i="21"/>
  <c r="T415" i="21"/>
  <c r="S415" i="21"/>
  <c r="R415" i="21"/>
  <c r="Q415" i="21"/>
  <c r="P415" i="21"/>
  <c r="O415" i="21"/>
  <c r="N415" i="21"/>
  <c r="M415" i="21"/>
  <c r="L415" i="21"/>
  <c r="K415" i="21"/>
  <c r="J415" i="21"/>
  <c r="I415" i="21"/>
  <c r="H415" i="21"/>
  <c r="G415" i="21"/>
  <c r="F415" i="21"/>
  <c r="E415" i="21"/>
  <c r="AB414" i="21"/>
  <c r="AA414" i="21"/>
  <c r="Z414" i="21"/>
  <c r="Y414" i="21"/>
  <c r="X414" i="21"/>
  <c r="W414" i="21"/>
  <c r="V414" i="21"/>
  <c r="U414" i="21"/>
  <c r="T414" i="21"/>
  <c r="S414" i="21"/>
  <c r="R414" i="21"/>
  <c r="Q414" i="21"/>
  <c r="P414" i="21"/>
  <c r="O414" i="21"/>
  <c r="N414" i="21"/>
  <c r="M414" i="21"/>
  <c r="L414" i="21"/>
  <c r="K414" i="21"/>
  <c r="J414" i="21"/>
  <c r="I414" i="21"/>
  <c r="H414" i="21"/>
  <c r="G414" i="21"/>
  <c r="F414" i="21"/>
  <c r="E414" i="21"/>
  <c r="C413" i="21"/>
  <c r="C412" i="21"/>
  <c r="C411" i="21"/>
  <c r="C410" i="21"/>
  <c r="C409" i="21"/>
  <c r="C408" i="21"/>
  <c r="C407" i="21"/>
  <c r="C406" i="21"/>
  <c r="C405" i="21"/>
  <c r="C404" i="21"/>
  <c r="C403" i="21"/>
  <c r="C402" i="21"/>
  <c r="C401" i="21"/>
  <c r="C400" i="21"/>
  <c r="C399" i="21"/>
  <c r="C398" i="21"/>
  <c r="C397" i="21"/>
  <c r="C396" i="21"/>
  <c r="C395" i="21"/>
  <c r="C394" i="21"/>
  <c r="C393" i="21"/>
  <c r="C392" i="21"/>
  <c r="C391" i="21"/>
  <c r="C390" i="21"/>
  <c r="C389" i="21"/>
  <c r="C388" i="21"/>
  <c r="C387" i="21"/>
  <c r="C386" i="21"/>
  <c r="C385" i="21"/>
  <c r="C384" i="21"/>
  <c r="C383" i="21"/>
  <c r="E382" i="21"/>
  <c r="AB381" i="21"/>
  <c r="AA381" i="21"/>
  <c r="Z381" i="21"/>
  <c r="Y381" i="21"/>
  <c r="X381" i="21"/>
  <c r="W381" i="21"/>
  <c r="V381" i="21"/>
  <c r="U381" i="21"/>
  <c r="T381" i="21"/>
  <c r="S381" i="21"/>
  <c r="R381" i="21"/>
  <c r="Q381" i="21"/>
  <c r="P381" i="21"/>
  <c r="O381" i="21"/>
  <c r="N381" i="21"/>
  <c r="M381" i="21"/>
  <c r="L381" i="21"/>
  <c r="K381" i="21"/>
  <c r="J381" i="21"/>
  <c r="I381" i="21"/>
  <c r="H381" i="21"/>
  <c r="G381" i="21"/>
  <c r="F381" i="21"/>
  <c r="C378" i="21"/>
  <c r="C377" i="21"/>
  <c r="C376" i="21"/>
  <c r="C375" i="21"/>
  <c r="C374" i="21"/>
  <c r="C373" i="21"/>
  <c r="C372" i="21"/>
  <c r="C371" i="21"/>
  <c r="C370" i="21"/>
  <c r="C369" i="21"/>
  <c r="C368" i="21"/>
  <c r="C367" i="21"/>
  <c r="C366" i="21"/>
  <c r="C365" i="21"/>
  <c r="C364" i="21"/>
  <c r="C363" i="21"/>
  <c r="C362" i="21"/>
  <c r="C361" i="21"/>
  <c r="C360" i="21"/>
  <c r="C359" i="21"/>
  <c r="C358" i="21"/>
  <c r="C357" i="21"/>
  <c r="C356" i="21"/>
  <c r="C355" i="21"/>
  <c r="C354" i="21"/>
  <c r="C353" i="21"/>
  <c r="C352" i="21"/>
  <c r="C351" i="21"/>
  <c r="C350" i="21"/>
  <c r="E349" i="21"/>
  <c r="AB348" i="21"/>
  <c r="AA348" i="21"/>
  <c r="Z348" i="21"/>
  <c r="Y348" i="21"/>
  <c r="X348" i="21"/>
  <c r="W348" i="21"/>
  <c r="V348" i="21"/>
  <c r="U348" i="21"/>
  <c r="T348" i="21"/>
  <c r="S348" i="21"/>
  <c r="R348" i="21"/>
  <c r="Q348" i="21"/>
  <c r="P348" i="21"/>
  <c r="O348" i="21"/>
  <c r="N348" i="21"/>
  <c r="M348" i="21"/>
  <c r="L348" i="21"/>
  <c r="K348" i="21"/>
  <c r="J348" i="21"/>
  <c r="I348" i="21"/>
  <c r="H348" i="21"/>
  <c r="G348" i="21"/>
  <c r="F348" i="21"/>
  <c r="AB347" i="21"/>
  <c r="AA347" i="21"/>
  <c r="Z347" i="21"/>
  <c r="Y347" i="21"/>
  <c r="X347" i="21"/>
  <c r="W347" i="21"/>
  <c r="V347" i="21"/>
  <c r="U347" i="21"/>
  <c r="T347" i="21"/>
  <c r="S347" i="21"/>
  <c r="R347" i="21"/>
  <c r="Q347" i="21"/>
  <c r="P347" i="21"/>
  <c r="O347" i="21"/>
  <c r="N347" i="21"/>
  <c r="M347" i="21"/>
  <c r="L347" i="21"/>
  <c r="K347" i="21"/>
  <c r="J347" i="21"/>
  <c r="I347" i="21"/>
  <c r="H347" i="21"/>
  <c r="G347" i="21"/>
  <c r="F347" i="21"/>
  <c r="E347" i="21"/>
  <c r="AB346" i="21"/>
  <c r="AA346" i="21"/>
  <c r="Z346" i="21"/>
  <c r="Y346" i="21"/>
  <c r="X346" i="21"/>
  <c r="W346" i="21"/>
  <c r="V346" i="21"/>
  <c r="U346" i="21"/>
  <c r="T346" i="21"/>
  <c r="S346" i="21"/>
  <c r="R346" i="21"/>
  <c r="Q346" i="21"/>
  <c r="P346" i="21"/>
  <c r="O346" i="21"/>
  <c r="N346" i="21"/>
  <c r="M346" i="21"/>
  <c r="L346" i="21"/>
  <c r="K346" i="21"/>
  <c r="J346" i="21"/>
  <c r="I346" i="21"/>
  <c r="H346" i="21"/>
  <c r="G346" i="21"/>
  <c r="F346" i="21"/>
  <c r="E346" i="21"/>
  <c r="C345" i="21"/>
  <c r="C344" i="21"/>
  <c r="C343" i="21"/>
  <c r="C342" i="21"/>
  <c r="C341" i="21"/>
  <c r="C340" i="21"/>
  <c r="C339" i="21"/>
  <c r="C338" i="21"/>
  <c r="C337" i="21"/>
  <c r="C336" i="21"/>
  <c r="C335" i="21"/>
  <c r="C334" i="21"/>
  <c r="C333" i="21"/>
  <c r="C332" i="21"/>
  <c r="C331" i="21"/>
  <c r="C330" i="21"/>
  <c r="C329" i="21"/>
  <c r="C328" i="21"/>
  <c r="C327" i="21"/>
  <c r="C326" i="21"/>
  <c r="C325" i="21"/>
  <c r="C324" i="21"/>
  <c r="C323" i="21"/>
  <c r="C322" i="21"/>
  <c r="C321" i="21"/>
  <c r="C320" i="21"/>
  <c r="C319" i="21"/>
  <c r="C318" i="21"/>
  <c r="C317" i="21"/>
  <c r="C316" i="21"/>
  <c r="C315" i="21"/>
  <c r="E314" i="21"/>
  <c r="AB313" i="21"/>
  <c r="AA313" i="21"/>
  <c r="Z313" i="21"/>
  <c r="Y313" i="21"/>
  <c r="X313" i="21"/>
  <c r="W313" i="21"/>
  <c r="V313" i="21"/>
  <c r="U313" i="21"/>
  <c r="T313" i="21"/>
  <c r="S313" i="21"/>
  <c r="R313" i="21"/>
  <c r="Q313" i="21"/>
  <c r="P313" i="21"/>
  <c r="O313" i="21"/>
  <c r="N313" i="21"/>
  <c r="M313" i="21"/>
  <c r="L313" i="21"/>
  <c r="K313" i="21"/>
  <c r="J313" i="21"/>
  <c r="I313" i="21"/>
  <c r="H313" i="21"/>
  <c r="G313" i="21"/>
  <c r="F313" i="21"/>
  <c r="AB312" i="21"/>
  <c r="AA312" i="21"/>
  <c r="Z312" i="21"/>
  <c r="Y312" i="21"/>
  <c r="X312" i="21"/>
  <c r="W312" i="21"/>
  <c r="V312" i="21"/>
  <c r="U312" i="21"/>
  <c r="T312" i="21"/>
  <c r="S312" i="21"/>
  <c r="R312" i="21"/>
  <c r="Q312" i="21"/>
  <c r="P312" i="21"/>
  <c r="O312" i="21"/>
  <c r="N312" i="21"/>
  <c r="M312" i="21"/>
  <c r="L312" i="21"/>
  <c r="K312" i="21"/>
  <c r="J312" i="21"/>
  <c r="I312" i="21"/>
  <c r="H312" i="21"/>
  <c r="G312" i="21"/>
  <c r="F312" i="21"/>
  <c r="E312" i="21"/>
  <c r="AB311" i="21"/>
  <c r="AA311" i="21"/>
  <c r="Z311" i="21"/>
  <c r="Y311" i="21"/>
  <c r="X311" i="21"/>
  <c r="W311" i="21"/>
  <c r="V311" i="21"/>
  <c r="U311" i="21"/>
  <c r="T311" i="21"/>
  <c r="S311" i="21"/>
  <c r="R311" i="21"/>
  <c r="Q311" i="21"/>
  <c r="P311" i="21"/>
  <c r="O311" i="21"/>
  <c r="N311" i="21"/>
  <c r="M311" i="21"/>
  <c r="L311" i="21"/>
  <c r="K311" i="21"/>
  <c r="J311" i="21"/>
  <c r="I311" i="21"/>
  <c r="H311" i="21"/>
  <c r="G311" i="21"/>
  <c r="F311" i="21"/>
  <c r="E311" i="21"/>
  <c r="C310" i="21"/>
  <c r="C309" i="21"/>
  <c r="C308" i="21"/>
  <c r="C307" i="21"/>
  <c r="C306" i="21"/>
  <c r="C305" i="21"/>
  <c r="C304" i="21"/>
  <c r="C303" i="21"/>
  <c r="C302" i="21"/>
  <c r="C301" i="21"/>
  <c r="C300" i="21"/>
  <c r="C299" i="21"/>
  <c r="C298" i="21"/>
  <c r="C297" i="21"/>
  <c r="C296" i="21"/>
  <c r="C295" i="21"/>
  <c r="C294" i="21"/>
  <c r="C293" i="21"/>
  <c r="C292" i="21"/>
  <c r="C291" i="21"/>
  <c r="C290" i="21"/>
  <c r="C289" i="21"/>
  <c r="C288" i="21"/>
  <c r="C287" i="21"/>
  <c r="C286" i="21"/>
  <c r="C285" i="21"/>
  <c r="C284" i="21"/>
  <c r="C283" i="21"/>
  <c r="C282" i="21"/>
  <c r="C281" i="21"/>
  <c r="C280" i="21"/>
  <c r="C275" i="21"/>
  <c r="C274" i="21"/>
  <c r="C273" i="21"/>
  <c r="C272" i="21"/>
  <c r="C271" i="21"/>
  <c r="C270" i="21"/>
  <c r="C269" i="21"/>
  <c r="C268" i="21"/>
  <c r="C267" i="21"/>
  <c r="C266" i="21"/>
  <c r="C265" i="21"/>
  <c r="C264" i="21"/>
  <c r="C263" i="21"/>
  <c r="C262" i="21"/>
  <c r="C261" i="21"/>
  <c r="C260" i="21"/>
  <c r="C259" i="21"/>
  <c r="C258" i="21"/>
  <c r="C257" i="21"/>
  <c r="C256" i="21"/>
  <c r="C255" i="21"/>
  <c r="C254" i="21"/>
  <c r="C253" i="21"/>
  <c r="C252" i="21"/>
  <c r="C251" i="21"/>
  <c r="C250" i="21"/>
  <c r="C249" i="21"/>
  <c r="C248" i="21"/>
  <c r="C247" i="21"/>
  <c r="C246" i="21"/>
  <c r="E245" i="21"/>
  <c r="AB244" i="21"/>
  <c r="AA244" i="21"/>
  <c r="Z244" i="21"/>
  <c r="Y244" i="21"/>
  <c r="X244" i="21"/>
  <c r="W244" i="21"/>
  <c r="V244" i="21"/>
  <c r="U244" i="21"/>
  <c r="T244" i="21"/>
  <c r="S244" i="21"/>
  <c r="R244" i="21"/>
  <c r="Q244" i="21"/>
  <c r="P244" i="21"/>
  <c r="O244" i="21"/>
  <c r="N244" i="21"/>
  <c r="M244" i="21"/>
  <c r="L244" i="21"/>
  <c r="K244" i="21"/>
  <c r="J244" i="21"/>
  <c r="I244" i="21"/>
  <c r="H244" i="21"/>
  <c r="G244" i="21"/>
  <c r="F244" i="21"/>
  <c r="AB243" i="21"/>
  <c r="AA243" i="21"/>
  <c r="Z243" i="21"/>
  <c r="Y243" i="21"/>
  <c r="X243" i="21"/>
  <c r="W243" i="21"/>
  <c r="V243" i="21"/>
  <c r="U243" i="21"/>
  <c r="T243" i="21"/>
  <c r="S243" i="21"/>
  <c r="R243" i="21"/>
  <c r="Q243" i="21"/>
  <c r="P243" i="21"/>
  <c r="O243" i="21"/>
  <c r="N243" i="21"/>
  <c r="M243" i="21"/>
  <c r="L243" i="21"/>
  <c r="K243" i="21"/>
  <c r="J243" i="21"/>
  <c r="I243" i="21"/>
  <c r="H243" i="21"/>
  <c r="G243" i="21"/>
  <c r="F243" i="21"/>
  <c r="E243" i="21"/>
  <c r="AB242" i="21"/>
  <c r="AA242" i="21"/>
  <c r="Z242" i="21"/>
  <c r="Y242" i="21"/>
  <c r="X242" i="21"/>
  <c r="W242" i="21"/>
  <c r="V242" i="21"/>
  <c r="U242" i="21"/>
  <c r="T242" i="21"/>
  <c r="S242" i="21"/>
  <c r="R242" i="21"/>
  <c r="Q242" i="21"/>
  <c r="P242" i="21"/>
  <c r="O242" i="21"/>
  <c r="N242" i="21"/>
  <c r="M242" i="21"/>
  <c r="L242" i="21"/>
  <c r="K242" i="21"/>
  <c r="J242" i="21"/>
  <c r="I242" i="21"/>
  <c r="H242" i="21"/>
  <c r="G242" i="21"/>
  <c r="F242" i="21"/>
  <c r="E242" i="21"/>
  <c r="C241" i="21"/>
  <c r="C240" i="21"/>
  <c r="C239" i="21"/>
  <c r="C238" i="21"/>
  <c r="C237" i="21"/>
  <c r="C236" i="21"/>
  <c r="C235" i="21"/>
  <c r="C234" i="21"/>
  <c r="C233" i="21"/>
  <c r="C232" i="21"/>
  <c r="C231" i="21"/>
  <c r="C230" i="21"/>
  <c r="C229" i="21"/>
  <c r="C228" i="21"/>
  <c r="C227" i="21"/>
  <c r="C226" i="21"/>
  <c r="C225" i="21"/>
  <c r="C224" i="21"/>
  <c r="C223" i="21"/>
  <c r="C222" i="21"/>
  <c r="C221" i="21"/>
  <c r="C220" i="21"/>
  <c r="C219" i="21"/>
  <c r="C218" i="21"/>
  <c r="C217" i="21"/>
  <c r="C216" i="21"/>
  <c r="C215" i="21"/>
  <c r="C214" i="21"/>
  <c r="C213" i="21"/>
  <c r="C212" i="21"/>
  <c r="C211" i="21"/>
  <c r="E210" i="21"/>
  <c r="AB209" i="21"/>
  <c r="AA209" i="21"/>
  <c r="Z209" i="21"/>
  <c r="Y209" i="21"/>
  <c r="X209" i="21"/>
  <c r="W209" i="21"/>
  <c r="V209" i="21"/>
  <c r="U209" i="21"/>
  <c r="T209" i="21"/>
  <c r="S209" i="21"/>
  <c r="R209" i="21"/>
  <c r="Q209" i="21"/>
  <c r="P209" i="21"/>
  <c r="O209" i="21"/>
  <c r="N209" i="21"/>
  <c r="M209" i="21"/>
  <c r="L209" i="21"/>
  <c r="K209" i="21"/>
  <c r="J209" i="21"/>
  <c r="I209" i="21"/>
  <c r="H209" i="21"/>
  <c r="G209" i="21"/>
  <c r="F209" i="21"/>
  <c r="AB208" i="21"/>
  <c r="AA208" i="21"/>
  <c r="Z208" i="21"/>
  <c r="Y208" i="21"/>
  <c r="X208" i="21"/>
  <c r="W208" i="21"/>
  <c r="V208" i="21"/>
  <c r="U208" i="21"/>
  <c r="T208" i="21"/>
  <c r="S208" i="21"/>
  <c r="R208" i="21"/>
  <c r="Q208" i="21"/>
  <c r="P208" i="21"/>
  <c r="O208" i="21"/>
  <c r="N208" i="21"/>
  <c r="M208" i="21"/>
  <c r="L208" i="21"/>
  <c r="K208" i="21"/>
  <c r="J208" i="21"/>
  <c r="I208" i="21"/>
  <c r="H208" i="21"/>
  <c r="G208" i="21"/>
  <c r="F208" i="21"/>
  <c r="E208" i="21"/>
  <c r="AB207" i="21"/>
  <c r="AA207" i="21"/>
  <c r="Z207" i="21"/>
  <c r="Y207" i="21"/>
  <c r="X207" i="21"/>
  <c r="W207" i="21"/>
  <c r="V207" i="21"/>
  <c r="U207" i="21"/>
  <c r="T207" i="21"/>
  <c r="S207" i="21"/>
  <c r="R207" i="21"/>
  <c r="Q207" i="21"/>
  <c r="P207" i="21"/>
  <c r="O207" i="21"/>
  <c r="N207" i="21"/>
  <c r="M207" i="21"/>
  <c r="L207" i="21"/>
  <c r="K207" i="21"/>
  <c r="J207" i="21"/>
  <c r="I207" i="21"/>
  <c r="H207" i="21"/>
  <c r="G207" i="21"/>
  <c r="F207" i="21"/>
  <c r="E207" i="21"/>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E176" i="21"/>
  <c r="AB175" i="21"/>
  <c r="AA175" i="21"/>
  <c r="Z175" i="21"/>
  <c r="Y175" i="21"/>
  <c r="X175" i="21"/>
  <c r="W175" i="21"/>
  <c r="V175" i="21"/>
  <c r="U175" i="21"/>
  <c r="T175" i="21"/>
  <c r="S175" i="21"/>
  <c r="R175" i="21"/>
  <c r="Q175" i="21"/>
  <c r="P175" i="21"/>
  <c r="O175" i="21"/>
  <c r="N175" i="21"/>
  <c r="M175" i="21"/>
  <c r="L175" i="21"/>
  <c r="K175" i="21"/>
  <c r="J175" i="21"/>
  <c r="I175" i="21"/>
  <c r="H175" i="21"/>
  <c r="G175" i="21"/>
  <c r="F175" i="21"/>
  <c r="AB174" i="21"/>
  <c r="AA174" i="21"/>
  <c r="Z174" i="21"/>
  <c r="Y174" i="21"/>
  <c r="X174" i="21"/>
  <c r="W174" i="21"/>
  <c r="V174" i="21"/>
  <c r="U174" i="21"/>
  <c r="T174" i="21"/>
  <c r="S174" i="21"/>
  <c r="R174" i="21"/>
  <c r="Q174" i="21"/>
  <c r="P174" i="21"/>
  <c r="O174" i="21"/>
  <c r="N174" i="21"/>
  <c r="M174" i="21"/>
  <c r="L174" i="21"/>
  <c r="K174" i="21"/>
  <c r="J174" i="21"/>
  <c r="I174" i="21"/>
  <c r="H174" i="21"/>
  <c r="G174" i="21"/>
  <c r="F174" i="21"/>
  <c r="E174" i="21"/>
  <c r="AB173" i="21"/>
  <c r="AA173" i="21"/>
  <c r="Z173" i="21"/>
  <c r="Y173" i="21"/>
  <c r="X173" i="21"/>
  <c r="W173" i="21"/>
  <c r="V173" i="21"/>
  <c r="U173" i="21"/>
  <c r="T173" i="21"/>
  <c r="S173" i="21"/>
  <c r="R173" i="21"/>
  <c r="Q173" i="21"/>
  <c r="P173" i="21"/>
  <c r="O173" i="21"/>
  <c r="N173" i="21"/>
  <c r="M173" i="21"/>
  <c r="L173" i="21"/>
  <c r="K173" i="21"/>
  <c r="J173" i="21"/>
  <c r="I173" i="21"/>
  <c r="H173" i="21"/>
  <c r="G173" i="21"/>
  <c r="F173" i="21"/>
  <c r="E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E141" i="21"/>
  <c r="AB140" i="21"/>
  <c r="AA140" i="21"/>
  <c r="Z140" i="21"/>
  <c r="Y140" i="21"/>
  <c r="X140" i="21"/>
  <c r="W140" i="21"/>
  <c r="V140" i="21"/>
  <c r="U140" i="21"/>
  <c r="T140" i="21"/>
  <c r="S140" i="21"/>
  <c r="R140" i="21"/>
  <c r="Q140" i="21"/>
  <c r="P140" i="21"/>
  <c r="O140" i="21"/>
  <c r="N140" i="21"/>
  <c r="M140" i="21"/>
  <c r="L140" i="21"/>
  <c r="K140" i="21"/>
  <c r="J140" i="21"/>
  <c r="I140" i="21"/>
  <c r="H140" i="21"/>
  <c r="G140" i="21"/>
  <c r="F140" i="21"/>
  <c r="AB139" i="21"/>
  <c r="AA139" i="21"/>
  <c r="Z139" i="21"/>
  <c r="Y139" i="21"/>
  <c r="X139" i="21"/>
  <c r="W139" i="21"/>
  <c r="V139" i="21"/>
  <c r="U139" i="21"/>
  <c r="T139" i="21"/>
  <c r="S139" i="21"/>
  <c r="R139" i="21"/>
  <c r="Q139" i="21"/>
  <c r="P139" i="21"/>
  <c r="O139" i="21"/>
  <c r="N139" i="21"/>
  <c r="M139" i="21"/>
  <c r="L139" i="21"/>
  <c r="K139" i="21"/>
  <c r="J139" i="21"/>
  <c r="I139" i="21"/>
  <c r="H139" i="21"/>
  <c r="G139" i="21"/>
  <c r="F139" i="21"/>
  <c r="E139" i="21"/>
  <c r="AB138" i="21"/>
  <c r="AA138" i="21"/>
  <c r="Z138" i="21"/>
  <c r="Y138" i="21"/>
  <c r="X138" i="21"/>
  <c r="W138" i="21"/>
  <c r="V138" i="21"/>
  <c r="U138" i="21"/>
  <c r="T138" i="21"/>
  <c r="S138" i="21"/>
  <c r="R138" i="21"/>
  <c r="Q138" i="21"/>
  <c r="P138" i="21"/>
  <c r="O138" i="21"/>
  <c r="N138" i="21"/>
  <c r="M138" i="21"/>
  <c r="L138" i="21"/>
  <c r="K138" i="21"/>
  <c r="J138" i="21"/>
  <c r="I138" i="21"/>
  <c r="H138" i="21"/>
  <c r="G138" i="21"/>
  <c r="F138" i="21"/>
  <c r="E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E106" i="21"/>
  <c r="AB105" i="21"/>
  <c r="AA105" i="21"/>
  <c r="Z105" i="21"/>
  <c r="Y105" i="21"/>
  <c r="X105" i="21"/>
  <c r="W105" i="21"/>
  <c r="V105" i="21"/>
  <c r="U105" i="21"/>
  <c r="T105" i="21"/>
  <c r="S105" i="21"/>
  <c r="R105" i="21"/>
  <c r="Q105" i="21"/>
  <c r="P105" i="21"/>
  <c r="O105" i="21"/>
  <c r="N105" i="21"/>
  <c r="M105" i="21"/>
  <c r="L105" i="21"/>
  <c r="K105" i="21"/>
  <c r="J105" i="21"/>
  <c r="I105" i="21"/>
  <c r="H105" i="21"/>
  <c r="G105" i="21"/>
  <c r="F105" i="21"/>
  <c r="AB104" i="21"/>
  <c r="AA104" i="21"/>
  <c r="Z104" i="21"/>
  <c r="Y104" i="21"/>
  <c r="X104" i="21"/>
  <c r="W104" i="21"/>
  <c r="V104" i="21"/>
  <c r="U104" i="21"/>
  <c r="T104" i="21"/>
  <c r="S104" i="21"/>
  <c r="R104" i="21"/>
  <c r="Q104" i="21"/>
  <c r="P104" i="21"/>
  <c r="O104" i="21"/>
  <c r="N104" i="21"/>
  <c r="M104" i="21"/>
  <c r="L104" i="21"/>
  <c r="K104" i="21"/>
  <c r="J104" i="21"/>
  <c r="I104" i="21"/>
  <c r="H104" i="21"/>
  <c r="G104" i="21"/>
  <c r="F104" i="21"/>
  <c r="E104" i="21"/>
  <c r="AB103" i="21"/>
  <c r="AA103" i="21"/>
  <c r="Z103" i="21"/>
  <c r="Y103" i="21"/>
  <c r="X103" i="21"/>
  <c r="W103" i="21"/>
  <c r="V103" i="21"/>
  <c r="U103" i="21"/>
  <c r="T103" i="21"/>
  <c r="S103" i="21"/>
  <c r="R103" i="21"/>
  <c r="Q103" i="21"/>
  <c r="P103" i="21"/>
  <c r="O103" i="21"/>
  <c r="N103" i="21"/>
  <c r="M103" i="21"/>
  <c r="L103" i="21"/>
  <c r="K103" i="21"/>
  <c r="J103" i="21"/>
  <c r="I103" i="21"/>
  <c r="H103" i="21"/>
  <c r="G103" i="21"/>
  <c r="F103" i="21"/>
  <c r="E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E72" i="21"/>
  <c r="AB71" i="21"/>
  <c r="AA71" i="21"/>
  <c r="Z71" i="21"/>
  <c r="Y71" i="21"/>
  <c r="X71" i="21"/>
  <c r="W71" i="21"/>
  <c r="V71" i="21"/>
  <c r="U71" i="21"/>
  <c r="T71" i="21"/>
  <c r="S71" i="21"/>
  <c r="R71" i="21"/>
  <c r="Q71" i="21"/>
  <c r="P71" i="21"/>
  <c r="O71" i="21"/>
  <c r="N71" i="21"/>
  <c r="M71" i="21"/>
  <c r="L71" i="21"/>
  <c r="K71" i="21"/>
  <c r="J71" i="21"/>
  <c r="I71" i="21"/>
  <c r="H71" i="21"/>
  <c r="G71" i="21"/>
  <c r="F71" i="21"/>
  <c r="AB70" i="21"/>
  <c r="AA70" i="21"/>
  <c r="Z70" i="21"/>
  <c r="Y70" i="21"/>
  <c r="X70" i="21"/>
  <c r="W70" i="21"/>
  <c r="V70" i="21"/>
  <c r="U70" i="21"/>
  <c r="T70" i="21"/>
  <c r="S70" i="21"/>
  <c r="R70" i="21"/>
  <c r="Q70" i="21"/>
  <c r="P70" i="21"/>
  <c r="O70" i="21"/>
  <c r="N70" i="21"/>
  <c r="M70" i="21"/>
  <c r="L70" i="21"/>
  <c r="K70" i="21"/>
  <c r="J70" i="21"/>
  <c r="I70" i="21"/>
  <c r="H70" i="21"/>
  <c r="G70" i="21"/>
  <c r="F70" i="21"/>
  <c r="E70" i="21"/>
  <c r="AB69" i="21"/>
  <c r="AA69" i="21"/>
  <c r="Z69" i="21"/>
  <c r="Y69" i="21"/>
  <c r="X69" i="21"/>
  <c r="W69" i="21"/>
  <c r="V69" i="21"/>
  <c r="U69" i="21"/>
  <c r="T69" i="21"/>
  <c r="S69" i="21"/>
  <c r="R69" i="21"/>
  <c r="Q69" i="21"/>
  <c r="P69" i="21"/>
  <c r="O69" i="21"/>
  <c r="N69" i="21"/>
  <c r="M69" i="21"/>
  <c r="L69" i="21"/>
  <c r="K69" i="21"/>
  <c r="J69" i="21"/>
  <c r="I69" i="21"/>
  <c r="H69" i="21"/>
  <c r="G69" i="21"/>
  <c r="F69" i="21"/>
  <c r="E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E37" i="21"/>
  <c r="AB36" i="21"/>
  <c r="AA36" i="21"/>
  <c r="Z36" i="21"/>
  <c r="Y36" i="21"/>
  <c r="X36" i="21"/>
  <c r="W36" i="21"/>
  <c r="V36" i="21"/>
  <c r="U36" i="21"/>
  <c r="T36" i="21"/>
  <c r="S36" i="21"/>
  <c r="R36" i="21"/>
  <c r="Q36" i="21"/>
  <c r="P36" i="21"/>
  <c r="O36" i="21"/>
  <c r="N36" i="21"/>
  <c r="M36" i="21"/>
  <c r="L36" i="21"/>
  <c r="K36" i="21"/>
  <c r="J36" i="21"/>
  <c r="I36" i="21"/>
  <c r="H36" i="21"/>
  <c r="G36" i="21"/>
  <c r="F36" i="21"/>
  <c r="AB35" i="21"/>
  <c r="AA35" i="21"/>
  <c r="Z35" i="21"/>
  <c r="Y35" i="21"/>
  <c r="X35" i="21"/>
  <c r="W35" i="21"/>
  <c r="V35" i="21"/>
  <c r="U35" i="21"/>
  <c r="T35" i="21"/>
  <c r="S35" i="21"/>
  <c r="R35" i="21"/>
  <c r="Q35" i="21"/>
  <c r="P35" i="21"/>
  <c r="O35" i="21"/>
  <c r="N35" i="21"/>
  <c r="M35" i="21"/>
  <c r="L35" i="21"/>
  <c r="K35" i="21"/>
  <c r="J35" i="21"/>
  <c r="I35" i="21"/>
  <c r="H35" i="21"/>
  <c r="G35" i="21"/>
  <c r="F35" i="21"/>
  <c r="E35" i="21"/>
  <c r="AB34" i="21"/>
  <c r="AA34" i="21"/>
  <c r="Z34" i="21"/>
  <c r="Y34" i="21"/>
  <c r="X34" i="21"/>
  <c r="W34" i="21"/>
  <c r="V34" i="21"/>
  <c r="U34" i="21"/>
  <c r="T34" i="21"/>
  <c r="S34" i="21"/>
  <c r="R34" i="21"/>
  <c r="Q34" i="21"/>
  <c r="P34" i="21"/>
  <c r="O34" i="21"/>
  <c r="N34" i="21"/>
  <c r="M34" i="21"/>
  <c r="L34" i="21"/>
  <c r="K34" i="21"/>
  <c r="J34" i="21"/>
  <c r="I34" i="21"/>
  <c r="H34" i="21"/>
  <c r="G34" i="21"/>
  <c r="F34" i="21"/>
  <c r="E34" i="21"/>
  <c r="AD417" i="21" l="1"/>
  <c r="AC417" i="21"/>
  <c r="AD416" i="21"/>
  <c r="AC416" i="21"/>
  <c r="AD415" i="21"/>
  <c r="AC415" i="21"/>
  <c r="AD414" i="21"/>
  <c r="AC414" i="21"/>
  <c r="AD382" i="21"/>
  <c r="AC382" i="21"/>
  <c r="AD381" i="21"/>
  <c r="AC381" i="21"/>
  <c r="AD349" i="21"/>
  <c r="AC349" i="21"/>
  <c r="AD348" i="21"/>
  <c r="AC348" i="21"/>
  <c r="AD347" i="21"/>
  <c r="AC347" i="21"/>
  <c r="AD346" i="21"/>
  <c r="AC346" i="21"/>
  <c r="AD314" i="21"/>
  <c r="AC314" i="21"/>
  <c r="AD313" i="21"/>
  <c r="AC313" i="21"/>
  <c r="AD312" i="21"/>
  <c r="AC312" i="21"/>
  <c r="AD311" i="21"/>
  <c r="AC311" i="21"/>
  <c r="AD245" i="21"/>
  <c r="AC245" i="21"/>
  <c r="AD244" i="21"/>
  <c r="AC244" i="21"/>
  <c r="AD243" i="21"/>
  <c r="AC243" i="21"/>
  <c r="AD242" i="21"/>
  <c r="AC242" i="21"/>
  <c r="AD210" i="21"/>
  <c r="AC210" i="21"/>
  <c r="AD209" i="21"/>
  <c r="AC209" i="21"/>
  <c r="AD208" i="21"/>
  <c r="AC208" i="21"/>
  <c r="AD207" i="21"/>
  <c r="AC207" i="21"/>
  <c r="AD176" i="21"/>
  <c r="AC176" i="21"/>
  <c r="AD175" i="21"/>
  <c r="AC175" i="21"/>
  <c r="AD174" i="21"/>
  <c r="AC174" i="21"/>
  <c r="AD173" i="21"/>
  <c r="AC173" i="21"/>
  <c r="AD141" i="21"/>
  <c r="AC141" i="21"/>
  <c r="AD140" i="21"/>
  <c r="AC140" i="21"/>
  <c r="AD139" i="21"/>
  <c r="AC139" i="21"/>
  <c r="AD138" i="21"/>
  <c r="AC138" i="21"/>
  <c r="AD106" i="21"/>
  <c r="AC106" i="21"/>
  <c r="AD105" i="21"/>
  <c r="AC105" i="21"/>
  <c r="AD104" i="21"/>
  <c r="AC104" i="21"/>
  <c r="AD103" i="21"/>
  <c r="AC103" i="21"/>
  <c r="AD72" i="21"/>
  <c r="AC72" i="21"/>
  <c r="AD71" i="21"/>
  <c r="AC71" i="21"/>
  <c r="AD70" i="21"/>
  <c r="AC70" i="21"/>
  <c r="AD69" i="21"/>
  <c r="AC69" i="21"/>
  <c r="AD37" i="21"/>
  <c r="AC37" i="21"/>
  <c r="AD36" i="21"/>
  <c r="AC36" i="21"/>
  <c r="AD35" i="21"/>
  <c r="AC35" i="21"/>
  <c r="AD34" i="21"/>
  <c r="AC34" i="21"/>
  <c r="AC34" i="37"/>
  <c r="AB34" i="37"/>
  <c r="AA34" i="37"/>
  <c r="Z34" i="37"/>
  <c r="Y34" i="37"/>
  <c r="X34" i="37"/>
  <c r="W34" i="37"/>
  <c r="V34" i="37"/>
  <c r="U34" i="37"/>
  <c r="T34" i="37"/>
  <c r="S34" i="37"/>
  <c r="R34" i="37"/>
  <c r="Q34" i="37"/>
  <c r="P34" i="37"/>
  <c r="O34" i="37"/>
  <c r="N34" i="37"/>
  <c r="M34" i="37"/>
  <c r="L34" i="37"/>
  <c r="K34" i="37"/>
  <c r="J34" i="37"/>
  <c r="I34" i="37"/>
  <c r="H34" i="37"/>
  <c r="G34" i="37"/>
  <c r="F34" i="37"/>
  <c r="E34" i="37"/>
  <c r="AC417" i="37"/>
  <c r="E417" i="37"/>
  <c r="AC416" i="37"/>
  <c r="AB416" i="37"/>
  <c r="AA416" i="37"/>
  <c r="Z416" i="37"/>
  <c r="Y416" i="37"/>
  <c r="X416" i="37"/>
  <c r="W416" i="37"/>
  <c r="V416" i="37"/>
  <c r="U416" i="37"/>
  <c r="T416" i="37"/>
  <c r="S416" i="37"/>
  <c r="R416" i="37"/>
  <c r="Q416" i="37"/>
  <c r="P416" i="37"/>
  <c r="O416" i="37"/>
  <c r="N416" i="37"/>
  <c r="M416" i="37"/>
  <c r="L416" i="37"/>
  <c r="K416" i="37"/>
  <c r="J416" i="37"/>
  <c r="I416" i="37"/>
  <c r="H416" i="37"/>
  <c r="G416" i="37"/>
  <c r="F416" i="37"/>
  <c r="AC415" i="37"/>
  <c r="AB415" i="37"/>
  <c r="AA415" i="37"/>
  <c r="Z415" i="37"/>
  <c r="Y415" i="37"/>
  <c r="X415" i="37"/>
  <c r="W415" i="37"/>
  <c r="V415" i="37"/>
  <c r="U415" i="37"/>
  <c r="T415" i="37"/>
  <c r="S415" i="37"/>
  <c r="R415" i="37"/>
  <c r="Q415" i="37"/>
  <c r="P415" i="37"/>
  <c r="O415" i="37"/>
  <c r="N415" i="37"/>
  <c r="M415" i="37"/>
  <c r="L415" i="37"/>
  <c r="K415" i="37"/>
  <c r="J415" i="37"/>
  <c r="I415" i="37"/>
  <c r="H415" i="37"/>
  <c r="G415" i="37"/>
  <c r="F415" i="37"/>
  <c r="E415" i="37"/>
  <c r="AC414" i="37"/>
  <c r="AB414" i="37"/>
  <c r="AA414" i="37"/>
  <c r="Z414" i="37"/>
  <c r="Y414" i="37"/>
  <c r="X414" i="37"/>
  <c r="W414" i="37"/>
  <c r="V414" i="37"/>
  <c r="U414" i="37"/>
  <c r="T414" i="37"/>
  <c r="S414" i="37"/>
  <c r="R414" i="37"/>
  <c r="Q414" i="37"/>
  <c r="P414" i="37"/>
  <c r="O414" i="37"/>
  <c r="N414" i="37"/>
  <c r="M414" i="37"/>
  <c r="L414" i="37"/>
  <c r="K414" i="37"/>
  <c r="J414" i="37"/>
  <c r="I414" i="37"/>
  <c r="H414" i="37"/>
  <c r="G414" i="37"/>
  <c r="F414" i="37"/>
  <c r="E414" i="37"/>
  <c r="C413" i="37"/>
  <c r="C412" i="37"/>
  <c r="C411" i="37"/>
  <c r="C410" i="37"/>
  <c r="C409" i="37"/>
  <c r="C408" i="37"/>
  <c r="C407" i="37"/>
  <c r="C406" i="37"/>
  <c r="C405" i="37"/>
  <c r="C404" i="37"/>
  <c r="C403" i="37"/>
  <c r="C402" i="37"/>
  <c r="C401" i="37"/>
  <c r="C400" i="37"/>
  <c r="C399" i="37"/>
  <c r="C398" i="37"/>
  <c r="C397" i="37"/>
  <c r="C396" i="37"/>
  <c r="C395" i="37"/>
  <c r="C394" i="37"/>
  <c r="C393" i="37"/>
  <c r="C392" i="37"/>
  <c r="C391" i="37"/>
  <c r="C390" i="37"/>
  <c r="C389" i="37"/>
  <c r="C388" i="37"/>
  <c r="C387" i="37"/>
  <c r="C386" i="37"/>
  <c r="C385" i="37"/>
  <c r="C384" i="37"/>
  <c r="C383" i="37"/>
  <c r="AC382" i="37"/>
  <c r="E382" i="37"/>
  <c r="AC381" i="37"/>
  <c r="AB381" i="37"/>
  <c r="AA381" i="37"/>
  <c r="Z381" i="37"/>
  <c r="Y381" i="37"/>
  <c r="X381" i="37"/>
  <c r="W381" i="37"/>
  <c r="V381" i="37"/>
  <c r="U381" i="37"/>
  <c r="T381" i="37"/>
  <c r="S381" i="37"/>
  <c r="R381" i="37"/>
  <c r="Q381" i="37"/>
  <c r="P381" i="37"/>
  <c r="O381" i="37"/>
  <c r="N381" i="37"/>
  <c r="M381" i="37"/>
  <c r="L381" i="37"/>
  <c r="K381" i="37"/>
  <c r="J381" i="37"/>
  <c r="I381" i="37"/>
  <c r="H381" i="37"/>
  <c r="G381" i="37"/>
  <c r="F381" i="37"/>
  <c r="AC380" i="37"/>
  <c r="AB380" i="37"/>
  <c r="AA380" i="37"/>
  <c r="Z380" i="37"/>
  <c r="Y380" i="37"/>
  <c r="X380" i="37"/>
  <c r="W380" i="37"/>
  <c r="V380" i="37"/>
  <c r="U380" i="37"/>
  <c r="T380" i="37"/>
  <c r="S380" i="37"/>
  <c r="R380" i="37"/>
  <c r="Q380" i="37"/>
  <c r="P380" i="37"/>
  <c r="O380" i="37"/>
  <c r="N380" i="37"/>
  <c r="M380" i="37"/>
  <c r="L380" i="37"/>
  <c r="K380" i="37"/>
  <c r="J380" i="37"/>
  <c r="I380" i="37"/>
  <c r="H380" i="37"/>
  <c r="G380" i="37"/>
  <c r="F380" i="37"/>
  <c r="E380" i="37"/>
  <c r="AC379" i="37"/>
  <c r="AB379" i="37"/>
  <c r="AA379" i="37"/>
  <c r="Z379" i="37"/>
  <c r="Y379" i="37"/>
  <c r="X379" i="37"/>
  <c r="W379" i="37"/>
  <c r="V379" i="37"/>
  <c r="U379" i="37"/>
  <c r="T379" i="37"/>
  <c r="S379" i="37"/>
  <c r="R379" i="37"/>
  <c r="Q379" i="37"/>
  <c r="P379" i="37"/>
  <c r="O379" i="37"/>
  <c r="N379" i="37"/>
  <c r="M379" i="37"/>
  <c r="L379" i="37"/>
  <c r="K379" i="37"/>
  <c r="J379" i="37"/>
  <c r="I379" i="37"/>
  <c r="H379" i="37"/>
  <c r="G379" i="37"/>
  <c r="F379" i="37"/>
  <c r="E379" i="37"/>
  <c r="C378" i="37"/>
  <c r="C377" i="37"/>
  <c r="C376" i="37"/>
  <c r="C375" i="37"/>
  <c r="C374" i="37"/>
  <c r="C373" i="37"/>
  <c r="C372" i="37"/>
  <c r="C371" i="37"/>
  <c r="C370" i="37"/>
  <c r="C369" i="37"/>
  <c r="C368" i="37"/>
  <c r="C367" i="37"/>
  <c r="C366" i="37"/>
  <c r="C365" i="37"/>
  <c r="C364" i="37"/>
  <c r="C363" i="37"/>
  <c r="C362" i="37"/>
  <c r="C361" i="37"/>
  <c r="C360" i="37"/>
  <c r="C359" i="37"/>
  <c r="C358" i="37"/>
  <c r="C357" i="37"/>
  <c r="C356" i="37"/>
  <c r="C355" i="37"/>
  <c r="C354" i="37"/>
  <c r="C353" i="37"/>
  <c r="C352" i="37"/>
  <c r="C351" i="37"/>
  <c r="C350" i="37"/>
  <c r="AC349" i="37"/>
  <c r="E349" i="37"/>
  <c r="AC348" i="37"/>
  <c r="AB348" i="37"/>
  <c r="AA348" i="37"/>
  <c r="Z348" i="37"/>
  <c r="Y348" i="37"/>
  <c r="X348" i="37"/>
  <c r="W348" i="37"/>
  <c r="V348" i="37"/>
  <c r="U348" i="37"/>
  <c r="T348" i="37"/>
  <c r="S348" i="37"/>
  <c r="R348" i="37"/>
  <c r="Q348" i="37"/>
  <c r="P348" i="37"/>
  <c r="O348" i="37"/>
  <c r="N348" i="37"/>
  <c r="M348" i="37"/>
  <c r="L348" i="37"/>
  <c r="K348" i="37"/>
  <c r="J348" i="37"/>
  <c r="I348" i="37"/>
  <c r="H348" i="37"/>
  <c r="G348" i="37"/>
  <c r="F348" i="37"/>
  <c r="AC347" i="37"/>
  <c r="AB347" i="37"/>
  <c r="AA347" i="37"/>
  <c r="Z347" i="37"/>
  <c r="Y347" i="37"/>
  <c r="X347" i="37"/>
  <c r="W347" i="37"/>
  <c r="V347" i="37"/>
  <c r="U347" i="37"/>
  <c r="T347" i="37"/>
  <c r="S347" i="37"/>
  <c r="R347" i="37"/>
  <c r="Q347" i="37"/>
  <c r="P347" i="37"/>
  <c r="O347" i="37"/>
  <c r="N347" i="37"/>
  <c r="M347" i="37"/>
  <c r="L347" i="37"/>
  <c r="K347" i="37"/>
  <c r="J347" i="37"/>
  <c r="I347" i="37"/>
  <c r="H347" i="37"/>
  <c r="G347" i="37"/>
  <c r="F347" i="37"/>
  <c r="E347" i="37"/>
  <c r="AC346" i="37"/>
  <c r="AB346" i="37"/>
  <c r="AA346" i="37"/>
  <c r="Z346" i="37"/>
  <c r="Y346" i="37"/>
  <c r="X346" i="37"/>
  <c r="W346" i="37"/>
  <c r="V346" i="37"/>
  <c r="U346" i="37"/>
  <c r="T346" i="37"/>
  <c r="S346" i="37"/>
  <c r="R346" i="37"/>
  <c r="Q346" i="37"/>
  <c r="P346" i="37"/>
  <c r="O346" i="37"/>
  <c r="N346" i="37"/>
  <c r="M346" i="37"/>
  <c r="L346" i="37"/>
  <c r="K346" i="37"/>
  <c r="J346" i="37"/>
  <c r="I346" i="37"/>
  <c r="H346" i="37"/>
  <c r="G346" i="37"/>
  <c r="F346" i="37"/>
  <c r="E346" i="37"/>
  <c r="C345" i="37"/>
  <c r="C344" i="37"/>
  <c r="C343" i="37"/>
  <c r="C342" i="37"/>
  <c r="C341" i="37"/>
  <c r="C340" i="37"/>
  <c r="C339" i="37"/>
  <c r="C338" i="37"/>
  <c r="C337" i="37"/>
  <c r="C336" i="37"/>
  <c r="C335" i="37"/>
  <c r="C334" i="37"/>
  <c r="C333" i="37"/>
  <c r="C332" i="37"/>
  <c r="C331" i="37"/>
  <c r="C330" i="37"/>
  <c r="C329" i="37"/>
  <c r="C328" i="37"/>
  <c r="C327" i="37"/>
  <c r="C326" i="37"/>
  <c r="C325" i="37"/>
  <c r="C324" i="37"/>
  <c r="C323" i="37"/>
  <c r="C322" i="37"/>
  <c r="C321" i="37"/>
  <c r="C320" i="37"/>
  <c r="C319" i="37"/>
  <c r="C318" i="37"/>
  <c r="C317" i="37"/>
  <c r="C316" i="37"/>
  <c r="C315" i="37"/>
  <c r="AC314" i="37"/>
  <c r="E314" i="37"/>
  <c r="AC313" i="37"/>
  <c r="AB313" i="37"/>
  <c r="AA313" i="37"/>
  <c r="Z313" i="37"/>
  <c r="Y313" i="37"/>
  <c r="X313" i="37"/>
  <c r="W313" i="37"/>
  <c r="V313" i="37"/>
  <c r="U313" i="37"/>
  <c r="T313" i="37"/>
  <c r="S313" i="37"/>
  <c r="R313" i="37"/>
  <c r="Q313" i="37"/>
  <c r="P313" i="37"/>
  <c r="O313" i="37"/>
  <c r="N313" i="37"/>
  <c r="M313" i="37"/>
  <c r="L313" i="37"/>
  <c r="K313" i="37"/>
  <c r="J313" i="37"/>
  <c r="I313" i="37"/>
  <c r="H313" i="37"/>
  <c r="G313" i="37"/>
  <c r="F313" i="37"/>
  <c r="AC312" i="37"/>
  <c r="AB312" i="37"/>
  <c r="AA312" i="37"/>
  <c r="Z312" i="37"/>
  <c r="Y312" i="37"/>
  <c r="X312" i="37"/>
  <c r="W312" i="37"/>
  <c r="V312" i="37"/>
  <c r="U312" i="37"/>
  <c r="T312" i="37"/>
  <c r="S312" i="37"/>
  <c r="R312" i="37"/>
  <c r="Q312" i="37"/>
  <c r="P312" i="37"/>
  <c r="O312" i="37"/>
  <c r="N312" i="37"/>
  <c r="M312" i="37"/>
  <c r="L312" i="37"/>
  <c r="K312" i="37"/>
  <c r="J312" i="37"/>
  <c r="I312" i="37"/>
  <c r="H312" i="37"/>
  <c r="G312" i="37"/>
  <c r="F312" i="37"/>
  <c r="E312" i="37"/>
  <c r="AC311" i="37"/>
  <c r="AB311" i="37"/>
  <c r="AA311" i="37"/>
  <c r="Z311" i="37"/>
  <c r="Y311" i="37"/>
  <c r="X311" i="37"/>
  <c r="W311" i="37"/>
  <c r="V311" i="37"/>
  <c r="U311" i="37"/>
  <c r="T311" i="37"/>
  <c r="S311" i="37"/>
  <c r="R311" i="37"/>
  <c r="Q311" i="37"/>
  <c r="P311" i="37"/>
  <c r="O311" i="37"/>
  <c r="N311" i="37"/>
  <c r="M311" i="37"/>
  <c r="L311" i="37"/>
  <c r="K311" i="37"/>
  <c r="J311" i="37"/>
  <c r="I311" i="37"/>
  <c r="H311" i="37"/>
  <c r="G311" i="37"/>
  <c r="F311" i="37"/>
  <c r="E311" i="37"/>
  <c r="C310" i="37"/>
  <c r="C309" i="37"/>
  <c r="C308" i="37"/>
  <c r="C307" i="37"/>
  <c r="C306" i="37"/>
  <c r="C305" i="37"/>
  <c r="C304" i="37"/>
  <c r="C303" i="37"/>
  <c r="C302" i="37"/>
  <c r="C301" i="37"/>
  <c r="C300" i="37"/>
  <c r="C299" i="37"/>
  <c r="C298" i="37"/>
  <c r="C297" i="37"/>
  <c r="C296" i="37"/>
  <c r="C295" i="37"/>
  <c r="C294" i="37"/>
  <c r="C293" i="37"/>
  <c r="C292" i="37"/>
  <c r="C291" i="37"/>
  <c r="C290" i="37"/>
  <c r="C289" i="37"/>
  <c r="C288" i="37"/>
  <c r="C287" i="37"/>
  <c r="C286" i="37"/>
  <c r="C285" i="37"/>
  <c r="C284" i="37"/>
  <c r="C283" i="37"/>
  <c r="C282" i="37"/>
  <c r="C281" i="37"/>
  <c r="C280" i="37"/>
  <c r="C275" i="37"/>
  <c r="C274" i="37"/>
  <c r="C273" i="37"/>
  <c r="C272" i="37"/>
  <c r="C271" i="37"/>
  <c r="C270" i="37"/>
  <c r="C269" i="37"/>
  <c r="C268" i="37"/>
  <c r="C267" i="37"/>
  <c r="C266" i="37"/>
  <c r="C265" i="37"/>
  <c r="C264" i="37"/>
  <c r="C263" i="37"/>
  <c r="C262" i="37"/>
  <c r="C261" i="37"/>
  <c r="C260" i="37"/>
  <c r="C259" i="37"/>
  <c r="C258" i="37"/>
  <c r="C257" i="37"/>
  <c r="C256" i="37"/>
  <c r="C255" i="37"/>
  <c r="C254" i="37"/>
  <c r="C253" i="37"/>
  <c r="C252" i="37"/>
  <c r="C251" i="37"/>
  <c r="C250" i="37"/>
  <c r="C249" i="37"/>
  <c r="C248" i="37"/>
  <c r="C247" i="37"/>
  <c r="C246" i="37"/>
  <c r="AC245" i="37"/>
  <c r="E245" i="37"/>
  <c r="AC244" i="37"/>
  <c r="AB244" i="37"/>
  <c r="AA244" i="37"/>
  <c r="Z244" i="37"/>
  <c r="Y244" i="37"/>
  <c r="X244" i="37"/>
  <c r="W244" i="37"/>
  <c r="V244" i="37"/>
  <c r="U244" i="37"/>
  <c r="T244" i="37"/>
  <c r="S244" i="37"/>
  <c r="R244" i="37"/>
  <c r="Q244" i="37"/>
  <c r="P244" i="37"/>
  <c r="O244" i="37"/>
  <c r="N244" i="37"/>
  <c r="M244" i="37"/>
  <c r="L244" i="37"/>
  <c r="K244" i="37"/>
  <c r="J244" i="37"/>
  <c r="I244" i="37"/>
  <c r="H244" i="37"/>
  <c r="G244" i="37"/>
  <c r="F244" i="37"/>
  <c r="AC243" i="37"/>
  <c r="AB243" i="37"/>
  <c r="AA243" i="37"/>
  <c r="Z243" i="37"/>
  <c r="Y243" i="37"/>
  <c r="X243" i="37"/>
  <c r="W243" i="37"/>
  <c r="V243" i="37"/>
  <c r="U243" i="37"/>
  <c r="T243" i="37"/>
  <c r="S243" i="37"/>
  <c r="R243" i="37"/>
  <c r="Q243" i="37"/>
  <c r="P243" i="37"/>
  <c r="O243" i="37"/>
  <c r="N243" i="37"/>
  <c r="M243" i="37"/>
  <c r="L243" i="37"/>
  <c r="K243" i="37"/>
  <c r="J243" i="37"/>
  <c r="I243" i="37"/>
  <c r="H243" i="37"/>
  <c r="G243" i="37"/>
  <c r="F243" i="37"/>
  <c r="E243" i="37"/>
  <c r="AC242" i="37"/>
  <c r="AB242" i="37"/>
  <c r="AA242" i="37"/>
  <c r="Z242" i="37"/>
  <c r="Y242" i="37"/>
  <c r="X242" i="37"/>
  <c r="W242" i="37"/>
  <c r="V242" i="37"/>
  <c r="U242" i="37"/>
  <c r="T242" i="37"/>
  <c r="S242" i="37"/>
  <c r="R242" i="37"/>
  <c r="Q242" i="37"/>
  <c r="P242" i="37"/>
  <c r="O242" i="37"/>
  <c r="N242" i="37"/>
  <c r="M242" i="37"/>
  <c r="L242" i="37"/>
  <c r="K242" i="37"/>
  <c r="J242" i="37"/>
  <c r="I242" i="37"/>
  <c r="H242" i="37"/>
  <c r="G242" i="37"/>
  <c r="F242" i="37"/>
  <c r="E242" i="37"/>
  <c r="C241" i="37"/>
  <c r="C240" i="37"/>
  <c r="C239" i="37"/>
  <c r="C238" i="37"/>
  <c r="C237" i="37"/>
  <c r="C236" i="37"/>
  <c r="C235" i="37"/>
  <c r="C234" i="37"/>
  <c r="C233" i="37"/>
  <c r="C232" i="37"/>
  <c r="C231" i="37"/>
  <c r="C230" i="37"/>
  <c r="C229" i="37"/>
  <c r="C228" i="37"/>
  <c r="C227" i="37"/>
  <c r="C226" i="37"/>
  <c r="C225" i="37"/>
  <c r="C224" i="37"/>
  <c r="C223" i="37"/>
  <c r="C222" i="37"/>
  <c r="C221" i="37"/>
  <c r="C220" i="37"/>
  <c r="C219" i="37"/>
  <c r="C218" i="37"/>
  <c r="C217" i="37"/>
  <c r="C216" i="37"/>
  <c r="C215" i="37"/>
  <c r="C214" i="37"/>
  <c r="C213" i="37"/>
  <c r="C212" i="37"/>
  <c r="C211" i="37"/>
  <c r="AC210" i="37"/>
  <c r="E210" i="37"/>
  <c r="AC209" i="37"/>
  <c r="AB209" i="37"/>
  <c r="AA209" i="37"/>
  <c r="Z209" i="37"/>
  <c r="Y209" i="37"/>
  <c r="X209" i="37"/>
  <c r="W209" i="37"/>
  <c r="V209" i="37"/>
  <c r="U209" i="37"/>
  <c r="T209" i="37"/>
  <c r="S209" i="37"/>
  <c r="R209" i="37"/>
  <c r="Q209" i="37"/>
  <c r="P209" i="37"/>
  <c r="O209" i="37"/>
  <c r="N209" i="37"/>
  <c r="M209" i="37"/>
  <c r="L209" i="37"/>
  <c r="K209" i="37"/>
  <c r="J209" i="37"/>
  <c r="I209" i="37"/>
  <c r="H209" i="37"/>
  <c r="G209" i="37"/>
  <c r="F209" i="37"/>
  <c r="AC208" i="37"/>
  <c r="AB208" i="37"/>
  <c r="AA208" i="37"/>
  <c r="Z208" i="37"/>
  <c r="Y208" i="37"/>
  <c r="X208" i="37"/>
  <c r="W208" i="37"/>
  <c r="V208" i="37"/>
  <c r="U208" i="37"/>
  <c r="T208" i="37"/>
  <c r="S208" i="37"/>
  <c r="R208" i="37"/>
  <c r="Q208" i="37"/>
  <c r="P208" i="37"/>
  <c r="O208" i="37"/>
  <c r="N208" i="37"/>
  <c r="M208" i="37"/>
  <c r="L208" i="37"/>
  <c r="K208" i="37"/>
  <c r="J208" i="37"/>
  <c r="I208" i="37"/>
  <c r="H208" i="37"/>
  <c r="G208" i="37"/>
  <c r="F208" i="37"/>
  <c r="E208" i="37"/>
  <c r="AC207" i="37"/>
  <c r="AB207" i="37"/>
  <c r="AA207" i="37"/>
  <c r="Z207" i="37"/>
  <c r="Y207" i="37"/>
  <c r="X207" i="37"/>
  <c r="W207" i="37"/>
  <c r="V207" i="37"/>
  <c r="U207" i="37"/>
  <c r="T207" i="37"/>
  <c r="S207" i="37"/>
  <c r="R207" i="37"/>
  <c r="Q207" i="37"/>
  <c r="P207" i="37"/>
  <c r="O207" i="37"/>
  <c r="N207" i="37"/>
  <c r="M207" i="37"/>
  <c r="L207" i="37"/>
  <c r="K207" i="37"/>
  <c r="J207" i="37"/>
  <c r="I207" i="37"/>
  <c r="H207" i="37"/>
  <c r="G207" i="37"/>
  <c r="F207" i="37"/>
  <c r="E207" i="37"/>
  <c r="C206" i="37"/>
  <c r="C205" i="37"/>
  <c r="C204" i="37"/>
  <c r="C203" i="37"/>
  <c r="C202" i="37"/>
  <c r="C201" i="37"/>
  <c r="C200" i="37"/>
  <c r="C199" i="37"/>
  <c r="C198" i="37"/>
  <c r="C197" i="37"/>
  <c r="C196" i="37"/>
  <c r="C195" i="37"/>
  <c r="C194" i="37"/>
  <c r="C193" i="37"/>
  <c r="C192" i="37"/>
  <c r="C191" i="37"/>
  <c r="C190" i="37"/>
  <c r="C189" i="37"/>
  <c r="C188" i="37"/>
  <c r="C187" i="37"/>
  <c r="C186" i="37"/>
  <c r="C185" i="37"/>
  <c r="C184" i="37"/>
  <c r="C183" i="37"/>
  <c r="C182" i="37"/>
  <c r="C181" i="37"/>
  <c r="C180" i="37"/>
  <c r="C179" i="37"/>
  <c r="C178" i="37"/>
  <c r="C177" i="37"/>
  <c r="AC176" i="37"/>
  <c r="E176" i="37"/>
  <c r="AC175" i="37"/>
  <c r="AB175" i="37"/>
  <c r="AA175" i="37"/>
  <c r="Z175" i="37"/>
  <c r="Y175" i="37"/>
  <c r="X175" i="37"/>
  <c r="W175" i="37"/>
  <c r="V175" i="37"/>
  <c r="U175" i="37"/>
  <c r="T175" i="37"/>
  <c r="S175" i="37"/>
  <c r="R175" i="37"/>
  <c r="Q175" i="37"/>
  <c r="P175" i="37"/>
  <c r="O175" i="37"/>
  <c r="N175" i="37"/>
  <c r="M175" i="37"/>
  <c r="L175" i="37"/>
  <c r="K175" i="37"/>
  <c r="J175" i="37"/>
  <c r="I175" i="37"/>
  <c r="H175" i="37"/>
  <c r="G175" i="37"/>
  <c r="F175" i="37"/>
  <c r="AC174" i="37"/>
  <c r="AB174" i="37"/>
  <c r="AA174" i="37"/>
  <c r="Z174" i="37"/>
  <c r="Y174" i="37"/>
  <c r="X174" i="37"/>
  <c r="W174" i="37"/>
  <c r="V174" i="37"/>
  <c r="U174" i="37"/>
  <c r="T174" i="37"/>
  <c r="S174" i="37"/>
  <c r="R174" i="37"/>
  <c r="Q174" i="37"/>
  <c r="P174" i="37"/>
  <c r="O174" i="37"/>
  <c r="N174" i="37"/>
  <c r="M174" i="37"/>
  <c r="L174" i="37"/>
  <c r="K174" i="37"/>
  <c r="J174" i="37"/>
  <c r="I174" i="37"/>
  <c r="H174" i="37"/>
  <c r="G174" i="37"/>
  <c r="F174" i="37"/>
  <c r="E174" i="37"/>
  <c r="AC173" i="37"/>
  <c r="AB173" i="37"/>
  <c r="AA173" i="37"/>
  <c r="Z173" i="37"/>
  <c r="Y173" i="37"/>
  <c r="X173" i="37"/>
  <c r="W173" i="37"/>
  <c r="V173" i="37"/>
  <c r="U173" i="37"/>
  <c r="T173" i="37"/>
  <c r="S173" i="37"/>
  <c r="R173" i="37"/>
  <c r="Q173" i="37"/>
  <c r="P173" i="37"/>
  <c r="O173" i="37"/>
  <c r="N173" i="37"/>
  <c r="M173" i="37"/>
  <c r="L173" i="37"/>
  <c r="K173" i="37"/>
  <c r="J173" i="37"/>
  <c r="I173" i="37"/>
  <c r="H173" i="37"/>
  <c r="G173" i="37"/>
  <c r="F173" i="37"/>
  <c r="E173" i="37"/>
  <c r="C172" i="37"/>
  <c r="C171" i="37"/>
  <c r="C170" i="37"/>
  <c r="C169" i="37"/>
  <c r="C168" i="37"/>
  <c r="C167" i="37"/>
  <c r="C166" i="37"/>
  <c r="C165" i="37"/>
  <c r="C164" i="37"/>
  <c r="C163" i="37"/>
  <c r="C162" i="37"/>
  <c r="C161" i="37"/>
  <c r="C160" i="37"/>
  <c r="C159" i="37"/>
  <c r="C158" i="37"/>
  <c r="C157" i="37"/>
  <c r="C156" i="37"/>
  <c r="C155" i="37"/>
  <c r="C154" i="37"/>
  <c r="C153" i="37"/>
  <c r="C152" i="37"/>
  <c r="C151" i="37"/>
  <c r="C150" i="37"/>
  <c r="C149" i="37"/>
  <c r="C148" i="37"/>
  <c r="C147" i="37"/>
  <c r="C146" i="37"/>
  <c r="C145" i="37"/>
  <c r="C144" i="37"/>
  <c r="C143" i="37"/>
  <c r="C142" i="37"/>
  <c r="AC141" i="37"/>
  <c r="E141" i="37"/>
  <c r="AC140" i="37"/>
  <c r="AB140" i="37"/>
  <c r="AA140" i="37"/>
  <c r="Z140" i="37"/>
  <c r="Y140" i="37"/>
  <c r="X140" i="37"/>
  <c r="W140" i="37"/>
  <c r="V140" i="37"/>
  <c r="U140" i="37"/>
  <c r="T140" i="37"/>
  <c r="S140" i="37"/>
  <c r="R140" i="37"/>
  <c r="Q140" i="37"/>
  <c r="P140" i="37"/>
  <c r="O140" i="37"/>
  <c r="N140" i="37"/>
  <c r="M140" i="37"/>
  <c r="L140" i="37"/>
  <c r="K140" i="37"/>
  <c r="J140" i="37"/>
  <c r="I140" i="37"/>
  <c r="H140" i="37"/>
  <c r="G140" i="37"/>
  <c r="F140" i="37"/>
  <c r="AC139" i="37"/>
  <c r="AB139" i="37"/>
  <c r="AA139" i="37"/>
  <c r="Z139" i="37"/>
  <c r="Y139" i="37"/>
  <c r="X139" i="37"/>
  <c r="W139" i="37"/>
  <c r="V139" i="37"/>
  <c r="U139" i="37"/>
  <c r="T139" i="37"/>
  <c r="S139" i="37"/>
  <c r="R139" i="37"/>
  <c r="Q139" i="37"/>
  <c r="P139" i="37"/>
  <c r="O139" i="37"/>
  <c r="N139" i="37"/>
  <c r="M139" i="37"/>
  <c r="L139" i="37"/>
  <c r="K139" i="37"/>
  <c r="J139" i="37"/>
  <c r="I139" i="37"/>
  <c r="H139" i="37"/>
  <c r="G139" i="37"/>
  <c r="F139" i="37"/>
  <c r="E139" i="37"/>
  <c r="AC138" i="37"/>
  <c r="AB138" i="37"/>
  <c r="AA138" i="37"/>
  <c r="Z138" i="37"/>
  <c r="Y138" i="37"/>
  <c r="X138" i="37"/>
  <c r="W138" i="37"/>
  <c r="V138" i="37"/>
  <c r="U138" i="37"/>
  <c r="T138" i="37"/>
  <c r="S138" i="37"/>
  <c r="R138" i="37"/>
  <c r="Q138" i="37"/>
  <c r="P138" i="37"/>
  <c r="O138" i="37"/>
  <c r="N138" i="37"/>
  <c r="M138" i="37"/>
  <c r="L138" i="37"/>
  <c r="K138" i="37"/>
  <c r="J138" i="37"/>
  <c r="I138" i="37"/>
  <c r="H138" i="37"/>
  <c r="G138" i="37"/>
  <c r="F138" i="37"/>
  <c r="E138" i="37"/>
  <c r="C137" i="37"/>
  <c r="C136" i="37"/>
  <c r="C135" i="37"/>
  <c r="C134" i="37"/>
  <c r="C133" i="37"/>
  <c r="C132" i="37"/>
  <c r="C131" i="37"/>
  <c r="C130" i="37"/>
  <c r="C129" i="37"/>
  <c r="C128" i="37"/>
  <c r="C127" i="37"/>
  <c r="C126" i="37"/>
  <c r="C125" i="37"/>
  <c r="C124" i="37"/>
  <c r="C123" i="37"/>
  <c r="C122" i="37"/>
  <c r="C121" i="37"/>
  <c r="C120" i="37"/>
  <c r="C119" i="37"/>
  <c r="C118" i="37"/>
  <c r="C117" i="37"/>
  <c r="C116" i="37"/>
  <c r="C115" i="37"/>
  <c r="C114" i="37"/>
  <c r="C113" i="37"/>
  <c r="C112" i="37"/>
  <c r="C111" i="37"/>
  <c r="C110" i="37"/>
  <c r="C109" i="37"/>
  <c r="C108" i="37"/>
  <c r="C107" i="37"/>
  <c r="AC106" i="37"/>
  <c r="E106" i="37"/>
  <c r="Z105" i="37"/>
  <c r="Y105" i="37"/>
  <c r="X105" i="37"/>
  <c r="W105" i="37"/>
  <c r="V105" i="37"/>
  <c r="U105" i="37"/>
  <c r="T105" i="37"/>
  <c r="S105" i="37"/>
  <c r="R105" i="37"/>
  <c r="Q105" i="37"/>
  <c r="P105" i="37"/>
  <c r="O105" i="37"/>
  <c r="N105" i="37"/>
  <c r="M105" i="37"/>
  <c r="L105" i="37"/>
  <c r="K105" i="37"/>
  <c r="J105" i="37"/>
  <c r="I105" i="37"/>
  <c r="H105" i="37"/>
  <c r="G105" i="37"/>
  <c r="F105" i="37"/>
  <c r="Z104" i="37"/>
  <c r="Y104" i="37"/>
  <c r="X104" i="37"/>
  <c r="W104" i="37"/>
  <c r="V104" i="37"/>
  <c r="U104" i="37"/>
  <c r="T104" i="37"/>
  <c r="S104" i="37"/>
  <c r="R104" i="37"/>
  <c r="Q104" i="37"/>
  <c r="P104" i="37"/>
  <c r="O104" i="37"/>
  <c r="N104" i="37"/>
  <c r="M104" i="37"/>
  <c r="L104" i="37"/>
  <c r="K104" i="37"/>
  <c r="J104" i="37"/>
  <c r="I104" i="37"/>
  <c r="H104" i="37"/>
  <c r="G104" i="37"/>
  <c r="F104" i="37"/>
  <c r="E104"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AC72" i="37"/>
  <c r="E72" i="37"/>
  <c r="AC71" i="37"/>
  <c r="AB71" i="37"/>
  <c r="AA71" i="37"/>
  <c r="Z71" i="37"/>
  <c r="Y71" i="37"/>
  <c r="X71" i="37"/>
  <c r="W71" i="37"/>
  <c r="V71" i="37"/>
  <c r="U71" i="37"/>
  <c r="T71" i="37"/>
  <c r="S71" i="37"/>
  <c r="R71" i="37"/>
  <c r="Q71" i="37"/>
  <c r="P71" i="37"/>
  <c r="O71" i="37"/>
  <c r="N71" i="37"/>
  <c r="M71" i="37"/>
  <c r="L71" i="37"/>
  <c r="K71" i="37"/>
  <c r="J71" i="37"/>
  <c r="I71" i="37"/>
  <c r="H71" i="37"/>
  <c r="G71" i="37"/>
  <c r="F71" i="37"/>
  <c r="AC70" i="37"/>
  <c r="AB70" i="37"/>
  <c r="AA70" i="37"/>
  <c r="Z70" i="37"/>
  <c r="Y70" i="37"/>
  <c r="X70" i="37"/>
  <c r="W70" i="37"/>
  <c r="V70" i="37"/>
  <c r="U70" i="37"/>
  <c r="T70" i="37"/>
  <c r="S70" i="37"/>
  <c r="R70" i="37"/>
  <c r="Q70" i="37"/>
  <c r="P70" i="37"/>
  <c r="O70" i="37"/>
  <c r="N70" i="37"/>
  <c r="M70" i="37"/>
  <c r="L70" i="37"/>
  <c r="K70" i="37"/>
  <c r="J70" i="37"/>
  <c r="I70" i="37"/>
  <c r="H70" i="37"/>
  <c r="G70" i="37"/>
  <c r="F70" i="37"/>
  <c r="E70" i="37"/>
  <c r="AC69" i="37"/>
  <c r="AB69" i="37"/>
  <c r="AA69" i="37"/>
  <c r="Z69" i="37"/>
  <c r="Y69" i="37"/>
  <c r="X69" i="37"/>
  <c r="W69" i="37"/>
  <c r="V69" i="37"/>
  <c r="U69" i="37"/>
  <c r="T69" i="37"/>
  <c r="S69" i="37"/>
  <c r="R69" i="37"/>
  <c r="Q69" i="37"/>
  <c r="P69" i="37"/>
  <c r="O69" i="37"/>
  <c r="N69" i="37"/>
  <c r="M69" i="37"/>
  <c r="L69" i="37"/>
  <c r="K69" i="37"/>
  <c r="J69" i="37"/>
  <c r="I69" i="37"/>
  <c r="H69" i="37"/>
  <c r="G69" i="37"/>
  <c r="F69" i="37"/>
  <c r="E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AC37" i="37"/>
  <c r="E37" i="37"/>
  <c r="AC36" i="37"/>
  <c r="AB36" i="37"/>
  <c r="AA36" i="37"/>
  <c r="Z36" i="37"/>
  <c r="Y36" i="37"/>
  <c r="X36" i="37"/>
  <c r="W36" i="37"/>
  <c r="V36" i="37"/>
  <c r="U36" i="37"/>
  <c r="T36" i="37"/>
  <c r="S36" i="37"/>
  <c r="R36" i="37"/>
  <c r="Q36" i="37"/>
  <c r="P36" i="37"/>
  <c r="O36" i="37"/>
  <c r="N36" i="37"/>
  <c r="M36" i="37"/>
  <c r="L36" i="37"/>
  <c r="K36" i="37"/>
  <c r="J36" i="37"/>
  <c r="I36" i="37"/>
  <c r="H36" i="37"/>
  <c r="G36" i="37"/>
  <c r="F36" i="37"/>
  <c r="AC35" i="37"/>
  <c r="AB35" i="37"/>
  <c r="AA35" i="37"/>
  <c r="Z35" i="37"/>
  <c r="Y35" i="37"/>
  <c r="X35" i="37"/>
  <c r="W35" i="37"/>
  <c r="V35" i="37"/>
  <c r="U35" i="37"/>
  <c r="T35" i="37"/>
  <c r="S35" i="37"/>
  <c r="R35" i="37"/>
  <c r="Q35" i="37"/>
  <c r="P35" i="37"/>
  <c r="O35" i="37"/>
  <c r="N35" i="37"/>
  <c r="M35" i="37"/>
  <c r="L35" i="37"/>
  <c r="K35" i="37"/>
  <c r="J35" i="37"/>
  <c r="I35" i="37"/>
  <c r="H35" i="37"/>
  <c r="G35" i="37"/>
  <c r="F35" i="37"/>
  <c r="E35" i="37"/>
  <c r="AC417" i="41" l="1"/>
  <c r="AC416" i="41"/>
  <c r="AC415" i="41"/>
  <c r="AC382" i="41"/>
  <c r="AC381" i="41"/>
  <c r="AC380" i="41"/>
  <c r="AC379" i="41"/>
  <c r="AC349" i="41"/>
  <c r="AC348" i="41"/>
  <c r="AC347" i="41"/>
  <c r="AC346" i="41"/>
  <c r="AC314" i="41"/>
  <c r="AC313" i="41"/>
  <c r="AC312" i="41"/>
  <c r="AC311" i="41"/>
  <c r="AC245" i="41"/>
  <c r="AC244" i="41"/>
  <c r="AC243" i="41"/>
  <c r="AC242" i="41"/>
  <c r="AC209" i="41"/>
  <c r="AC208" i="41"/>
  <c r="AC207" i="41"/>
  <c r="AC175" i="41"/>
  <c r="AC174" i="41"/>
  <c r="AC173" i="41"/>
  <c r="AC140" i="41"/>
  <c r="AC139" i="41"/>
  <c r="AC138" i="41"/>
  <c r="AC105" i="41"/>
  <c r="AC104" i="41"/>
  <c r="AC103" i="41"/>
  <c r="AC71" i="41"/>
  <c r="AC70" i="41"/>
  <c r="AC69" i="41"/>
  <c r="AC36" i="41"/>
  <c r="AC35" i="41"/>
  <c r="AC34" i="41"/>
  <c r="E417" i="41"/>
  <c r="AB416" i="41"/>
  <c r="AA416" i="41"/>
  <c r="Z416" i="41"/>
  <c r="Y416" i="41"/>
  <c r="X416" i="41"/>
  <c r="W416" i="41"/>
  <c r="V416" i="41"/>
  <c r="U416" i="41"/>
  <c r="T416" i="41"/>
  <c r="S416" i="41"/>
  <c r="R416" i="41"/>
  <c r="Q416" i="41"/>
  <c r="P416" i="41"/>
  <c r="O416" i="41"/>
  <c r="N416" i="41"/>
  <c r="M416" i="41"/>
  <c r="L416" i="41"/>
  <c r="K416" i="41"/>
  <c r="J416" i="41"/>
  <c r="I416" i="41"/>
  <c r="H416" i="41"/>
  <c r="G416" i="41"/>
  <c r="F416" i="41"/>
  <c r="AB415" i="41"/>
  <c r="AA415" i="41"/>
  <c r="Z415" i="41"/>
  <c r="Y415" i="41"/>
  <c r="X415" i="41"/>
  <c r="W415" i="41"/>
  <c r="V415" i="41"/>
  <c r="U415" i="41"/>
  <c r="T415" i="41"/>
  <c r="S415" i="41"/>
  <c r="R415" i="41"/>
  <c r="Q415" i="41"/>
  <c r="P415" i="41"/>
  <c r="O415" i="41"/>
  <c r="N415" i="41"/>
  <c r="M415" i="41"/>
  <c r="L415" i="41"/>
  <c r="K415" i="41"/>
  <c r="J415" i="41"/>
  <c r="I415" i="41"/>
  <c r="H415" i="41"/>
  <c r="G415" i="41"/>
  <c r="F415" i="41"/>
  <c r="E415" i="41"/>
  <c r="AB414" i="41"/>
  <c r="AA414" i="41"/>
  <c r="Z414" i="41"/>
  <c r="Y414" i="41"/>
  <c r="X414" i="41"/>
  <c r="W414" i="41"/>
  <c r="V414" i="41"/>
  <c r="U414" i="41"/>
  <c r="T414" i="41"/>
  <c r="S414" i="41"/>
  <c r="R414" i="41"/>
  <c r="Q414" i="41"/>
  <c r="P414" i="41"/>
  <c r="O414" i="41"/>
  <c r="N414" i="41"/>
  <c r="M414" i="41"/>
  <c r="L414" i="41"/>
  <c r="K414" i="41"/>
  <c r="J414" i="41"/>
  <c r="I414" i="41"/>
  <c r="H414" i="41"/>
  <c r="G414" i="41"/>
  <c r="F414" i="41"/>
  <c r="E414" i="41"/>
  <c r="E382" i="41"/>
  <c r="AB381" i="41"/>
  <c r="AA381" i="41"/>
  <c r="Z381" i="41"/>
  <c r="Y381" i="41"/>
  <c r="X381" i="41"/>
  <c r="W381" i="41"/>
  <c r="V381" i="41"/>
  <c r="U381" i="41"/>
  <c r="T381" i="41"/>
  <c r="S381" i="41"/>
  <c r="R381" i="41"/>
  <c r="Q381" i="41"/>
  <c r="P381" i="41"/>
  <c r="O381" i="41"/>
  <c r="N381" i="41"/>
  <c r="M381" i="41"/>
  <c r="L381" i="41"/>
  <c r="K381" i="41"/>
  <c r="J381" i="41"/>
  <c r="I381" i="41"/>
  <c r="H381" i="41"/>
  <c r="G381" i="41"/>
  <c r="F381" i="41"/>
  <c r="AB380" i="41"/>
  <c r="AA380" i="41"/>
  <c r="Z380" i="41"/>
  <c r="Y380" i="41"/>
  <c r="X380" i="41"/>
  <c r="W380" i="41"/>
  <c r="V380" i="41"/>
  <c r="U380" i="41"/>
  <c r="T380" i="41"/>
  <c r="S380" i="41"/>
  <c r="R380" i="41"/>
  <c r="Q380" i="41"/>
  <c r="P380" i="41"/>
  <c r="O380" i="41"/>
  <c r="N380" i="41"/>
  <c r="M380" i="41"/>
  <c r="L380" i="41"/>
  <c r="K380" i="41"/>
  <c r="J380" i="41"/>
  <c r="I380" i="41"/>
  <c r="H380" i="41"/>
  <c r="G380" i="41"/>
  <c r="F380" i="41"/>
  <c r="E380" i="41"/>
  <c r="AB379" i="41"/>
  <c r="AA379" i="41"/>
  <c r="Z379" i="41"/>
  <c r="Y379" i="41"/>
  <c r="X379" i="41"/>
  <c r="W379" i="41"/>
  <c r="V379" i="41"/>
  <c r="U379" i="41"/>
  <c r="T379" i="41"/>
  <c r="S379" i="41"/>
  <c r="R379" i="41"/>
  <c r="Q379" i="41"/>
  <c r="P379" i="41"/>
  <c r="O379" i="41"/>
  <c r="N379" i="41"/>
  <c r="M379" i="41"/>
  <c r="L379" i="41"/>
  <c r="K379" i="41"/>
  <c r="J379" i="41"/>
  <c r="I379" i="41"/>
  <c r="H379" i="41"/>
  <c r="G379" i="41"/>
  <c r="F379" i="41"/>
  <c r="E379" i="41"/>
  <c r="E349" i="41"/>
  <c r="AB348" i="41"/>
  <c r="AA348" i="41"/>
  <c r="Z348" i="41"/>
  <c r="Y348" i="41"/>
  <c r="X348" i="41"/>
  <c r="W348" i="41"/>
  <c r="V348" i="41"/>
  <c r="U348" i="41"/>
  <c r="T348" i="41"/>
  <c r="S348" i="41"/>
  <c r="R348" i="41"/>
  <c r="Q348" i="41"/>
  <c r="P348" i="41"/>
  <c r="O348" i="41"/>
  <c r="N348" i="41"/>
  <c r="M348" i="41"/>
  <c r="L348" i="41"/>
  <c r="K348" i="41"/>
  <c r="J348" i="41"/>
  <c r="I348" i="41"/>
  <c r="H348" i="41"/>
  <c r="G348" i="41"/>
  <c r="F348" i="41"/>
  <c r="AB347" i="41"/>
  <c r="AA347" i="41"/>
  <c r="Z347" i="41"/>
  <c r="Y347" i="41"/>
  <c r="X347" i="41"/>
  <c r="W347" i="41"/>
  <c r="V347" i="41"/>
  <c r="U347" i="41"/>
  <c r="T347" i="41"/>
  <c r="S347" i="41"/>
  <c r="R347" i="41"/>
  <c r="Q347" i="41"/>
  <c r="P347" i="41"/>
  <c r="O347" i="41"/>
  <c r="N347" i="41"/>
  <c r="M347" i="41"/>
  <c r="L347" i="41"/>
  <c r="K347" i="41"/>
  <c r="J347" i="41"/>
  <c r="I347" i="41"/>
  <c r="H347" i="41"/>
  <c r="G347" i="41"/>
  <c r="F347" i="41"/>
  <c r="E347" i="41"/>
  <c r="AB346" i="41"/>
  <c r="AA346" i="41"/>
  <c r="Z346" i="41"/>
  <c r="Y346" i="41"/>
  <c r="X346" i="41"/>
  <c r="W346" i="41"/>
  <c r="V346" i="41"/>
  <c r="U346" i="41"/>
  <c r="T346" i="41"/>
  <c r="S346" i="41"/>
  <c r="R346" i="41"/>
  <c r="Q346" i="41"/>
  <c r="P346" i="41"/>
  <c r="O346" i="41"/>
  <c r="N346" i="41"/>
  <c r="M346" i="41"/>
  <c r="L346" i="41"/>
  <c r="K346" i="41"/>
  <c r="J346" i="41"/>
  <c r="I346" i="41"/>
  <c r="H346" i="41"/>
  <c r="G346" i="41"/>
  <c r="F346" i="41"/>
  <c r="E346" i="41"/>
  <c r="E314" i="41"/>
  <c r="AB313" i="41"/>
  <c r="AA313" i="41"/>
  <c r="Z313" i="41"/>
  <c r="Y313" i="41"/>
  <c r="X313" i="41"/>
  <c r="W313" i="41"/>
  <c r="V313" i="41"/>
  <c r="U313" i="41"/>
  <c r="T313" i="41"/>
  <c r="S313" i="41"/>
  <c r="R313" i="41"/>
  <c r="Q313" i="41"/>
  <c r="P313" i="41"/>
  <c r="O313" i="41"/>
  <c r="N313" i="41"/>
  <c r="M313" i="41"/>
  <c r="L313" i="41"/>
  <c r="K313" i="41"/>
  <c r="J313" i="41"/>
  <c r="I313" i="41"/>
  <c r="H313" i="41"/>
  <c r="G313" i="41"/>
  <c r="F313" i="41"/>
  <c r="AB312" i="41"/>
  <c r="AA312" i="41"/>
  <c r="Z312" i="41"/>
  <c r="Y312" i="41"/>
  <c r="X312" i="41"/>
  <c r="W312" i="41"/>
  <c r="V312" i="41"/>
  <c r="U312" i="41"/>
  <c r="T312" i="41"/>
  <c r="S312" i="41"/>
  <c r="R312" i="41"/>
  <c r="Q312" i="41"/>
  <c r="P312" i="41"/>
  <c r="O312" i="41"/>
  <c r="N312" i="41"/>
  <c r="M312" i="41"/>
  <c r="L312" i="41"/>
  <c r="K312" i="41"/>
  <c r="J312" i="41"/>
  <c r="I312" i="41"/>
  <c r="H312" i="41"/>
  <c r="G312" i="41"/>
  <c r="F312" i="41"/>
  <c r="E312" i="41"/>
  <c r="AB311" i="41"/>
  <c r="AA311" i="41"/>
  <c r="Z311" i="41"/>
  <c r="Y311" i="41"/>
  <c r="X311" i="41"/>
  <c r="W311" i="41"/>
  <c r="V311" i="41"/>
  <c r="U311" i="41"/>
  <c r="T311" i="41"/>
  <c r="S311" i="41"/>
  <c r="R311" i="41"/>
  <c r="Q311" i="41"/>
  <c r="P311" i="41"/>
  <c r="O311" i="41"/>
  <c r="N311" i="41"/>
  <c r="M311" i="41"/>
  <c r="L311" i="41"/>
  <c r="K311" i="41"/>
  <c r="J311" i="41"/>
  <c r="I311" i="41"/>
  <c r="H311" i="41"/>
  <c r="G311" i="41"/>
  <c r="F311" i="41"/>
  <c r="E311" i="41"/>
  <c r="E245" i="41"/>
  <c r="AB244" i="41"/>
  <c r="AA244" i="41"/>
  <c r="Z244" i="41"/>
  <c r="Y244" i="41"/>
  <c r="X244" i="41"/>
  <c r="W244" i="41"/>
  <c r="V244" i="41"/>
  <c r="U244" i="41"/>
  <c r="T244" i="41"/>
  <c r="S244" i="41"/>
  <c r="R244" i="41"/>
  <c r="Q244" i="41"/>
  <c r="P244" i="41"/>
  <c r="O244" i="41"/>
  <c r="N244" i="41"/>
  <c r="M244" i="41"/>
  <c r="L244" i="41"/>
  <c r="K244" i="41"/>
  <c r="J244" i="41"/>
  <c r="I244" i="41"/>
  <c r="H244" i="41"/>
  <c r="G244" i="41"/>
  <c r="F244" i="41"/>
  <c r="AB243" i="41"/>
  <c r="AA243" i="41"/>
  <c r="Z243" i="41"/>
  <c r="Y243" i="41"/>
  <c r="X243" i="41"/>
  <c r="W243" i="41"/>
  <c r="V243" i="41"/>
  <c r="U243" i="41"/>
  <c r="T243" i="41"/>
  <c r="S243" i="41"/>
  <c r="R243" i="41"/>
  <c r="Q243" i="41"/>
  <c r="P243" i="41"/>
  <c r="O243" i="41"/>
  <c r="N243" i="41"/>
  <c r="M243" i="41"/>
  <c r="L243" i="41"/>
  <c r="K243" i="41"/>
  <c r="J243" i="41"/>
  <c r="I243" i="41"/>
  <c r="H243" i="41"/>
  <c r="G243" i="41"/>
  <c r="F243" i="41"/>
  <c r="E243" i="41"/>
  <c r="AB242" i="41"/>
  <c r="AA242" i="41"/>
  <c r="Z242" i="41"/>
  <c r="Y242" i="41"/>
  <c r="X242" i="41"/>
  <c r="W242" i="41"/>
  <c r="V242" i="41"/>
  <c r="U242" i="41"/>
  <c r="T242" i="41"/>
  <c r="S242" i="41"/>
  <c r="R242" i="41"/>
  <c r="Q242" i="41"/>
  <c r="P242" i="41"/>
  <c r="O242" i="41"/>
  <c r="N242" i="41"/>
  <c r="M242" i="41"/>
  <c r="L242" i="41"/>
  <c r="K242" i="41"/>
  <c r="J242" i="41"/>
  <c r="I242" i="41"/>
  <c r="H242" i="41"/>
  <c r="G242" i="41"/>
  <c r="F242" i="41"/>
  <c r="E242" i="41"/>
  <c r="E210" i="41"/>
  <c r="AB209" i="41"/>
  <c r="AA209" i="41"/>
  <c r="Z209" i="41"/>
  <c r="Y209" i="41"/>
  <c r="X209" i="41"/>
  <c r="W209" i="41"/>
  <c r="V209" i="41"/>
  <c r="U209" i="41"/>
  <c r="T209" i="41"/>
  <c r="S209" i="41"/>
  <c r="R209" i="41"/>
  <c r="Q209" i="41"/>
  <c r="P209" i="41"/>
  <c r="O209" i="41"/>
  <c r="N209" i="41"/>
  <c r="M209" i="41"/>
  <c r="L209" i="41"/>
  <c r="K209" i="41"/>
  <c r="J209" i="41"/>
  <c r="I209" i="41"/>
  <c r="H209" i="41"/>
  <c r="G209" i="41"/>
  <c r="F209" i="41"/>
  <c r="AB208" i="41"/>
  <c r="AA208" i="41"/>
  <c r="Z208" i="41"/>
  <c r="Y208" i="41"/>
  <c r="X208" i="41"/>
  <c r="W208" i="41"/>
  <c r="V208" i="41"/>
  <c r="U208" i="41"/>
  <c r="T208" i="41"/>
  <c r="S208" i="41"/>
  <c r="R208" i="41"/>
  <c r="Q208" i="41"/>
  <c r="P208" i="41"/>
  <c r="O208" i="41"/>
  <c r="N208" i="41"/>
  <c r="M208" i="41"/>
  <c r="L208" i="41"/>
  <c r="K208" i="41"/>
  <c r="J208" i="41"/>
  <c r="I208" i="41"/>
  <c r="H208" i="41"/>
  <c r="G208" i="41"/>
  <c r="F208" i="41"/>
  <c r="E208" i="41"/>
  <c r="AB207" i="41"/>
  <c r="AA207" i="41"/>
  <c r="Z207" i="41"/>
  <c r="Y207" i="41"/>
  <c r="X207" i="41"/>
  <c r="W207" i="41"/>
  <c r="V207" i="41"/>
  <c r="U207" i="41"/>
  <c r="T207" i="41"/>
  <c r="S207" i="41"/>
  <c r="R207" i="41"/>
  <c r="Q207" i="41"/>
  <c r="P207" i="41"/>
  <c r="O207" i="41"/>
  <c r="N207" i="41"/>
  <c r="M207" i="41"/>
  <c r="L207" i="41"/>
  <c r="K207" i="41"/>
  <c r="J207" i="41"/>
  <c r="I207" i="41"/>
  <c r="H207" i="41"/>
  <c r="G207" i="41"/>
  <c r="F207" i="41"/>
  <c r="E207" i="41"/>
  <c r="E176" i="41"/>
  <c r="AB175" i="41"/>
  <c r="AA175" i="41"/>
  <c r="Z175" i="41"/>
  <c r="Y175" i="41"/>
  <c r="X175" i="41"/>
  <c r="W175" i="41"/>
  <c r="V175" i="41"/>
  <c r="U175" i="41"/>
  <c r="T175" i="41"/>
  <c r="S175" i="41"/>
  <c r="R175" i="41"/>
  <c r="Q175" i="41"/>
  <c r="P175" i="41"/>
  <c r="O175" i="41"/>
  <c r="N175" i="41"/>
  <c r="M175" i="41"/>
  <c r="L175" i="41"/>
  <c r="K175" i="41"/>
  <c r="J175" i="41"/>
  <c r="I175" i="41"/>
  <c r="H175" i="41"/>
  <c r="G175" i="41"/>
  <c r="F175" i="41"/>
  <c r="AB174" i="41"/>
  <c r="AA174" i="41"/>
  <c r="Z174" i="41"/>
  <c r="Y174" i="41"/>
  <c r="X174" i="41"/>
  <c r="W174" i="41"/>
  <c r="V174" i="41"/>
  <c r="U174" i="41"/>
  <c r="T174" i="41"/>
  <c r="S174" i="41"/>
  <c r="R174" i="41"/>
  <c r="Q174" i="41"/>
  <c r="P174" i="41"/>
  <c r="O174" i="41"/>
  <c r="N174" i="41"/>
  <c r="M174" i="41"/>
  <c r="L174" i="41"/>
  <c r="K174" i="41"/>
  <c r="J174" i="41"/>
  <c r="I174" i="41"/>
  <c r="H174" i="41"/>
  <c r="G174" i="41"/>
  <c r="F174" i="41"/>
  <c r="E174" i="41"/>
  <c r="AB173" i="41"/>
  <c r="AA173" i="41"/>
  <c r="Z173" i="41"/>
  <c r="Y173" i="41"/>
  <c r="X173" i="41"/>
  <c r="W173" i="41"/>
  <c r="V173" i="41"/>
  <c r="U173" i="41"/>
  <c r="T173" i="41"/>
  <c r="S173" i="41"/>
  <c r="R173" i="41"/>
  <c r="Q173" i="41"/>
  <c r="P173" i="41"/>
  <c r="O173" i="41"/>
  <c r="N173" i="41"/>
  <c r="M173" i="41"/>
  <c r="L173" i="41"/>
  <c r="K173" i="41"/>
  <c r="J173" i="41"/>
  <c r="I173" i="41"/>
  <c r="H173" i="41"/>
  <c r="G173" i="41"/>
  <c r="F173" i="41"/>
  <c r="E173" i="41"/>
  <c r="E141" i="41"/>
  <c r="AB140" i="41"/>
  <c r="AA140" i="41"/>
  <c r="Z140" i="41"/>
  <c r="Y140" i="41"/>
  <c r="X140" i="41"/>
  <c r="W140" i="41"/>
  <c r="V140" i="41"/>
  <c r="U140" i="41"/>
  <c r="T140" i="41"/>
  <c r="S140" i="41"/>
  <c r="R140" i="41"/>
  <c r="Q140" i="41"/>
  <c r="P140" i="41"/>
  <c r="O140" i="41"/>
  <c r="N140" i="41"/>
  <c r="M140" i="41"/>
  <c r="L140" i="41"/>
  <c r="K140" i="41"/>
  <c r="J140" i="41"/>
  <c r="I140" i="41"/>
  <c r="H140" i="41"/>
  <c r="G140" i="41"/>
  <c r="F140" i="41"/>
  <c r="AB139" i="41"/>
  <c r="AA139" i="41"/>
  <c r="Z139" i="41"/>
  <c r="Y139" i="41"/>
  <c r="X139" i="41"/>
  <c r="W139" i="41"/>
  <c r="V139" i="41"/>
  <c r="U139" i="41"/>
  <c r="T139" i="41"/>
  <c r="S139" i="41"/>
  <c r="R139" i="41"/>
  <c r="Q139" i="41"/>
  <c r="P139" i="41"/>
  <c r="O139" i="41"/>
  <c r="N139" i="41"/>
  <c r="M139" i="41"/>
  <c r="L139" i="41"/>
  <c r="K139" i="41"/>
  <c r="J139" i="41"/>
  <c r="I139" i="41"/>
  <c r="H139" i="41"/>
  <c r="G139" i="41"/>
  <c r="F139" i="41"/>
  <c r="E139" i="41"/>
  <c r="AB138" i="41"/>
  <c r="AA138" i="41"/>
  <c r="Z138" i="41"/>
  <c r="Y138" i="41"/>
  <c r="X138" i="41"/>
  <c r="W138" i="41"/>
  <c r="V138" i="41"/>
  <c r="U138" i="41"/>
  <c r="T138" i="41"/>
  <c r="S138" i="41"/>
  <c r="R138" i="41"/>
  <c r="Q138" i="41"/>
  <c r="P138" i="41"/>
  <c r="O138" i="41"/>
  <c r="N138" i="41"/>
  <c r="M138" i="41"/>
  <c r="L138" i="41"/>
  <c r="K138" i="41"/>
  <c r="J138" i="41"/>
  <c r="I138" i="41"/>
  <c r="H138" i="41"/>
  <c r="G138" i="41"/>
  <c r="F138" i="41"/>
  <c r="E138" i="41"/>
  <c r="E106" i="41"/>
  <c r="AB105" i="41"/>
  <c r="AA105" i="41"/>
  <c r="Z105" i="41"/>
  <c r="Y105" i="41"/>
  <c r="X105" i="41"/>
  <c r="W105" i="41"/>
  <c r="V105" i="41"/>
  <c r="U105" i="41"/>
  <c r="T105" i="41"/>
  <c r="S105" i="41"/>
  <c r="R105" i="41"/>
  <c r="Q105" i="41"/>
  <c r="P105" i="41"/>
  <c r="O105" i="41"/>
  <c r="N105" i="41"/>
  <c r="M105" i="41"/>
  <c r="L105" i="41"/>
  <c r="K105" i="41"/>
  <c r="J105" i="41"/>
  <c r="I105" i="41"/>
  <c r="H105" i="41"/>
  <c r="G105" i="41"/>
  <c r="F105" i="41"/>
  <c r="AB104" i="41"/>
  <c r="AA104" i="41"/>
  <c r="Z104" i="41"/>
  <c r="Y104" i="41"/>
  <c r="X104" i="41"/>
  <c r="W104" i="41"/>
  <c r="V104" i="41"/>
  <c r="U104" i="41"/>
  <c r="T104" i="41"/>
  <c r="S104" i="41"/>
  <c r="R104" i="41"/>
  <c r="Q104" i="41"/>
  <c r="P104" i="41"/>
  <c r="O104" i="41"/>
  <c r="N104" i="41"/>
  <c r="M104" i="41"/>
  <c r="L104" i="41"/>
  <c r="K104" i="41"/>
  <c r="J104" i="41"/>
  <c r="I104" i="41"/>
  <c r="H104" i="41"/>
  <c r="G104" i="41"/>
  <c r="F104" i="41"/>
  <c r="E104" i="41"/>
  <c r="AB103" i="41"/>
  <c r="AA103" i="41"/>
  <c r="Z103" i="41"/>
  <c r="Y103" i="41"/>
  <c r="X103" i="41"/>
  <c r="W103" i="41"/>
  <c r="V103" i="41"/>
  <c r="U103" i="41"/>
  <c r="T103" i="41"/>
  <c r="S103" i="41"/>
  <c r="R103" i="41"/>
  <c r="Q103" i="41"/>
  <c r="P103" i="41"/>
  <c r="O103" i="41"/>
  <c r="N103" i="41"/>
  <c r="M103" i="41"/>
  <c r="L103" i="41"/>
  <c r="K103" i="41"/>
  <c r="J103" i="41"/>
  <c r="I103" i="41"/>
  <c r="H103" i="41"/>
  <c r="G103" i="41"/>
  <c r="F103" i="41"/>
  <c r="E103" i="41"/>
  <c r="E72" i="41"/>
  <c r="AB71" i="41"/>
  <c r="AA71" i="41"/>
  <c r="Z71" i="41"/>
  <c r="Y71" i="41"/>
  <c r="X71" i="41"/>
  <c r="W71" i="41"/>
  <c r="V71" i="41"/>
  <c r="U71" i="41"/>
  <c r="T71" i="41"/>
  <c r="S71" i="41"/>
  <c r="R71" i="41"/>
  <c r="Q71" i="41"/>
  <c r="P71" i="41"/>
  <c r="O71" i="41"/>
  <c r="N71" i="41"/>
  <c r="M71" i="41"/>
  <c r="L71" i="41"/>
  <c r="K71" i="41"/>
  <c r="J71" i="41"/>
  <c r="I71" i="41"/>
  <c r="H71" i="41"/>
  <c r="G71" i="41"/>
  <c r="F71" i="41"/>
  <c r="AB70" i="41"/>
  <c r="AA70" i="41"/>
  <c r="Z70" i="41"/>
  <c r="Y70" i="41"/>
  <c r="X70" i="41"/>
  <c r="W70" i="41"/>
  <c r="V70" i="41"/>
  <c r="U70" i="41"/>
  <c r="T70" i="41"/>
  <c r="S70" i="41"/>
  <c r="R70" i="41"/>
  <c r="Q70" i="41"/>
  <c r="P70" i="41"/>
  <c r="O70" i="41"/>
  <c r="N70" i="41"/>
  <c r="M70" i="41"/>
  <c r="L70" i="41"/>
  <c r="K70" i="41"/>
  <c r="J70" i="41"/>
  <c r="I70" i="41"/>
  <c r="H70" i="41"/>
  <c r="G70" i="41"/>
  <c r="F70" i="41"/>
  <c r="E70" i="41"/>
  <c r="AB69" i="41"/>
  <c r="AA69" i="41"/>
  <c r="Z69" i="41"/>
  <c r="Y69" i="41"/>
  <c r="X69" i="41"/>
  <c r="W69" i="41"/>
  <c r="V69" i="41"/>
  <c r="U69" i="41"/>
  <c r="T69" i="41"/>
  <c r="S69" i="41"/>
  <c r="R69" i="41"/>
  <c r="Q69" i="41"/>
  <c r="P69" i="41"/>
  <c r="O69" i="41"/>
  <c r="N69" i="41"/>
  <c r="M69" i="41"/>
  <c r="L69" i="41"/>
  <c r="K69" i="41"/>
  <c r="J69" i="41"/>
  <c r="I69" i="41"/>
  <c r="H69" i="41"/>
  <c r="G69" i="41"/>
  <c r="F69" i="41"/>
  <c r="E69" i="41"/>
  <c r="E37" i="41"/>
  <c r="AB36" i="41"/>
  <c r="AA36" i="41"/>
  <c r="Z36" i="41"/>
  <c r="Y36" i="41"/>
  <c r="X36" i="41"/>
  <c r="W36" i="41"/>
  <c r="V36" i="41"/>
  <c r="U36" i="41"/>
  <c r="T36" i="41"/>
  <c r="S36" i="41"/>
  <c r="R36" i="41"/>
  <c r="Q36" i="41"/>
  <c r="P36" i="41"/>
  <c r="O36" i="41"/>
  <c r="N36" i="41"/>
  <c r="M36" i="41"/>
  <c r="L36" i="41"/>
  <c r="K36" i="41"/>
  <c r="J36" i="41"/>
  <c r="I36" i="41"/>
  <c r="H36" i="41"/>
  <c r="G36" i="41"/>
  <c r="F36" i="41"/>
  <c r="AB35" i="41"/>
  <c r="AA35" i="41"/>
  <c r="Z35" i="41"/>
  <c r="Y35" i="41"/>
  <c r="X35" i="41"/>
  <c r="W35" i="41"/>
  <c r="V35" i="41"/>
  <c r="U35" i="41"/>
  <c r="T35" i="41"/>
  <c r="S35" i="41"/>
  <c r="R35" i="41"/>
  <c r="Q35" i="41"/>
  <c r="P35" i="41"/>
  <c r="O35" i="41"/>
  <c r="N35" i="41"/>
  <c r="M35" i="41"/>
  <c r="L35" i="41"/>
  <c r="K35" i="41"/>
  <c r="J35" i="41"/>
  <c r="I35" i="41"/>
  <c r="H35" i="41"/>
  <c r="G35" i="41"/>
  <c r="F35" i="41"/>
  <c r="E35" i="41"/>
  <c r="AA34" i="41"/>
  <c r="Z34" i="41"/>
  <c r="Y34" i="41"/>
  <c r="X34" i="41"/>
  <c r="W34" i="41"/>
  <c r="V34" i="41"/>
  <c r="U34" i="41"/>
  <c r="T34" i="41"/>
  <c r="S34" i="41"/>
  <c r="R34" i="41"/>
  <c r="Q34" i="41"/>
  <c r="P34" i="41"/>
  <c r="O34" i="41"/>
  <c r="N34" i="41"/>
  <c r="M34" i="41"/>
  <c r="L34" i="41"/>
  <c r="K34" i="41"/>
  <c r="J34" i="41"/>
  <c r="I34" i="41"/>
  <c r="H34" i="41"/>
  <c r="G34" i="41"/>
  <c r="F34" i="41"/>
  <c r="E34" i="41"/>
  <c r="C413" i="41" l="1"/>
  <c r="C412" i="41"/>
  <c r="C411" i="41"/>
  <c r="C410" i="41"/>
  <c r="C409" i="41"/>
  <c r="C408" i="41"/>
  <c r="C407" i="41"/>
  <c r="C406" i="41"/>
  <c r="C405" i="41"/>
  <c r="C404" i="41"/>
  <c r="C403" i="41"/>
  <c r="C402" i="41"/>
  <c r="C401" i="41"/>
  <c r="C400" i="41"/>
  <c r="C399" i="41"/>
  <c r="C398" i="41"/>
  <c r="C397" i="41"/>
  <c r="C396" i="41"/>
  <c r="C395" i="41"/>
  <c r="C394" i="41"/>
  <c r="C393" i="41"/>
  <c r="C392" i="41"/>
  <c r="C391" i="41"/>
  <c r="C390" i="41"/>
  <c r="C389" i="41"/>
  <c r="C388" i="41"/>
  <c r="C387" i="41"/>
  <c r="C386" i="41"/>
  <c r="C385" i="41"/>
  <c r="C384" i="41"/>
  <c r="C383" i="41"/>
  <c r="C378" i="41"/>
  <c r="C377" i="41"/>
  <c r="C376" i="41"/>
  <c r="C375" i="41"/>
  <c r="C374" i="41"/>
  <c r="C373" i="41"/>
  <c r="C372" i="41"/>
  <c r="C371" i="41"/>
  <c r="C370" i="41"/>
  <c r="C369" i="41"/>
  <c r="C368" i="41"/>
  <c r="C367" i="41"/>
  <c r="C366" i="41"/>
  <c r="C365" i="41"/>
  <c r="C364" i="41"/>
  <c r="C363" i="41"/>
  <c r="C362" i="41"/>
  <c r="C361" i="41"/>
  <c r="C360" i="41"/>
  <c r="C359" i="41"/>
  <c r="C358" i="41"/>
  <c r="C357" i="41"/>
  <c r="C356" i="41"/>
  <c r="C355" i="41"/>
  <c r="C354" i="41"/>
  <c r="C353" i="41"/>
  <c r="C352" i="41"/>
  <c r="C351" i="41"/>
  <c r="C350" i="41"/>
  <c r="C345" i="41"/>
  <c r="C344" i="41"/>
  <c r="C343" i="41"/>
  <c r="C342" i="41"/>
  <c r="C341" i="41"/>
  <c r="C340" i="41"/>
  <c r="C339" i="41"/>
  <c r="C338" i="41"/>
  <c r="C337" i="41"/>
  <c r="C336" i="41"/>
  <c r="C335" i="41"/>
  <c r="C334" i="41"/>
  <c r="C333" i="41"/>
  <c r="C332" i="41"/>
  <c r="C331" i="41"/>
  <c r="C330" i="41"/>
  <c r="C329" i="41"/>
  <c r="C328" i="41"/>
  <c r="C327" i="41"/>
  <c r="C326" i="41"/>
  <c r="C325" i="41"/>
  <c r="C324" i="41"/>
  <c r="C323" i="41"/>
  <c r="C322" i="41"/>
  <c r="C321" i="41"/>
  <c r="C320" i="41"/>
  <c r="C319" i="41"/>
  <c r="C318" i="41"/>
  <c r="C317" i="41"/>
  <c r="C316" i="41"/>
  <c r="C315" i="41"/>
  <c r="C310" i="41"/>
  <c r="C309" i="41"/>
  <c r="C308" i="41"/>
  <c r="C307" i="41"/>
  <c r="C306" i="41"/>
  <c r="C305" i="41"/>
  <c r="C304" i="41"/>
  <c r="C303" i="41"/>
  <c r="C302" i="41"/>
  <c r="C301" i="41"/>
  <c r="C300" i="41"/>
  <c r="C299" i="41"/>
  <c r="C298" i="41"/>
  <c r="C297" i="41"/>
  <c r="C296" i="41"/>
  <c r="C295" i="41"/>
  <c r="C294" i="41"/>
  <c r="C293" i="41"/>
  <c r="C292" i="41"/>
  <c r="C291" i="41"/>
  <c r="C290" i="41"/>
  <c r="C289" i="41"/>
  <c r="C288" i="41"/>
  <c r="C287" i="41"/>
  <c r="C286" i="41"/>
  <c r="C285" i="41"/>
  <c r="C284" i="41"/>
  <c r="C283" i="41"/>
  <c r="C282" i="41"/>
  <c r="C281" i="41"/>
  <c r="C280" i="41"/>
  <c r="C275" i="41"/>
  <c r="C274" i="41"/>
  <c r="C273" i="41"/>
  <c r="C272" i="41"/>
  <c r="C271" i="41"/>
  <c r="C270" i="41"/>
  <c r="C269" i="41"/>
  <c r="C268" i="41"/>
  <c r="C267" i="41"/>
  <c r="C266" i="41"/>
  <c r="C265" i="41"/>
  <c r="C264" i="41"/>
  <c r="C263" i="41"/>
  <c r="C262" i="41"/>
  <c r="C261" i="41"/>
  <c r="C260" i="41"/>
  <c r="C259" i="41"/>
  <c r="C258" i="41"/>
  <c r="C257" i="41"/>
  <c r="C256" i="41"/>
  <c r="C255" i="41"/>
  <c r="C254" i="41"/>
  <c r="C253" i="41"/>
  <c r="C252" i="41"/>
  <c r="C251" i="41"/>
  <c r="C250" i="41"/>
  <c r="C249" i="41"/>
  <c r="C248" i="41"/>
  <c r="C247" i="41"/>
  <c r="C246" i="41"/>
  <c r="C241" i="41"/>
  <c r="C240" i="41"/>
  <c r="C239" i="41"/>
  <c r="C238" i="41"/>
  <c r="C237" i="41"/>
  <c r="C236" i="41"/>
  <c r="C235" i="41"/>
  <c r="C234" i="41"/>
  <c r="C233" i="41"/>
  <c r="C232" i="41"/>
  <c r="C231" i="41"/>
  <c r="C230" i="41"/>
  <c r="C229" i="41"/>
  <c r="C228" i="41"/>
  <c r="C227" i="41"/>
  <c r="C226" i="41"/>
  <c r="C225" i="41"/>
  <c r="C224" i="41"/>
  <c r="C223" i="41"/>
  <c r="C222" i="41"/>
  <c r="C221" i="41"/>
  <c r="C220" i="41"/>
  <c r="C219" i="41"/>
  <c r="C218" i="41"/>
  <c r="C217" i="41"/>
  <c r="C216" i="41"/>
  <c r="C215" i="41"/>
  <c r="C214" i="41"/>
  <c r="C213" i="41"/>
  <c r="C212" i="41"/>
  <c r="C211" i="41"/>
  <c r="C206" i="41"/>
  <c r="C205" i="41"/>
  <c r="C204" i="41"/>
  <c r="C203" i="41"/>
  <c r="C202" i="41"/>
  <c r="C201" i="41"/>
  <c r="C200" i="41"/>
  <c r="C199" i="41"/>
  <c r="C198" i="41"/>
  <c r="C197" i="41"/>
  <c r="C196" i="41"/>
  <c r="C195" i="41"/>
  <c r="C194" i="41"/>
  <c r="C193" i="41"/>
  <c r="C192" i="41"/>
  <c r="C191" i="41"/>
  <c r="C190" i="41"/>
  <c r="C189" i="41"/>
  <c r="C188" i="41"/>
  <c r="C187" i="41"/>
  <c r="C186" i="41"/>
  <c r="C185" i="41"/>
  <c r="C184" i="41"/>
  <c r="C183" i="41"/>
  <c r="C182" i="41"/>
  <c r="C181" i="41"/>
  <c r="C180" i="41"/>
  <c r="C179" i="41"/>
  <c r="C178" i="41"/>
  <c r="C177" i="41"/>
  <c r="C172" i="41"/>
  <c r="C171" i="41"/>
  <c r="C170" i="41"/>
  <c r="C169" i="41"/>
  <c r="C168" i="41"/>
  <c r="C167" i="41"/>
  <c r="C166" i="41"/>
  <c r="C165" i="41"/>
  <c r="C164" i="41"/>
  <c r="C163" i="41"/>
  <c r="C162" i="41"/>
  <c r="C161" i="41"/>
  <c r="C160" i="41"/>
  <c r="C159" i="41"/>
  <c r="C158" i="41"/>
  <c r="C157" i="41"/>
  <c r="C156" i="41"/>
  <c r="C155" i="41"/>
  <c r="C154" i="41"/>
  <c r="C153" i="41"/>
  <c r="C152" i="41"/>
  <c r="C151" i="41"/>
  <c r="C150" i="41"/>
  <c r="C149" i="41"/>
  <c r="C148" i="41"/>
  <c r="C147" i="41"/>
  <c r="C146" i="41"/>
  <c r="C145" i="41"/>
  <c r="C144" i="41"/>
  <c r="C143" i="41"/>
  <c r="C142" i="41"/>
  <c r="C137" i="41"/>
  <c r="C136" i="41"/>
  <c r="C135" i="41"/>
  <c r="C134" i="41"/>
  <c r="C133" i="41"/>
  <c r="C132" i="41"/>
  <c r="C131" i="41"/>
  <c r="C130" i="41"/>
  <c r="C129" i="41"/>
  <c r="C128" i="41"/>
  <c r="C127" i="41"/>
  <c r="C126" i="41"/>
  <c r="C125" i="41"/>
  <c r="C124" i="41"/>
  <c r="C123" i="41"/>
  <c r="C122" i="41"/>
  <c r="C121" i="41"/>
  <c r="C120" i="41"/>
  <c r="C119" i="41"/>
  <c r="C118" i="41"/>
  <c r="C117" i="41"/>
  <c r="C116" i="41"/>
  <c r="C115" i="41"/>
  <c r="C114" i="41"/>
  <c r="C113" i="41"/>
  <c r="C112" i="41"/>
  <c r="C111" i="41"/>
  <c r="C110" i="41"/>
  <c r="C109" i="41"/>
  <c r="C108" i="41"/>
  <c r="C107" i="41"/>
  <c r="C102" i="41"/>
  <c r="C101" i="41"/>
  <c r="C100" i="41"/>
  <c r="C99" i="41"/>
  <c r="C98" i="41"/>
  <c r="C97" i="41"/>
  <c r="C96" i="41"/>
  <c r="C95" i="41"/>
  <c r="C94" i="41"/>
  <c r="C93" i="41"/>
  <c r="C92" i="41"/>
  <c r="C91" i="41"/>
  <c r="C90" i="41"/>
  <c r="C89" i="41"/>
  <c r="C88" i="41"/>
  <c r="C87" i="41"/>
  <c r="C86" i="41"/>
  <c r="C85" i="41"/>
  <c r="C84" i="41"/>
  <c r="C83" i="41"/>
  <c r="C82" i="41"/>
  <c r="C81" i="41"/>
  <c r="C80" i="41"/>
  <c r="C79" i="41"/>
  <c r="C78" i="41"/>
  <c r="C77" i="41"/>
  <c r="C76" i="41"/>
  <c r="C75" i="41"/>
  <c r="C74" i="41"/>
  <c r="C73" i="41"/>
  <c r="C68" i="41"/>
  <c r="C67" i="41"/>
  <c r="C66" i="41"/>
  <c r="C65" i="41"/>
  <c r="C64" i="41"/>
  <c r="C63" i="41"/>
  <c r="C62" i="41"/>
  <c r="C61" i="41"/>
  <c r="C60" i="41"/>
  <c r="C59" i="41"/>
  <c r="C58" i="41"/>
  <c r="C57" i="41"/>
  <c r="C56" i="41"/>
  <c r="C55" i="41"/>
  <c r="C54" i="41"/>
  <c r="C53" i="41"/>
  <c r="C52" i="41"/>
  <c r="C51" i="41"/>
  <c r="C50" i="41"/>
  <c r="C49" i="41"/>
  <c r="C48" i="41"/>
  <c r="C47" i="41"/>
  <c r="C46" i="41"/>
  <c r="C45" i="41"/>
  <c r="C44" i="41"/>
  <c r="C43" i="41"/>
  <c r="C42" i="41"/>
  <c r="C41" i="41"/>
  <c r="C40" i="41"/>
  <c r="C39" i="41"/>
  <c r="C38" i="41"/>
  <c r="C377" i="36"/>
  <c r="C378"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AJ383" i="35"/>
  <c r="AI383" i="35"/>
  <c r="AH383" i="35"/>
  <c r="AG383" i="35"/>
  <c r="AF383" i="35"/>
  <c r="AE383" i="35"/>
  <c r="AD383" i="35"/>
  <c r="AC383" i="35"/>
  <c r="AB383" i="35"/>
  <c r="AA383" i="35"/>
  <c r="Z383" i="35"/>
  <c r="Y383" i="35"/>
  <c r="X383" i="35"/>
  <c r="U383" i="35"/>
  <c r="T383" i="35"/>
  <c r="S383" i="35"/>
  <c r="R383" i="35"/>
  <c r="Q383" i="35"/>
  <c r="P383" i="35"/>
  <c r="O383" i="35"/>
  <c r="M383" i="35"/>
  <c r="L383" i="35"/>
  <c r="K383" i="35"/>
  <c r="I383" i="35"/>
  <c r="H383" i="35"/>
  <c r="AK382" i="35"/>
  <c r="AJ382" i="35"/>
  <c r="AI382" i="35"/>
  <c r="AH382" i="35"/>
  <c r="AG382" i="35"/>
  <c r="AF382" i="35"/>
  <c r="AE382" i="35"/>
  <c r="AD382" i="35"/>
  <c r="AC382" i="35"/>
  <c r="AB382" i="35"/>
  <c r="AA382" i="35"/>
  <c r="Z382" i="35"/>
  <c r="Y382" i="35"/>
  <c r="X382" i="35"/>
  <c r="W382" i="35"/>
  <c r="V382" i="35"/>
  <c r="U382" i="35"/>
  <c r="T382" i="35"/>
  <c r="S382" i="35"/>
  <c r="R382" i="35"/>
  <c r="Q382" i="35"/>
  <c r="P382" i="35"/>
  <c r="O382" i="35"/>
  <c r="N382" i="35"/>
  <c r="M382" i="35"/>
  <c r="L382" i="35"/>
  <c r="K382" i="35"/>
  <c r="I382" i="35"/>
  <c r="H382" i="35"/>
  <c r="AK381" i="35"/>
  <c r="AJ381" i="35"/>
  <c r="AI381" i="35"/>
  <c r="AH381" i="35"/>
  <c r="AG381" i="35"/>
  <c r="AF381" i="35"/>
  <c r="AE381" i="35"/>
  <c r="AD381" i="35"/>
  <c r="AC381" i="35"/>
  <c r="AB381" i="35"/>
  <c r="AA381" i="35"/>
  <c r="Z381" i="35"/>
  <c r="Y381" i="35"/>
  <c r="X381" i="35"/>
  <c r="W381" i="35"/>
  <c r="V381" i="35"/>
  <c r="U381" i="35"/>
  <c r="T381" i="35"/>
  <c r="S381" i="35"/>
  <c r="R381" i="35"/>
  <c r="Q381" i="35"/>
  <c r="P381" i="35"/>
  <c r="O381" i="35"/>
  <c r="N381" i="35"/>
  <c r="M381" i="35"/>
  <c r="L381" i="35"/>
  <c r="K381" i="35"/>
  <c r="I381" i="35"/>
  <c r="H381" i="35"/>
  <c r="G384" i="35"/>
  <c r="G383" i="35"/>
  <c r="F382" i="35"/>
  <c r="G381" i="35"/>
  <c r="F381" i="35"/>
  <c r="C380" i="35"/>
  <c r="C380" i="33"/>
  <c r="W382" i="33" l="1"/>
  <c r="N349" i="35" l="1"/>
  <c r="N348" i="35"/>
  <c r="E346" i="36" l="1"/>
  <c r="F346" i="36"/>
  <c r="G346" i="36"/>
  <c r="H346" i="36"/>
  <c r="I346" i="36"/>
  <c r="J346" i="36"/>
  <c r="K346" i="36"/>
  <c r="L346" i="36"/>
  <c r="M346" i="36"/>
  <c r="N346" i="36"/>
  <c r="O346" i="36"/>
  <c r="P346" i="36"/>
  <c r="Q346" i="36"/>
  <c r="R346" i="36"/>
  <c r="S346" i="36"/>
  <c r="T346" i="36"/>
  <c r="U346" i="36"/>
  <c r="V346" i="36"/>
  <c r="W346" i="36"/>
  <c r="X346" i="36"/>
  <c r="Y346" i="36"/>
  <c r="Z346" i="36"/>
  <c r="AA346" i="36"/>
  <c r="AB346" i="36"/>
  <c r="AC346" i="36"/>
  <c r="AD346" i="36"/>
  <c r="E347" i="36"/>
  <c r="F347" i="36"/>
  <c r="G347" i="36"/>
  <c r="H347" i="36"/>
  <c r="I347" i="36"/>
  <c r="J347" i="36"/>
  <c r="K347" i="36"/>
  <c r="L347" i="36"/>
  <c r="M347" i="36"/>
  <c r="N347" i="36"/>
  <c r="O347" i="36"/>
  <c r="P347" i="36"/>
  <c r="Q347" i="36"/>
  <c r="R347" i="36"/>
  <c r="S347" i="36"/>
  <c r="T347" i="36"/>
  <c r="U347" i="36"/>
  <c r="V347" i="36"/>
  <c r="W347" i="36"/>
  <c r="X347" i="36"/>
  <c r="Y347" i="36"/>
  <c r="Z347" i="36"/>
  <c r="AA347" i="36"/>
  <c r="AB347" i="36"/>
  <c r="AC347" i="36"/>
  <c r="AD347" i="36"/>
  <c r="F348" i="36"/>
  <c r="G348" i="36"/>
  <c r="H348" i="36"/>
  <c r="I348" i="36"/>
  <c r="J348" i="36"/>
  <c r="K348" i="36"/>
  <c r="L348" i="36"/>
  <c r="M348" i="36"/>
  <c r="N348" i="36"/>
  <c r="O348" i="36"/>
  <c r="P348" i="36"/>
  <c r="Q348" i="36"/>
  <c r="R348" i="36"/>
  <c r="S348" i="36"/>
  <c r="T348" i="36"/>
  <c r="U348" i="36"/>
  <c r="V348" i="36"/>
  <c r="W348" i="36"/>
  <c r="X348" i="36"/>
  <c r="Y348" i="36"/>
  <c r="Z348" i="36"/>
  <c r="AA348" i="36"/>
  <c r="AB348" i="36"/>
  <c r="AC348" i="36"/>
  <c r="AD348" i="36"/>
  <c r="C305" i="39" l="1"/>
  <c r="D305" i="39"/>
  <c r="E305" i="39"/>
  <c r="F305" i="39"/>
  <c r="G305" i="39"/>
  <c r="H305" i="39"/>
  <c r="C306" i="39"/>
  <c r="D306" i="39"/>
  <c r="E306" i="39"/>
  <c r="F306" i="39"/>
  <c r="G306" i="39"/>
  <c r="H306" i="39"/>
  <c r="C307" i="39"/>
  <c r="D307" i="39"/>
  <c r="E307" i="39"/>
  <c r="F307" i="39"/>
  <c r="G307" i="39"/>
  <c r="H307" i="39"/>
  <c r="G316" i="35"/>
  <c r="AJ315" i="35"/>
  <c r="AI315" i="35"/>
  <c r="AH315" i="35"/>
  <c r="AG315" i="35"/>
  <c r="AF315" i="35"/>
  <c r="AE315" i="35"/>
  <c r="AD315" i="35"/>
  <c r="AC315" i="35"/>
  <c r="AB315" i="35"/>
  <c r="AA315" i="35"/>
  <c r="Z315" i="35"/>
  <c r="Y315" i="35"/>
  <c r="X315" i="35"/>
  <c r="U315" i="35"/>
  <c r="T315" i="35"/>
  <c r="S315" i="35"/>
  <c r="R315" i="35"/>
  <c r="Q315" i="35"/>
  <c r="P315" i="35"/>
  <c r="O315" i="35"/>
  <c r="M315" i="35"/>
  <c r="L315" i="35"/>
  <c r="K315" i="35"/>
  <c r="I315" i="35"/>
  <c r="H315" i="35"/>
  <c r="G315" i="35"/>
  <c r="AK314" i="35"/>
  <c r="AJ314" i="35"/>
  <c r="AI314" i="35"/>
  <c r="AH314" i="35"/>
  <c r="AG314" i="35"/>
  <c r="AF314" i="35"/>
  <c r="AE314" i="35"/>
  <c r="AD314" i="35"/>
  <c r="AC314" i="35"/>
  <c r="AB314" i="35"/>
  <c r="AA314" i="35"/>
  <c r="Z314" i="35"/>
  <c r="Y314" i="35"/>
  <c r="X314" i="35"/>
  <c r="W314" i="35"/>
  <c r="U314" i="35"/>
  <c r="T314" i="35"/>
  <c r="S314" i="35"/>
  <c r="R314" i="35"/>
  <c r="Q314" i="35"/>
  <c r="P314" i="35"/>
  <c r="O314" i="35"/>
  <c r="N314" i="35"/>
  <c r="M314" i="35"/>
  <c r="L314" i="35"/>
  <c r="K314" i="35"/>
  <c r="I314" i="35"/>
  <c r="H314" i="35"/>
  <c r="G314" i="35"/>
  <c r="F314" i="35"/>
  <c r="AK313" i="35"/>
  <c r="AJ313" i="35"/>
  <c r="AI313" i="35"/>
  <c r="AH313" i="35"/>
  <c r="AG313" i="35"/>
  <c r="AF313" i="35"/>
  <c r="AE313" i="35"/>
  <c r="AD313" i="35"/>
  <c r="AC313" i="35"/>
  <c r="AB313" i="35"/>
  <c r="AA313" i="35"/>
  <c r="Z313" i="35"/>
  <c r="Y313" i="35"/>
  <c r="X313" i="35"/>
  <c r="W313" i="35"/>
  <c r="V313" i="35"/>
  <c r="U313" i="35"/>
  <c r="T313" i="35"/>
  <c r="S313" i="35"/>
  <c r="R313" i="35"/>
  <c r="Q313" i="35"/>
  <c r="P313" i="35"/>
  <c r="O313" i="35"/>
  <c r="N313" i="35"/>
  <c r="M313" i="35"/>
  <c r="L313" i="35"/>
  <c r="K313" i="35"/>
  <c r="I313" i="35"/>
  <c r="H313" i="35"/>
  <c r="G313" i="35"/>
  <c r="F313" i="35"/>
  <c r="G316" i="33"/>
  <c r="AJ315" i="33"/>
  <c r="AI315" i="33"/>
  <c r="AH315" i="33"/>
  <c r="AG315" i="33"/>
  <c r="AF315" i="33"/>
  <c r="AE315" i="33"/>
  <c r="AD315" i="33"/>
  <c r="AC315" i="33"/>
  <c r="AB315" i="33"/>
  <c r="AA315" i="33"/>
  <c r="Z315" i="33"/>
  <c r="Y315" i="33"/>
  <c r="X315" i="33"/>
  <c r="U315" i="33"/>
  <c r="T315" i="33"/>
  <c r="S315" i="33"/>
  <c r="R315" i="33"/>
  <c r="Q315" i="33"/>
  <c r="P315" i="33"/>
  <c r="O315" i="33"/>
  <c r="M315" i="33"/>
  <c r="L315" i="33"/>
  <c r="K315" i="33"/>
  <c r="I315" i="33"/>
  <c r="H315" i="33"/>
  <c r="G315" i="33"/>
  <c r="AK314" i="33"/>
  <c r="AJ314" i="33"/>
  <c r="AI314" i="33"/>
  <c r="AH314" i="33"/>
  <c r="AG314" i="33"/>
  <c r="AF314" i="33"/>
  <c r="AE314" i="33"/>
  <c r="AD314" i="33"/>
  <c r="AC314" i="33"/>
  <c r="AB314" i="33"/>
  <c r="AA314" i="33"/>
  <c r="Z314" i="33"/>
  <c r="Y314" i="33"/>
  <c r="X314" i="33"/>
  <c r="W314" i="33"/>
  <c r="U314" i="33"/>
  <c r="T314" i="33"/>
  <c r="S314" i="33"/>
  <c r="R314" i="33"/>
  <c r="Q314" i="33"/>
  <c r="P314" i="33"/>
  <c r="O314" i="33"/>
  <c r="M314" i="33"/>
  <c r="L314" i="33"/>
  <c r="K314" i="33"/>
  <c r="I314" i="33"/>
  <c r="H314" i="33"/>
  <c r="G314" i="33"/>
  <c r="F314" i="33"/>
  <c r="AK313" i="33"/>
  <c r="AJ313" i="33"/>
  <c r="AI313" i="33"/>
  <c r="AH313" i="33"/>
  <c r="AG313" i="33"/>
  <c r="AF313" i="33"/>
  <c r="AE313" i="33"/>
  <c r="AD313" i="33"/>
  <c r="AC313" i="33"/>
  <c r="AB313" i="33"/>
  <c r="AA313" i="33"/>
  <c r="Z313" i="33"/>
  <c r="Y313" i="33"/>
  <c r="X313" i="33"/>
  <c r="W313" i="33"/>
  <c r="V313" i="33"/>
  <c r="U313" i="33"/>
  <c r="T313" i="33"/>
  <c r="S313" i="33"/>
  <c r="R313" i="33"/>
  <c r="Q313" i="33"/>
  <c r="P313" i="33"/>
  <c r="O313" i="33"/>
  <c r="M313" i="33"/>
  <c r="L313" i="33"/>
  <c r="K313" i="33"/>
  <c r="I313" i="33"/>
  <c r="H313" i="33"/>
  <c r="G313" i="33"/>
  <c r="F313" i="33"/>
  <c r="AC314" i="36"/>
  <c r="E314" i="36"/>
  <c r="AD313" i="36"/>
  <c r="AC313" i="36"/>
  <c r="AB313" i="36"/>
  <c r="AA313" i="36"/>
  <c r="Z313" i="36"/>
  <c r="Y313" i="36"/>
  <c r="X313" i="36"/>
  <c r="W313" i="36"/>
  <c r="V313" i="36"/>
  <c r="U313" i="36"/>
  <c r="T313" i="36"/>
  <c r="S313" i="36"/>
  <c r="R313" i="36"/>
  <c r="Q313" i="36"/>
  <c r="P313" i="36"/>
  <c r="O313" i="36"/>
  <c r="N313" i="36"/>
  <c r="M313" i="36"/>
  <c r="L313" i="36"/>
  <c r="K313" i="36"/>
  <c r="J313" i="36"/>
  <c r="I313" i="36"/>
  <c r="H313" i="36"/>
  <c r="G313" i="36"/>
  <c r="F313" i="36"/>
  <c r="AD312" i="36"/>
  <c r="AC312" i="36"/>
  <c r="AB312" i="36"/>
  <c r="AA312" i="36"/>
  <c r="Z312" i="36"/>
  <c r="Y312" i="36"/>
  <c r="X312" i="36"/>
  <c r="W312" i="36"/>
  <c r="V312" i="36"/>
  <c r="U312" i="36"/>
  <c r="T312" i="36"/>
  <c r="S312" i="36"/>
  <c r="R312" i="36"/>
  <c r="Q312" i="36"/>
  <c r="P312" i="36"/>
  <c r="O312" i="36"/>
  <c r="N312" i="36"/>
  <c r="M312" i="36"/>
  <c r="L312" i="36"/>
  <c r="K312" i="36"/>
  <c r="J312" i="36"/>
  <c r="I312" i="36"/>
  <c r="H312" i="36"/>
  <c r="G312" i="36"/>
  <c r="F312" i="36"/>
  <c r="E312" i="36"/>
  <c r="AD311" i="36"/>
  <c r="AC311" i="36"/>
  <c r="AB311" i="36"/>
  <c r="AA311" i="36"/>
  <c r="Z311" i="36"/>
  <c r="Y311" i="36"/>
  <c r="X311" i="36"/>
  <c r="W311" i="36"/>
  <c r="V311" i="36"/>
  <c r="U311" i="36"/>
  <c r="T311" i="36"/>
  <c r="S311" i="36"/>
  <c r="R311" i="36"/>
  <c r="Q311" i="36"/>
  <c r="P311" i="36"/>
  <c r="O311" i="36"/>
  <c r="N311" i="36"/>
  <c r="M311" i="36"/>
  <c r="L311" i="36"/>
  <c r="K311" i="36"/>
  <c r="J311" i="36"/>
  <c r="I311" i="36"/>
  <c r="H311" i="36"/>
  <c r="G311" i="36"/>
  <c r="F311" i="36"/>
  <c r="E311" i="36"/>
  <c r="G281" i="35"/>
  <c r="AJ280" i="35"/>
  <c r="AI280" i="35"/>
  <c r="AH280" i="35"/>
  <c r="AG280" i="35"/>
  <c r="AF280" i="35"/>
  <c r="AE280" i="35"/>
  <c r="AD280" i="35"/>
  <c r="AC280" i="35"/>
  <c r="AB280" i="35"/>
  <c r="AA280" i="35"/>
  <c r="Z280" i="35"/>
  <c r="Y280" i="35"/>
  <c r="X280" i="35"/>
  <c r="U280" i="35"/>
  <c r="T280" i="35"/>
  <c r="S280" i="35"/>
  <c r="R280" i="35"/>
  <c r="Q280" i="35"/>
  <c r="P280" i="35"/>
  <c r="O280" i="35"/>
  <c r="M280" i="35"/>
  <c r="L280" i="35"/>
  <c r="K280" i="35"/>
  <c r="I280" i="35"/>
  <c r="H280" i="35"/>
  <c r="G280" i="35"/>
  <c r="AK279" i="35"/>
  <c r="AJ279" i="35"/>
  <c r="AI279" i="35"/>
  <c r="AH279" i="35"/>
  <c r="AG279" i="35"/>
  <c r="AF279" i="35"/>
  <c r="AE279" i="35"/>
  <c r="AD279" i="35"/>
  <c r="AC279" i="35"/>
  <c r="AB279" i="35"/>
  <c r="AA279" i="35"/>
  <c r="Z279" i="35"/>
  <c r="Y279" i="35"/>
  <c r="X279" i="35"/>
  <c r="W279" i="35"/>
  <c r="U279" i="35"/>
  <c r="T279" i="35"/>
  <c r="S279" i="35"/>
  <c r="R279" i="35"/>
  <c r="Q279" i="35"/>
  <c r="P279" i="35"/>
  <c r="O279" i="35"/>
  <c r="N279" i="35"/>
  <c r="M279" i="35"/>
  <c r="L279" i="35"/>
  <c r="K279" i="35"/>
  <c r="I279" i="35"/>
  <c r="H279" i="35"/>
  <c r="G279" i="35"/>
  <c r="F279" i="35"/>
  <c r="AK278" i="35"/>
  <c r="AJ278" i="35"/>
  <c r="AI278" i="35"/>
  <c r="AH278" i="35"/>
  <c r="AG278" i="35"/>
  <c r="AF278" i="35"/>
  <c r="AE278" i="35"/>
  <c r="AD278" i="35"/>
  <c r="AC278" i="35"/>
  <c r="AB278" i="35"/>
  <c r="AA278" i="35"/>
  <c r="Z278" i="35"/>
  <c r="Y278" i="35"/>
  <c r="X278" i="35"/>
  <c r="W278" i="35"/>
  <c r="V278" i="35"/>
  <c r="U278" i="35"/>
  <c r="T278" i="35"/>
  <c r="S278" i="35"/>
  <c r="R278" i="35"/>
  <c r="Q278" i="35"/>
  <c r="P278" i="35"/>
  <c r="O278" i="35"/>
  <c r="N278" i="35"/>
  <c r="M278" i="35"/>
  <c r="L278" i="35"/>
  <c r="K278" i="35"/>
  <c r="I278" i="35"/>
  <c r="H278" i="35"/>
  <c r="G278" i="35"/>
  <c r="F278" i="35"/>
  <c r="G281" i="33"/>
  <c r="AJ280" i="33"/>
  <c r="AI280" i="33"/>
  <c r="AH280" i="33"/>
  <c r="AG280" i="33"/>
  <c r="AF280" i="33"/>
  <c r="AE280" i="33"/>
  <c r="AD280" i="33"/>
  <c r="AC280" i="33"/>
  <c r="AB280" i="33"/>
  <c r="AA280" i="33"/>
  <c r="Z280" i="33"/>
  <c r="Y280" i="33"/>
  <c r="X280" i="33"/>
  <c r="U280" i="33"/>
  <c r="T280" i="33"/>
  <c r="S280" i="33"/>
  <c r="R280" i="33"/>
  <c r="Q280" i="33"/>
  <c r="P280" i="33"/>
  <c r="O280" i="33"/>
  <c r="M280" i="33"/>
  <c r="L280" i="33"/>
  <c r="K280" i="33"/>
  <c r="I280" i="33"/>
  <c r="H280" i="33"/>
  <c r="G280"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M279" i="33"/>
  <c r="L279" i="33"/>
  <c r="K279" i="33"/>
  <c r="I279" i="33"/>
  <c r="H279" i="33"/>
  <c r="G279" i="33"/>
  <c r="F279"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M278" i="33"/>
  <c r="L278" i="33"/>
  <c r="K278" i="33"/>
  <c r="I278" i="33"/>
  <c r="H278" i="33"/>
  <c r="G278" i="33"/>
  <c r="F278" i="33"/>
  <c r="H271" i="39"/>
  <c r="C239" i="39"/>
  <c r="C238" i="39"/>
  <c r="N245" i="35"/>
  <c r="N244" i="35"/>
  <c r="W245" i="33"/>
  <c r="C206" i="39"/>
  <c r="C205" i="39"/>
  <c r="C204" i="39"/>
  <c r="AH209" i="35"/>
  <c r="AH210" i="35"/>
  <c r="AH211" i="35"/>
  <c r="N210" i="35"/>
  <c r="N209" i="35"/>
  <c r="C171" i="39"/>
  <c r="D171" i="39"/>
  <c r="E171" i="39"/>
  <c r="F171" i="39"/>
  <c r="G171" i="39"/>
  <c r="H171" i="39"/>
  <c r="C172" i="39"/>
  <c r="D172" i="39"/>
  <c r="E172" i="39"/>
  <c r="F172" i="39"/>
  <c r="G172" i="39"/>
  <c r="H172" i="39"/>
  <c r="C173" i="39"/>
  <c r="D173" i="39"/>
  <c r="E173" i="39"/>
  <c r="F173" i="39"/>
  <c r="G173" i="39"/>
  <c r="H173" i="39"/>
  <c r="N141" i="35"/>
  <c r="N176" i="35"/>
  <c r="N175" i="35"/>
  <c r="S175" i="36"/>
  <c r="G419" i="33"/>
  <c r="AJ418" i="33"/>
  <c r="AI418" i="33"/>
  <c r="AH418" i="33"/>
  <c r="AG418" i="33"/>
  <c r="AF418" i="33"/>
  <c r="AE418" i="33"/>
  <c r="AD418" i="33"/>
  <c r="AC418" i="33"/>
  <c r="AB418" i="33"/>
  <c r="AA418" i="33"/>
  <c r="Z418" i="33"/>
  <c r="Y418" i="33"/>
  <c r="X418" i="33"/>
  <c r="U418" i="33"/>
  <c r="T418" i="33"/>
  <c r="S418" i="33"/>
  <c r="R418" i="33"/>
  <c r="Q418" i="33"/>
  <c r="P418" i="33"/>
  <c r="O418" i="33"/>
  <c r="M418" i="33"/>
  <c r="L418" i="33"/>
  <c r="K418" i="33"/>
  <c r="I418" i="33"/>
  <c r="H418" i="33"/>
  <c r="G418" i="33"/>
  <c r="AK417" i="33"/>
  <c r="AJ417" i="33"/>
  <c r="AI417" i="33"/>
  <c r="AH417" i="33"/>
  <c r="AG417" i="33"/>
  <c r="AF417" i="33"/>
  <c r="AE417" i="33"/>
  <c r="AD417" i="33"/>
  <c r="AC417" i="33"/>
  <c r="AB417" i="33"/>
  <c r="AA417" i="33"/>
  <c r="Z417" i="33"/>
  <c r="Y417" i="33"/>
  <c r="X417" i="33"/>
  <c r="W417" i="33"/>
  <c r="V417" i="33"/>
  <c r="U417" i="33"/>
  <c r="T417" i="33"/>
  <c r="S417" i="33"/>
  <c r="R417" i="33"/>
  <c r="Q417" i="33"/>
  <c r="P417" i="33"/>
  <c r="O417" i="33"/>
  <c r="M417" i="33"/>
  <c r="L417" i="33"/>
  <c r="K417" i="33"/>
  <c r="I417" i="33"/>
  <c r="H417" i="33"/>
  <c r="G417" i="33"/>
  <c r="F417" i="33"/>
  <c r="AK416" i="33"/>
  <c r="AJ416" i="33"/>
  <c r="AI416" i="33"/>
  <c r="AH416" i="33"/>
  <c r="AG416" i="33"/>
  <c r="AF416" i="33"/>
  <c r="AE416" i="33"/>
  <c r="AD416" i="33"/>
  <c r="AC416" i="33"/>
  <c r="AB416" i="33"/>
  <c r="AA416" i="33"/>
  <c r="Z416" i="33"/>
  <c r="Y416" i="33"/>
  <c r="X416" i="33"/>
  <c r="W416" i="33"/>
  <c r="V416" i="33"/>
  <c r="U416" i="33"/>
  <c r="T416" i="33"/>
  <c r="S416" i="33"/>
  <c r="R416" i="33"/>
  <c r="Q416" i="33"/>
  <c r="P416" i="33"/>
  <c r="O416" i="33"/>
  <c r="M416" i="33"/>
  <c r="L416" i="33"/>
  <c r="K416" i="33"/>
  <c r="I416" i="33"/>
  <c r="H416" i="33"/>
  <c r="G416" i="33"/>
  <c r="F416" i="33"/>
  <c r="G419" i="35"/>
  <c r="AJ418" i="35"/>
  <c r="AI418" i="35"/>
  <c r="AH418" i="35"/>
  <c r="AG418" i="35"/>
  <c r="AF418" i="35"/>
  <c r="AE418" i="35"/>
  <c r="AD418" i="35"/>
  <c r="AC418" i="35"/>
  <c r="AB418" i="35"/>
  <c r="AA418" i="35"/>
  <c r="Z418" i="35"/>
  <c r="Y418" i="35"/>
  <c r="X418" i="35"/>
  <c r="U418" i="35"/>
  <c r="T418" i="35"/>
  <c r="S418" i="35"/>
  <c r="R418" i="35"/>
  <c r="Q418" i="35"/>
  <c r="P418" i="35"/>
  <c r="O418" i="35"/>
  <c r="M418" i="35"/>
  <c r="L418" i="35"/>
  <c r="K418" i="35"/>
  <c r="I418" i="35"/>
  <c r="H418" i="35"/>
  <c r="G418" i="35"/>
  <c r="AK417" i="35"/>
  <c r="AJ417" i="35"/>
  <c r="AI417" i="35"/>
  <c r="AH417" i="35"/>
  <c r="AG417" i="35"/>
  <c r="AF417" i="35"/>
  <c r="AE417" i="35"/>
  <c r="AD417" i="35"/>
  <c r="AC417" i="35"/>
  <c r="AB417" i="35"/>
  <c r="AA417" i="35"/>
  <c r="Z417" i="35"/>
  <c r="Y417" i="35"/>
  <c r="X417" i="35"/>
  <c r="W417" i="35"/>
  <c r="V417" i="35"/>
  <c r="U417" i="35"/>
  <c r="T417" i="35"/>
  <c r="S417" i="35"/>
  <c r="R417" i="35"/>
  <c r="Q417" i="35"/>
  <c r="P417" i="35"/>
  <c r="O417" i="35"/>
  <c r="M417" i="35"/>
  <c r="L417" i="35"/>
  <c r="K417" i="35"/>
  <c r="I417" i="35"/>
  <c r="H417" i="35"/>
  <c r="G417" i="35"/>
  <c r="F417" i="35"/>
  <c r="AK416" i="35"/>
  <c r="AJ416" i="35"/>
  <c r="AI416" i="35"/>
  <c r="AH416" i="35"/>
  <c r="AG416" i="35"/>
  <c r="AF416" i="35"/>
  <c r="AE416" i="35"/>
  <c r="AD416" i="35"/>
  <c r="AC416" i="35"/>
  <c r="AB416" i="35"/>
  <c r="AA416" i="35"/>
  <c r="Z416" i="35"/>
  <c r="Y416" i="35"/>
  <c r="X416" i="35"/>
  <c r="W416" i="35"/>
  <c r="V416" i="35"/>
  <c r="U416" i="35"/>
  <c r="T416" i="35"/>
  <c r="S416" i="35"/>
  <c r="R416" i="35"/>
  <c r="Q416" i="35"/>
  <c r="P416" i="35"/>
  <c r="O416" i="35"/>
  <c r="M416" i="35"/>
  <c r="L416" i="35"/>
  <c r="K416" i="35"/>
  <c r="I416" i="35"/>
  <c r="H416" i="35"/>
  <c r="G416" i="35"/>
  <c r="F416" i="35"/>
  <c r="AC417" i="36"/>
  <c r="E417" i="36"/>
  <c r="AD416" i="36"/>
  <c r="AC416" i="36"/>
  <c r="AB416" i="36"/>
  <c r="AA416" i="36"/>
  <c r="Z416" i="36"/>
  <c r="Y416" i="36"/>
  <c r="X416" i="36"/>
  <c r="W416" i="36"/>
  <c r="V416" i="36"/>
  <c r="U416" i="36"/>
  <c r="T416" i="36"/>
  <c r="S416" i="36"/>
  <c r="R416" i="36"/>
  <c r="Q416" i="36"/>
  <c r="P416" i="36"/>
  <c r="O416" i="36"/>
  <c r="N416" i="36"/>
  <c r="M416" i="36"/>
  <c r="L416" i="36"/>
  <c r="K416" i="36"/>
  <c r="J416" i="36"/>
  <c r="I416" i="36"/>
  <c r="H416" i="36"/>
  <c r="G416" i="36"/>
  <c r="F416" i="36"/>
  <c r="AD415" i="36"/>
  <c r="AC415" i="36"/>
  <c r="AB415" i="36"/>
  <c r="AA415" i="36"/>
  <c r="Z415" i="36"/>
  <c r="Y415" i="36"/>
  <c r="X415" i="36"/>
  <c r="W415" i="36"/>
  <c r="V415" i="36"/>
  <c r="U415" i="36"/>
  <c r="T415" i="36"/>
  <c r="S415" i="36"/>
  <c r="R415" i="36"/>
  <c r="Q415" i="36"/>
  <c r="P415" i="36"/>
  <c r="O415" i="36"/>
  <c r="N415" i="36"/>
  <c r="M415" i="36"/>
  <c r="L415" i="36"/>
  <c r="K415" i="36"/>
  <c r="J415" i="36"/>
  <c r="I415" i="36"/>
  <c r="H415" i="36"/>
  <c r="G415" i="36"/>
  <c r="F415" i="36"/>
  <c r="E415" i="36"/>
  <c r="AD414" i="36"/>
  <c r="AC414" i="36"/>
  <c r="AB414" i="36"/>
  <c r="AA414" i="36"/>
  <c r="Z414" i="36"/>
  <c r="Y414" i="36"/>
  <c r="X414" i="36"/>
  <c r="W414" i="36"/>
  <c r="V414" i="36"/>
  <c r="U414" i="36"/>
  <c r="T414" i="36"/>
  <c r="S414" i="36"/>
  <c r="R414" i="36"/>
  <c r="Q414" i="36"/>
  <c r="P414" i="36"/>
  <c r="O414" i="36"/>
  <c r="N414" i="36"/>
  <c r="M414" i="36"/>
  <c r="L414" i="36"/>
  <c r="K414" i="36"/>
  <c r="J414" i="36"/>
  <c r="I414" i="36"/>
  <c r="H414" i="36"/>
  <c r="G414" i="36"/>
  <c r="F414" i="36"/>
  <c r="E414" i="36"/>
  <c r="C150" i="33"/>
  <c r="G178" i="33"/>
  <c r="AJ177" i="33"/>
  <c r="AI177" i="33"/>
  <c r="AH177" i="33"/>
  <c r="AG177" i="33"/>
  <c r="AF177" i="33"/>
  <c r="AE177" i="33"/>
  <c r="AD177" i="33"/>
  <c r="AC177" i="33"/>
  <c r="AB177" i="33"/>
  <c r="AA177" i="33"/>
  <c r="Z177" i="33"/>
  <c r="Y177" i="33"/>
  <c r="X177" i="33"/>
  <c r="U177" i="33"/>
  <c r="T177" i="33"/>
  <c r="S177" i="33"/>
  <c r="R177" i="33"/>
  <c r="Q177" i="33"/>
  <c r="P177" i="33"/>
  <c r="O177" i="33"/>
  <c r="M177" i="33"/>
  <c r="L177" i="33"/>
  <c r="K177" i="33"/>
  <c r="I177" i="33"/>
  <c r="H177" i="33"/>
  <c r="G177" i="33"/>
  <c r="AK176" i="33"/>
  <c r="AJ176" i="33"/>
  <c r="AI176" i="33"/>
  <c r="AH176" i="33"/>
  <c r="AG176" i="33"/>
  <c r="AF176" i="33"/>
  <c r="AE176" i="33"/>
  <c r="AD176" i="33"/>
  <c r="AC176" i="33"/>
  <c r="AB176" i="33"/>
  <c r="AA176" i="33"/>
  <c r="Z176" i="33"/>
  <c r="Y176" i="33"/>
  <c r="X176" i="33"/>
  <c r="W176" i="33"/>
  <c r="V176" i="33"/>
  <c r="U176" i="33"/>
  <c r="T176" i="33"/>
  <c r="S176" i="33"/>
  <c r="R176" i="33"/>
  <c r="Q176" i="33"/>
  <c r="P176" i="33"/>
  <c r="O176" i="33"/>
  <c r="M176" i="33"/>
  <c r="L176" i="33"/>
  <c r="K176" i="33"/>
  <c r="I176" i="33"/>
  <c r="H176" i="33"/>
  <c r="G176" i="33"/>
  <c r="F176" i="33"/>
  <c r="AK175" i="33"/>
  <c r="AJ175" i="33"/>
  <c r="AI175" i="33"/>
  <c r="AH175" i="33"/>
  <c r="AG175" i="33"/>
  <c r="AF175" i="33"/>
  <c r="AE175" i="33"/>
  <c r="AD175" i="33"/>
  <c r="AC175" i="33"/>
  <c r="AB175" i="33"/>
  <c r="AA175" i="33"/>
  <c r="Z175" i="33"/>
  <c r="Y175" i="33"/>
  <c r="X175" i="33"/>
  <c r="W175" i="33"/>
  <c r="V175" i="33"/>
  <c r="U175" i="33"/>
  <c r="T175" i="33"/>
  <c r="S175" i="33"/>
  <c r="R175" i="33"/>
  <c r="Q175" i="33"/>
  <c r="P175" i="33"/>
  <c r="O175" i="33"/>
  <c r="M175" i="33"/>
  <c r="L175" i="33"/>
  <c r="K175" i="33"/>
  <c r="I175" i="33"/>
  <c r="H175" i="33"/>
  <c r="G175" i="33"/>
  <c r="F175" i="33"/>
  <c r="G212" i="33"/>
  <c r="AJ211" i="33"/>
  <c r="AI211" i="33"/>
  <c r="AH211" i="33"/>
  <c r="AG211" i="33"/>
  <c r="AF211" i="33"/>
  <c r="AE211" i="33"/>
  <c r="AD211" i="33"/>
  <c r="AC211" i="33"/>
  <c r="AB211" i="33"/>
  <c r="AA211" i="33"/>
  <c r="Z211" i="33"/>
  <c r="Y211" i="33"/>
  <c r="X211" i="33"/>
  <c r="U211" i="33"/>
  <c r="T211" i="33"/>
  <c r="S211" i="33"/>
  <c r="R211" i="33"/>
  <c r="Q211" i="33"/>
  <c r="P211" i="33"/>
  <c r="O211" i="33"/>
  <c r="M211" i="33"/>
  <c r="L211" i="33"/>
  <c r="K211" i="33"/>
  <c r="I211" i="33"/>
  <c r="H211" i="33"/>
  <c r="G211" i="33"/>
  <c r="AK210" i="33"/>
  <c r="AJ210" i="33"/>
  <c r="AI210" i="33"/>
  <c r="AH210" i="33"/>
  <c r="AG210" i="33"/>
  <c r="AF210" i="33"/>
  <c r="AE210" i="33"/>
  <c r="AD210" i="33"/>
  <c r="AC210" i="33"/>
  <c r="AB210" i="33"/>
  <c r="AA210" i="33"/>
  <c r="Z210" i="33"/>
  <c r="Y210" i="33"/>
  <c r="X210" i="33"/>
  <c r="W210" i="33"/>
  <c r="V210" i="33"/>
  <c r="U210" i="33"/>
  <c r="T210" i="33"/>
  <c r="S210" i="33"/>
  <c r="R210" i="33"/>
  <c r="Q210" i="33"/>
  <c r="P210" i="33"/>
  <c r="O210" i="33"/>
  <c r="M210" i="33"/>
  <c r="L210" i="33"/>
  <c r="K210" i="33"/>
  <c r="I210" i="33"/>
  <c r="H210" i="33"/>
  <c r="G210" i="33"/>
  <c r="F210" i="33"/>
  <c r="AK209" i="33"/>
  <c r="AJ209" i="33"/>
  <c r="AI209" i="33"/>
  <c r="AH209" i="33"/>
  <c r="AG209" i="33"/>
  <c r="AF209" i="33"/>
  <c r="AE209" i="33"/>
  <c r="AD209" i="33"/>
  <c r="AC209" i="33"/>
  <c r="AB209" i="33"/>
  <c r="AA209" i="33"/>
  <c r="Z209" i="33"/>
  <c r="Y209" i="33"/>
  <c r="X209" i="33"/>
  <c r="W209" i="33"/>
  <c r="V209" i="33"/>
  <c r="U209" i="33"/>
  <c r="T209" i="33"/>
  <c r="S209" i="33"/>
  <c r="R209" i="33"/>
  <c r="Q209" i="33"/>
  <c r="P209" i="33"/>
  <c r="O209" i="33"/>
  <c r="M209" i="33"/>
  <c r="L209" i="33"/>
  <c r="K209" i="33"/>
  <c r="I209" i="33"/>
  <c r="H209" i="33"/>
  <c r="G209" i="33"/>
  <c r="F209" i="33"/>
  <c r="H107" i="33"/>
  <c r="E139" i="39"/>
  <c r="E138" i="39"/>
  <c r="E137" i="39"/>
  <c r="D139" i="39"/>
  <c r="D138" i="39"/>
  <c r="D137" i="39"/>
  <c r="C139" i="39"/>
  <c r="C138" i="39"/>
  <c r="C137" i="39"/>
  <c r="AC141" i="36"/>
  <c r="V141" i="35"/>
  <c r="N140" i="35"/>
  <c r="W141" i="33"/>
  <c r="W140" i="33"/>
  <c r="V141" i="33"/>
  <c r="V72" i="33"/>
  <c r="W72" i="33"/>
  <c r="V106" i="33"/>
  <c r="W106" i="33"/>
  <c r="G74" i="33"/>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208" i="35"/>
  <c r="C207" i="35"/>
  <c r="C206" i="35"/>
  <c r="C205" i="35"/>
  <c r="C204" i="35"/>
  <c r="C203" i="35"/>
  <c r="C202" i="35"/>
  <c r="C201" i="35"/>
  <c r="C200" i="35"/>
  <c r="C199" i="35"/>
  <c r="C198" i="35"/>
  <c r="C197" i="35"/>
  <c r="C196" i="35"/>
  <c r="C195" i="35"/>
  <c r="C194" i="35"/>
  <c r="C193" i="35"/>
  <c r="C192" i="35"/>
  <c r="C191" i="35"/>
  <c r="C190" i="35"/>
  <c r="C189" i="35"/>
  <c r="C188" i="35"/>
  <c r="C187" i="35"/>
  <c r="C186" i="35"/>
  <c r="C185" i="35"/>
  <c r="C184" i="35"/>
  <c r="C183" i="35"/>
  <c r="C182" i="35"/>
  <c r="C181" i="35"/>
  <c r="C180" i="35"/>
  <c r="C179" i="35"/>
  <c r="C277" i="35"/>
  <c r="C276" i="35"/>
  <c r="C275" i="35"/>
  <c r="C274" i="35"/>
  <c r="C273" i="35"/>
  <c r="C272" i="35"/>
  <c r="C271" i="35"/>
  <c r="C270" i="35"/>
  <c r="C269" i="35"/>
  <c r="C268" i="35"/>
  <c r="C267" i="35"/>
  <c r="C266" i="35"/>
  <c r="C265" i="35"/>
  <c r="C264" i="35"/>
  <c r="C263" i="35"/>
  <c r="C262" i="35"/>
  <c r="C261" i="35"/>
  <c r="C260" i="35"/>
  <c r="C259" i="35"/>
  <c r="C258" i="35"/>
  <c r="C257" i="35"/>
  <c r="C256" i="35"/>
  <c r="C255" i="35"/>
  <c r="C254" i="35"/>
  <c r="C253" i="35"/>
  <c r="C252" i="35"/>
  <c r="C251" i="35"/>
  <c r="C250" i="35"/>
  <c r="C249" i="35"/>
  <c r="C248" i="35"/>
  <c r="C379" i="35"/>
  <c r="C378" i="35"/>
  <c r="C377" i="35"/>
  <c r="C376" i="35"/>
  <c r="C375" i="35"/>
  <c r="C374" i="35"/>
  <c r="C373" i="35"/>
  <c r="C372" i="35"/>
  <c r="C371" i="35"/>
  <c r="C370" i="35"/>
  <c r="C369" i="35"/>
  <c r="C368" i="35"/>
  <c r="C367" i="35"/>
  <c r="C366" i="35"/>
  <c r="C365" i="35"/>
  <c r="C364" i="35"/>
  <c r="C363" i="35"/>
  <c r="C362" i="35"/>
  <c r="C361" i="35"/>
  <c r="C360" i="35"/>
  <c r="C359" i="35"/>
  <c r="C358" i="35"/>
  <c r="C357" i="35"/>
  <c r="C356" i="35"/>
  <c r="C355" i="35"/>
  <c r="C354" i="35"/>
  <c r="C353" i="35"/>
  <c r="C352" i="35"/>
  <c r="C415" i="35"/>
  <c r="C414" i="35"/>
  <c r="C413" i="35"/>
  <c r="C412" i="35"/>
  <c r="C411" i="35"/>
  <c r="C410" i="35"/>
  <c r="C409" i="35"/>
  <c r="C408" i="35"/>
  <c r="C407" i="35"/>
  <c r="C406" i="35"/>
  <c r="C405" i="35"/>
  <c r="C404" i="35"/>
  <c r="C403" i="35"/>
  <c r="C402" i="35"/>
  <c r="C401" i="35"/>
  <c r="C400" i="35"/>
  <c r="C399" i="35"/>
  <c r="C398" i="35"/>
  <c r="C397" i="35"/>
  <c r="C396" i="35"/>
  <c r="C395" i="35"/>
  <c r="C394" i="35"/>
  <c r="C393" i="35"/>
  <c r="C392" i="35"/>
  <c r="C391" i="35"/>
  <c r="C390" i="35"/>
  <c r="C389" i="35"/>
  <c r="C388" i="35"/>
  <c r="C387" i="35"/>
  <c r="C386" i="35"/>
  <c r="C385" i="35"/>
  <c r="C347" i="35"/>
  <c r="C346" i="35"/>
  <c r="C345" i="35"/>
  <c r="C344" i="35"/>
  <c r="C343" i="35"/>
  <c r="C342" i="35"/>
  <c r="C341" i="35"/>
  <c r="C340" i="35"/>
  <c r="C339" i="35"/>
  <c r="C338" i="35"/>
  <c r="C337" i="35"/>
  <c r="C336" i="35"/>
  <c r="C335" i="35"/>
  <c r="C334" i="35"/>
  <c r="C333" i="35"/>
  <c r="C332" i="35"/>
  <c r="C331" i="35"/>
  <c r="C330" i="35"/>
  <c r="C329" i="35"/>
  <c r="C328" i="35"/>
  <c r="C327" i="35"/>
  <c r="C326" i="35"/>
  <c r="C325" i="35"/>
  <c r="C324" i="35"/>
  <c r="C323" i="35"/>
  <c r="C322" i="35"/>
  <c r="C321" i="35"/>
  <c r="C320" i="35"/>
  <c r="C319" i="35"/>
  <c r="C318" i="35"/>
  <c r="C317" i="35"/>
  <c r="C312" i="35"/>
  <c r="C311" i="35"/>
  <c r="C310" i="35"/>
  <c r="C309" i="35"/>
  <c r="C308" i="35"/>
  <c r="C307" i="35"/>
  <c r="C306" i="35"/>
  <c r="C305" i="35"/>
  <c r="C304" i="35"/>
  <c r="C303" i="35"/>
  <c r="C302" i="35"/>
  <c r="C301" i="35"/>
  <c r="C300" i="35"/>
  <c r="C299" i="35"/>
  <c r="C298" i="35"/>
  <c r="C297" i="35"/>
  <c r="C296" i="35"/>
  <c r="C295" i="35"/>
  <c r="C294" i="35"/>
  <c r="C293" i="35"/>
  <c r="C292" i="35"/>
  <c r="C291" i="35"/>
  <c r="C290" i="35"/>
  <c r="C289" i="35"/>
  <c r="C288" i="35"/>
  <c r="C287" i="35"/>
  <c r="C286" i="35"/>
  <c r="C285" i="35"/>
  <c r="C284" i="35"/>
  <c r="C283" i="35"/>
  <c r="C282" i="35"/>
  <c r="C243" i="35"/>
  <c r="C242" i="35"/>
  <c r="C241" i="35"/>
  <c r="C240" i="35"/>
  <c r="C239" i="35"/>
  <c r="C238" i="35"/>
  <c r="C237" i="35"/>
  <c r="C236" i="35"/>
  <c r="C235" i="35"/>
  <c r="C234" i="35"/>
  <c r="C233" i="35"/>
  <c r="C232" i="35"/>
  <c r="C231" i="35"/>
  <c r="C230" i="35"/>
  <c r="C229" i="35"/>
  <c r="C228" i="35"/>
  <c r="C227" i="35"/>
  <c r="C226" i="35"/>
  <c r="C225" i="35"/>
  <c r="C224" i="35"/>
  <c r="C223" i="35"/>
  <c r="C222" i="35"/>
  <c r="C221" i="35"/>
  <c r="C220" i="35"/>
  <c r="C219" i="35"/>
  <c r="C218" i="35"/>
  <c r="C217" i="35"/>
  <c r="C216" i="35"/>
  <c r="C215" i="35"/>
  <c r="C214" i="35"/>
  <c r="C213"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51" i="35"/>
  <c r="C150" i="35"/>
  <c r="C149" i="35"/>
  <c r="C148" i="35"/>
  <c r="C147" i="35"/>
  <c r="C146" i="35"/>
  <c r="C145" i="35"/>
  <c r="C144" i="35"/>
  <c r="C139" i="35"/>
  <c r="C138" i="35"/>
  <c r="C137" i="35"/>
  <c r="C136" i="35"/>
  <c r="C135" i="35"/>
  <c r="C134" i="35"/>
  <c r="C133" i="35"/>
  <c r="C132" i="35"/>
  <c r="C131" i="35"/>
  <c r="C130" i="35"/>
  <c r="C129" i="35"/>
  <c r="C128" i="35"/>
  <c r="C127" i="35"/>
  <c r="C126" i="35"/>
  <c r="C125" i="35"/>
  <c r="C124" i="35"/>
  <c r="C123" i="35"/>
  <c r="C122" i="35"/>
  <c r="C121" i="35"/>
  <c r="C120" i="35"/>
  <c r="C119" i="35"/>
  <c r="C118" i="35"/>
  <c r="C117" i="35"/>
  <c r="C116" i="35"/>
  <c r="C115" i="35"/>
  <c r="C114" i="35"/>
  <c r="C113" i="35"/>
  <c r="C112" i="35"/>
  <c r="C111" i="35"/>
  <c r="C110" i="35"/>
  <c r="C109"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415" i="33"/>
  <c r="C414" i="33"/>
  <c r="C413" i="33"/>
  <c r="C412" i="33"/>
  <c r="C411" i="33"/>
  <c r="C410" i="33"/>
  <c r="C409" i="33"/>
  <c r="C408" i="33"/>
  <c r="C407" i="33"/>
  <c r="C406" i="33"/>
  <c r="C405" i="33"/>
  <c r="C404" i="33"/>
  <c r="C403" i="33"/>
  <c r="C402" i="33"/>
  <c r="C401" i="33"/>
  <c r="C400" i="33"/>
  <c r="C399" i="33"/>
  <c r="C398" i="33"/>
  <c r="C397" i="33"/>
  <c r="C396" i="33"/>
  <c r="C395" i="33"/>
  <c r="C394" i="33"/>
  <c r="C393" i="33"/>
  <c r="C392" i="33"/>
  <c r="C391" i="33"/>
  <c r="C390" i="33"/>
  <c r="C389" i="33"/>
  <c r="C388" i="33"/>
  <c r="C387" i="33"/>
  <c r="C386" i="33"/>
  <c r="C385" i="33"/>
  <c r="C379" i="33"/>
  <c r="C378" i="33"/>
  <c r="C377" i="33"/>
  <c r="C376" i="33"/>
  <c r="C375" i="33"/>
  <c r="C374" i="33"/>
  <c r="C373" i="33"/>
  <c r="C372" i="33"/>
  <c r="C371" i="33"/>
  <c r="C370" i="33"/>
  <c r="C369" i="33"/>
  <c r="C368" i="33"/>
  <c r="C367" i="33"/>
  <c r="C366" i="33"/>
  <c r="C365" i="33"/>
  <c r="C364" i="33"/>
  <c r="C363" i="33"/>
  <c r="C362" i="33"/>
  <c r="C361" i="33"/>
  <c r="C360" i="33"/>
  <c r="C359" i="33"/>
  <c r="C358" i="33"/>
  <c r="C357" i="33"/>
  <c r="C356" i="33"/>
  <c r="C355" i="33"/>
  <c r="C354" i="33"/>
  <c r="C353" i="33"/>
  <c r="C352" i="33"/>
  <c r="C347" i="33"/>
  <c r="C346" i="33"/>
  <c r="C345" i="33"/>
  <c r="C344" i="33"/>
  <c r="C343" i="33"/>
  <c r="C342" i="33"/>
  <c r="C341" i="33"/>
  <c r="C340" i="33"/>
  <c r="C339" i="33"/>
  <c r="C338" i="33"/>
  <c r="C337" i="33"/>
  <c r="C336" i="33"/>
  <c r="C335" i="33"/>
  <c r="C334" i="33"/>
  <c r="C333" i="33"/>
  <c r="C332" i="33"/>
  <c r="C331" i="33"/>
  <c r="C330" i="33"/>
  <c r="C329" i="33"/>
  <c r="C328" i="33"/>
  <c r="C327" i="33"/>
  <c r="C326" i="33"/>
  <c r="C325" i="33"/>
  <c r="C324" i="33"/>
  <c r="C323" i="33"/>
  <c r="C322" i="33"/>
  <c r="C321" i="33"/>
  <c r="C320" i="33"/>
  <c r="C319" i="33"/>
  <c r="C318" i="33"/>
  <c r="C317" i="33"/>
  <c r="C312" i="33"/>
  <c r="C311" i="33"/>
  <c r="C310" i="33"/>
  <c r="C309" i="33"/>
  <c r="C308" i="33"/>
  <c r="C307" i="33"/>
  <c r="C306" i="33"/>
  <c r="C305" i="33"/>
  <c r="C304" i="33"/>
  <c r="C303" i="33"/>
  <c r="C302" i="33"/>
  <c r="C301" i="33"/>
  <c r="C300" i="33"/>
  <c r="C299" i="33"/>
  <c r="C298" i="33"/>
  <c r="C297" i="33"/>
  <c r="C296" i="33"/>
  <c r="C295" i="33"/>
  <c r="C294" i="33"/>
  <c r="C293" i="33"/>
  <c r="C292" i="33"/>
  <c r="C291" i="33"/>
  <c r="C290" i="33"/>
  <c r="C289" i="33"/>
  <c r="C288" i="33"/>
  <c r="C287" i="33"/>
  <c r="C286" i="33"/>
  <c r="C285" i="33"/>
  <c r="C284" i="33"/>
  <c r="C283" i="33"/>
  <c r="C282" i="33"/>
  <c r="C243" i="33"/>
  <c r="C277" i="33"/>
  <c r="C276" i="33"/>
  <c r="C275" i="33"/>
  <c r="C274" i="33"/>
  <c r="C273" i="33"/>
  <c r="C272" i="33"/>
  <c r="C271" i="33"/>
  <c r="C270" i="33"/>
  <c r="C269" i="33"/>
  <c r="C268" i="33"/>
  <c r="C267" i="33"/>
  <c r="C266" i="33"/>
  <c r="C265" i="33"/>
  <c r="C264" i="33"/>
  <c r="C263" i="33"/>
  <c r="C262" i="33"/>
  <c r="C261" i="33"/>
  <c r="C260" i="33"/>
  <c r="C259" i="33"/>
  <c r="C258" i="33"/>
  <c r="C257" i="33"/>
  <c r="C256" i="33"/>
  <c r="C255" i="33"/>
  <c r="C254" i="33"/>
  <c r="C253" i="33"/>
  <c r="C252" i="33"/>
  <c r="C251" i="33"/>
  <c r="C250" i="33"/>
  <c r="C249" i="33"/>
  <c r="C248"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49" i="33"/>
  <c r="C148" i="33"/>
  <c r="C147" i="33"/>
  <c r="C146" i="33"/>
  <c r="C145" i="33"/>
  <c r="C144"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6"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109"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AC37" i="36"/>
  <c r="E37" i="36"/>
  <c r="AD36" i="36"/>
  <c r="AC36" i="36"/>
  <c r="AB36" i="36"/>
  <c r="AA36" i="36"/>
  <c r="Z36" i="36"/>
  <c r="Y36" i="36"/>
  <c r="X36" i="36"/>
  <c r="W36" i="36"/>
  <c r="V36" i="36"/>
  <c r="U36" i="36"/>
  <c r="T36" i="36"/>
  <c r="S36" i="36"/>
  <c r="R36" i="36"/>
  <c r="Q36" i="36"/>
  <c r="P36" i="36"/>
  <c r="O36" i="36"/>
  <c r="N36" i="36"/>
  <c r="M36" i="36"/>
  <c r="L36" i="36"/>
  <c r="K36" i="36"/>
  <c r="J36" i="36"/>
  <c r="I36" i="36"/>
  <c r="H36" i="36"/>
  <c r="G36" i="36"/>
  <c r="F36" i="36"/>
  <c r="AD35" i="36"/>
  <c r="AC35" i="36"/>
  <c r="AB35" i="36"/>
  <c r="AA35" i="36"/>
  <c r="Z35" i="36"/>
  <c r="Y35" i="36"/>
  <c r="X35" i="36"/>
  <c r="W35" i="36"/>
  <c r="V35" i="36"/>
  <c r="U35" i="36"/>
  <c r="T35" i="36"/>
  <c r="S35" i="36"/>
  <c r="R35" i="36"/>
  <c r="Q35" i="36"/>
  <c r="P35" i="36"/>
  <c r="O35" i="36"/>
  <c r="N35" i="36"/>
  <c r="M35" i="36"/>
  <c r="L35" i="36"/>
  <c r="K35" i="36"/>
  <c r="J35" i="36"/>
  <c r="I35" i="36"/>
  <c r="H35" i="36"/>
  <c r="G35" i="36"/>
  <c r="F35" i="36"/>
  <c r="E35" i="36"/>
  <c r="AC34" i="36"/>
  <c r="AB34" i="36"/>
  <c r="AA34" i="36"/>
  <c r="Z34" i="36"/>
  <c r="Y34" i="36"/>
  <c r="X34" i="36"/>
  <c r="W34" i="36"/>
  <c r="V34" i="36"/>
  <c r="U34" i="36"/>
  <c r="T34" i="36"/>
  <c r="S34" i="36"/>
  <c r="R34" i="36"/>
  <c r="Q34" i="36"/>
  <c r="P34" i="36"/>
  <c r="O34" i="36"/>
  <c r="N34" i="36"/>
  <c r="M34" i="36"/>
  <c r="L34" i="36"/>
  <c r="K34" i="36"/>
  <c r="J34" i="36"/>
  <c r="I34" i="36"/>
  <c r="H34" i="36"/>
  <c r="G34" i="36"/>
  <c r="F34" i="36"/>
  <c r="E34" i="36"/>
  <c r="AC349" i="36"/>
  <c r="E349" i="36"/>
  <c r="AC245" i="36"/>
  <c r="E245" i="36"/>
  <c r="AD244" i="36"/>
  <c r="AC244" i="36"/>
  <c r="AB244" i="36"/>
  <c r="AA244" i="36"/>
  <c r="Z244" i="36"/>
  <c r="Y244" i="36"/>
  <c r="X244" i="36"/>
  <c r="W244" i="36"/>
  <c r="V244" i="36"/>
  <c r="U244" i="36"/>
  <c r="T244" i="36"/>
  <c r="S244" i="36"/>
  <c r="R244" i="36"/>
  <c r="Q244" i="36"/>
  <c r="P244" i="36"/>
  <c r="O244" i="36"/>
  <c r="N244" i="36"/>
  <c r="M244" i="36"/>
  <c r="L244" i="36"/>
  <c r="K244" i="36"/>
  <c r="J244" i="36"/>
  <c r="I244" i="36"/>
  <c r="H244" i="36"/>
  <c r="G244" i="36"/>
  <c r="F244" i="36"/>
  <c r="AD243" i="36"/>
  <c r="AC243" i="36"/>
  <c r="AB243" i="36"/>
  <c r="AA243" i="36"/>
  <c r="Z243" i="36"/>
  <c r="Y243" i="36"/>
  <c r="X243" i="36"/>
  <c r="W243" i="36"/>
  <c r="V243" i="36"/>
  <c r="U243" i="36"/>
  <c r="T243" i="36"/>
  <c r="S243" i="36"/>
  <c r="R243" i="36"/>
  <c r="Q243" i="36"/>
  <c r="P243" i="36"/>
  <c r="O243" i="36"/>
  <c r="N243" i="36"/>
  <c r="M243" i="36"/>
  <c r="L243" i="36"/>
  <c r="K243" i="36"/>
  <c r="J243" i="36"/>
  <c r="I243" i="36"/>
  <c r="H243" i="36"/>
  <c r="G243" i="36"/>
  <c r="F243" i="36"/>
  <c r="E243" i="36"/>
  <c r="AD242" i="36"/>
  <c r="AC242" i="36"/>
  <c r="AB242" i="36"/>
  <c r="AA242" i="36"/>
  <c r="Z242" i="36"/>
  <c r="Y242" i="36"/>
  <c r="X242" i="36"/>
  <c r="W242" i="36"/>
  <c r="V242" i="36"/>
  <c r="U242" i="36"/>
  <c r="T242" i="36"/>
  <c r="S242" i="36"/>
  <c r="R242" i="36"/>
  <c r="Q242" i="36"/>
  <c r="P242" i="36"/>
  <c r="O242" i="36"/>
  <c r="N242" i="36"/>
  <c r="M242" i="36"/>
  <c r="L242" i="36"/>
  <c r="K242" i="36"/>
  <c r="J242" i="36"/>
  <c r="I242" i="36"/>
  <c r="H242" i="36"/>
  <c r="G242" i="36"/>
  <c r="F242" i="36"/>
  <c r="E242" i="36"/>
  <c r="AC176" i="36"/>
  <c r="E176" i="36"/>
  <c r="AD175" i="36"/>
  <c r="AC175" i="36"/>
  <c r="AB175" i="36"/>
  <c r="AA175" i="36"/>
  <c r="Z175" i="36"/>
  <c r="Y175" i="36"/>
  <c r="X175" i="36"/>
  <c r="W175" i="36"/>
  <c r="V175" i="36"/>
  <c r="U175" i="36"/>
  <c r="T175" i="36"/>
  <c r="R175" i="36"/>
  <c r="Q175" i="36"/>
  <c r="P175" i="36"/>
  <c r="O175" i="36"/>
  <c r="N175" i="36"/>
  <c r="M175" i="36"/>
  <c r="L175" i="36"/>
  <c r="K175" i="36"/>
  <c r="J175" i="36"/>
  <c r="I175" i="36"/>
  <c r="H175" i="36"/>
  <c r="G175" i="36"/>
  <c r="F175" i="36"/>
  <c r="AD174" i="36"/>
  <c r="AC174" i="36"/>
  <c r="AB174" i="36"/>
  <c r="AA174" i="36"/>
  <c r="Z174" i="36"/>
  <c r="Y174" i="36"/>
  <c r="X174" i="36"/>
  <c r="W174" i="36"/>
  <c r="V174" i="36"/>
  <c r="U174" i="36"/>
  <c r="T174" i="36"/>
  <c r="S174" i="36"/>
  <c r="R174" i="36"/>
  <c r="Q174" i="36"/>
  <c r="P174" i="36"/>
  <c r="O174" i="36"/>
  <c r="N174" i="36"/>
  <c r="M174" i="36"/>
  <c r="L174" i="36"/>
  <c r="K174" i="36"/>
  <c r="J174" i="36"/>
  <c r="I174" i="36"/>
  <c r="H174" i="36"/>
  <c r="G174" i="36"/>
  <c r="F174" i="36"/>
  <c r="E174" i="36"/>
  <c r="AD173" i="36"/>
  <c r="AC173" i="36"/>
  <c r="AB173" i="36"/>
  <c r="AA173" i="36"/>
  <c r="Z173" i="36"/>
  <c r="Y173" i="36"/>
  <c r="X173" i="36"/>
  <c r="W173" i="36"/>
  <c r="V173" i="36"/>
  <c r="U173" i="36"/>
  <c r="T173" i="36"/>
  <c r="S173" i="36"/>
  <c r="R173" i="36"/>
  <c r="Q173" i="36"/>
  <c r="P173" i="36"/>
  <c r="O173" i="36"/>
  <c r="N173" i="36"/>
  <c r="M173" i="36"/>
  <c r="L173" i="36"/>
  <c r="K173" i="36"/>
  <c r="J173" i="36"/>
  <c r="I173" i="36"/>
  <c r="H173" i="36"/>
  <c r="G173" i="36"/>
  <c r="F173" i="36"/>
  <c r="E173" i="36"/>
  <c r="E141" i="36"/>
  <c r="AD140" i="36"/>
  <c r="AC140" i="36"/>
  <c r="AB140" i="36"/>
  <c r="AA140" i="36"/>
  <c r="Z140" i="36"/>
  <c r="Y140" i="36"/>
  <c r="X140" i="36"/>
  <c r="W140" i="36"/>
  <c r="V140" i="36"/>
  <c r="U140" i="36"/>
  <c r="T140" i="36"/>
  <c r="S140" i="36"/>
  <c r="R140" i="36"/>
  <c r="Q140" i="36"/>
  <c r="P140" i="36"/>
  <c r="O140" i="36"/>
  <c r="N140" i="36"/>
  <c r="M140" i="36"/>
  <c r="L140" i="36"/>
  <c r="K140" i="36"/>
  <c r="J140" i="36"/>
  <c r="I140" i="36"/>
  <c r="H140" i="36"/>
  <c r="G140" i="36"/>
  <c r="F140" i="36"/>
  <c r="AD139" i="36"/>
  <c r="AC139"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C210" i="36"/>
  <c r="E210" i="36"/>
  <c r="AD209" i="36"/>
  <c r="AC209" i="36"/>
  <c r="AB209" i="36"/>
  <c r="AA209" i="36"/>
  <c r="Z209" i="36"/>
  <c r="Y209" i="36"/>
  <c r="X209" i="36"/>
  <c r="W209" i="36"/>
  <c r="V209" i="36"/>
  <c r="U209" i="36"/>
  <c r="T209" i="36"/>
  <c r="S209" i="36"/>
  <c r="R209" i="36"/>
  <c r="Q209" i="36"/>
  <c r="P209" i="36"/>
  <c r="O209" i="36"/>
  <c r="N209" i="36"/>
  <c r="M209" i="36"/>
  <c r="L209" i="36"/>
  <c r="K209" i="36"/>
  <c r="J209" i="36"/>
  <c r="I209" i="36"/>
  <c r="H209" i="36"/>
  <c r="G209" i="36"/>
  <c r="F209" i="36"/>
  <c r="AD208" i="36"/>
  <c r="AC208" i="36"/>
  <c r="AB208" i="36"/>
  <c r="AA208" i="36"/>
  <c r="Z208" i="36"/>
  <c r="Y208" i="36"/>
  <c r="X208" i="36"/>
  <c r="W208" i="36"/>
  <c r="V208" i="36"/>
  <c r="U208" i="36"/>
  <c r="T208" i="36"/>
  <c r="S208" i="36"/>
  <c r="R208" i="36"/>
  <c r="Q208" i="36"/>
  <c r="P208" i="36"/>
  <c r="O208" i="36"/>
  <c r="N208" i="36"/>
  <c r="M208" i="36"/>
  <c r="L208" i="36"/>
  <c r="K208" i="36"/>
  <c r="J208" i="36"/>
  <c r="I208" i="36"/>
  <c r="H208" i="36"/>
  <c r="G208" i="36"/>
  <c r="F208" i="36"/>
  <c r="E208" i="36"/>
  <c r="AD207" i="36"/>
  <c r="AC207" i="36"/>
  <c r="AB207" i="36"/>
  <c r="AA207" i="36"/>
  <c r="Z207" i="36"/>
  <c r="Y207" i="36"/>
  <c r="X207" i="36"/>
  <c r="W207" i="36"/>
  <c r="V207" i="36"/>
  <c r="U207" i="36"/>
  <c r="T207" i="36"/>
  <c r="S207" i="36"/>
  <c r="R207" i="36"/>
  <c r="Q207" i="36"/>
  <c r="P207" i="36"/>
  <c r="O207" i="36"/>
  <c r="N207" i="36"/>
  <c r="M207" i="36"/>
  <c r="L207" i="36"/>
  <c r="K207" i="36"/>
  <c r="J207" i="36"/>
  <c r="I207" i="36"/>
  <c r="H207" i="36"/>
  <c r="G207" i="36"/>
  <c r="F207" i="36"/>
  <c r="E207" i="36"/>
  <c r="AC106" i="36"/>
  <c r="E106" i="36"/>
  <c r="AD105" i="36"/>
  <c r="AC105" i="36"/>
  <c r="AB105" i="36"/>
  <c r="AA105" i="36"/>
  <c r="Z105" i="36"/>
  <c r="Y105" i="36"/>
  <c r="X105" i="36"/>
  <c r="W105" i="36"/>
  <c r="V105" i="36"/>
  <c r="U105" i="36"/>
  <c r="T105" i="36"/>
  <c r="S105" i="36"/>
  <c r="R105" i="36"/>
  <c r="Q105" i="36"/>
  <c r="P105" i="36"/>
  <c r="O105" i="36"/>
  <c r="N105" i="36"/>
  <c r="M105" i="36"/>
  <c r="L105" i="36"/>
  <c r="K105" i="36"/>
  <c r="J105" i="36"/>
  <c r="I105" i="36"/>
  <c r="H105" i="36"/>
  <c r="G105" i="36"/>
  <c r="F105" i="36"/>
  <c r="AD104" i="36"/>
  <c r="AC104" i="36"/>
  <c r="AB104" i="36"/>
  <c r="AA104" i="36"/>
  <c r="Z104" i="36"/>
  <c r="Y104" i="36"/>
  <c r="X104" i="36"/>
  <c r="W104" i="36"/>
  <c r="V104" i="36"/>
  <c r="U104" i="36"/>
  <c r="T104" i="36"/>
  <c r="S104" i="36"/>
  <c r="R104" i="36"/>
  <c r="Q104" i="36"/>
  <c r="P104" i="36"/>
  <c r="O104" i="36"/>
  <c r="N104" i="36"/>
  <c r="M104" i="36"/>
  <c r="L104" i="36"/>
  <c r="K104" i="36"/>
  <c r="J104" i="36"/>
  <c r="I104" i="36"/>
  <c r="H104" i="36"/>
  <c r="G104" i="36"/>
  <c r="F104" i="36"/>
  <c r="E104" i="36"/>
  <c r="AC72" i="36"/>
  <c r="E72" i="36"/>
  <c r="AD71" i="36"/>
  <c r="AC71" i="36"/>
  <c r="AB71" i="36"/>
  <c r="AA71" i="36"/>
  <c r="Z71" i="36"/>
  <c r="Y71" i="36"/>
  <c r="X71" i="36"/>
  <c r="W71" i="36"/>
  <c r="V71" i="36"/>
  <c r="U71" i="36"/>
  <c r="T71" i="36"/>
  <c r="S71" i="36"/>
  <c r="R71" i="36"/>
  <c r="Q71" i="36"/>
  <c r="P71" i="36"/>
  <c r="O71" i="36"/>
  <c r="N71" i="36"/>
  <c r="M71" i="36"/>
  <c r="L71" i="36"/>
  <c r="K71" i="36"/>
  <c r="J71" i="36"/>
  <c r="I71" i="36"/>
  <c r="H71" i="36"/>
  <c r="G71" i="36"/>
  <c r="F71" i="36"/>
  <c r="AD70" i="36"/>
  <c r="AC70" i="36"/>
  <c r="AB70" i="36"/>
  <c r="AA70" i="36"/>
  <c r="Z70" i="36"/>
  <c r="Y70" i="36"/>
  <c r="X70" i="36"/>
  <c r="W70" i="36"/>
  <c r="V70" i="36"/>
  <c r="U70" i="36"/>
  <c r="T70" i="36"/>
  <c r="S70" i="36"/>
  <c r="R70" i="36"/>
  <c r="Q70" i="36"/>
  <c r="P70" i="36"/>
  <c r="O70" i="36"/>
  <c r="N70" i="36"/>
  <c r="M70" i="36"/>
  <c r="L70" i="36"/>
  <c r="K70" i="36"/>
  <c r="J70" i="36"/>
  <c r="I70" i="36"/>
  <c r="H70" i="36"/>
  <c r="G70" i="36"/>
  <c r="F70" i="36"/>
  <c r="E70" i="36"/>
  <c r="AD69" i="36"/>
  <c r="AC69" i="36"/>
  <c r="AB69" i="36"/>
  <c r="AA69" i="36"/>
  <c r="Z69" i="36"/>
  <c r="Y69" i="36"/>
  <c r="X69" i="36"/>
  <c r="W69" i="36"/>
  <c r="V69" i="36"/>
  <c r="U69" i="36"/>
  <c r="T69" i="36"/>
  <c r="S69" i="36"/>
  <c r="R69" i="36"/>
  <c r="Q69" i="36"/>
  <c r="P69" i="36"/>
  <c r="O69" i="36"/>
  <c r="N69" i="36"/>
  <c r="M69" i="36"/>
  <c r="L69" i="36"/>
  <c r="K69" i="36"/>
  <c r="J69" i="36"/>
  <c r="I69" i="36"/>
  <c r="H69" i="36"/>
  <c r="G69" i="36"/>
  <c r="F69" i="36"/>
  <c r="E69" i="36"/>
  <c r="C413" i="36"/>
  <c r="C409" i="36"/>
  <c r="C410" i="36"/>
  <c r="C411" i="36"/>
  <c r="C412" i="36"/>
  <c r="C401" i="36"/>
  <c r="C400" i="36"/>
  <c r="C399" i="36"/>
  <c r="C398" i="36"/>
  <c r="C397" i="36"/>
  <c r="C396" i="36"/>
  <c r="C395" i="36"/>
  <c r="C408" i="36"/>
  <c r="C407" i="36"/>
  <c r="C406" i="36"/>
  <c r="C405" i="36"/>
  <c r="C404" i="36"/>
  <c r="C403" i="36"/>
  <c r="C402" i="36"/>
  <c r="C394" i="36"/>
  <c r="C393" i="36"/>
  <c r="C392" i="36"/>
  <c r="C391" i="36"/>
  <c r="C390" i="36"/>
  <c r="C389" i="36"/>
  <c r="C388" i="36"/>
  <c r="C387" i="36"/>
  <c r="C386" i="36"/>
  <c r="C385" i="36"/>
  <c r="C384" i="36"/>
  <c r="C383"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5" i="39"/>
  <c r="C103" i="39"/>
  <c r="G108" i="35"/>
  <c r="G74" i="35"/>
  <c r="N106" i="35"/>
  <c r="O106" i="35"/>
  <c r="V106" i="35"/>
  <c r="AK106" i="35"/>
  <c r="AK105" i="35"/>
  <c r="AK72" i="35"/>
  <c r="AK71" i="35"/>
  <c r="W105" i="33"/>
  <c r="C73" i="36"/>
  <c r="C74" i="36"/>
  <c r="F72" i="39"/>
  <c r="C38" i="39"/>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W71" i="35"/>
  <c r="W72" i="35"/>
  <c r="O73" i="33"/>
  <c r="O72" i="33"/>
  <c r="O71" i="33"/>
  <c r="C37" i="39"/>
  <c r="C36" i="39"/>
  <c r="N36" i="35"/>
  <c r="N37" i="35"/>
  <c r="W36" i="35"/>
  <c r="F36" i="35"/>
  <c r="G36" i="35"/>
  <c r="H36" i="35"/>
  <c r="I36" i="35"/>
  <c r="J36" i="35"/>
  <c r="K36" i="35"/>
  <c r="L36" i="35"/>
  <c r="M36" i="35"/>
  <c r="O36" i="35"/>
  <c r="P36" i="35"/>
  <c r="Q36" i="35"/>
  <c r="R36" i="35"/>
  <c r="S36" i="35"/>
  <c r="T36" i="35"/>
  <c r="U36" i="35"/>
  <c r="V36" i="35"/>
  <c r="X36" i="35"/>
  <c r="Y36" i="35"/>
  <c r="Z36" i="35"/>
  <c r="AA36" i="35"/>
  <c r="AB36" i="35"/>
  <c r="AC36" i="35"/>
  <c r="AD36" i="35"/>
  <c r="AE36" i="35"/>
  <c r="AF36" i="35"/>
  <c r="AG36" i="35"/>
  <c r="AH36" i="35"/>
  <c r="G384" i="33"/>
  <c r="AJ383" i="33"/>
  <c r="AI383" i="33"/>
  <c r="AH383" i="33"/>
  <c r="AG383" i="33"/>
  <c r="AF383" i="33"/>
  <c r="AE383" i="33"/>
  <c r="AD383" i="33"/>
  <c r="AC383" i="33"/>
  <c r="AB383" i="33"/>
  <c r="AA383" i="33"/>
  <c r="Z383" i="33"/>
  <c r="Y383" i="33"/>
  <c r="X383" i="33"/>
  <c r="U383" i="33"/>
  <c r="T383" i="33"/>
  <c r="S383" i="33"/>
  <c r="R383" i="33"/>
  <c r="Q383" i="33"/>
  <c r="P383" i="33"/>
  <c r="O383" i="33"/>
  <c r="M383" i="33"/>
  <c r="L383" i="33"/>
  <c r="K383" i="33"/>
  <c r="I383" i="33"/>
  <c r="H383" i="33"/>
  <c r="G383" i="33"/>
  <c r="AK382" i="33"/>
  <c r="AJ382" i="33"/>
  <c r="AI382" i="33"/>
  <c r="AH382" i="33"/>
  <c r="AG382" i="33"/>
  <c r="AF382" i="33"/>
  <c r="AE382" i="33"/>
  <c r="AD382" i="33"/>
  <c r="AC382" i="33"/>
  <c r="AB382" i="33"/>
  <c r="AA382" i="33"/>
  <c r="Z382" i="33"/>
  <c r="Y382" i="33"/>
  <c r="X382" i="33"/>
  <c r="V382" i="33"/>
  <c r="U382" i="33"/>
  <c r="T382" i="33"/>
  <c r="S382" i="33"/>
  <c r="R382" i="33"/>
  <c r="Q382" i="33"/>
  <c r="P382" i="33"/>
  <c r="O382" i="33"/>
  <c r="M382" i="33"/>
  <c r="L382" i="33"/>
  <c r="K382" i="33"/>
  <c r="I382" i="33"/>
  <c r="H382" i="33"/>
  <c r="G382" i="33"/>
  <c r="F382" i="33"/>
  <c r="AK381" i="33"/>
  <c r="AJ381" i="33"/>
  <c r="AI381" i="33"/>
  <c r="AH381" i="33"/>
  <c r="AG381" i="33"/>
  <c r="AF381" i="33"/>
  <c r="AE381" i="33"/>
  <c r="AD381" i="33"/>
  <c r="AC381" i="33"/>
  <c r="AB381" i="33"/>
  <c r="AA381" i="33"/>
  <c r="Z381" i="33"/>
  <c r="Y381" i="33"/>
  <c r="X381" i="33"/>
  <c r="W381" i="33"/>
  <c r="V381" i="33"/>
  <c r="U381" i="33"/>
  <c r="T381" i="33"/>
  <c r="S381" i="33"/>
  <c r="R381" i="33"/>
  <c r="Q381" i="33"/>
  <c r="P381" i="33"/>
  <c r="O381" i="33"/>
  <c r="M381" i="33"/>
  <c r="L381" i="33"/>
  <c r="K381" i="33"/>
  <c r="I381" i="33"/>
  <c r="H381" i="33"/>
  <c r="G381" i="33"/>
  <c r="F381" i="33"/>
  <c r="G382" i="35"/>
  <c r="AC382" i="36"/>
  <c r="E382" i="36"/>
  <c r="AD381" i="36"/>
  <c r="AC381" i="36"/>
  <c r="AB381" i="36"/>
  <c r="AA381" i="36"/>
  <c r="Z381" i="36"/>
  <c r="Y381" i="36"/>
  <c r="X381" i="36"/>
  <c r="W381" i="36"/>
  <c r="V381" i="36"/>
  <c r="U381" i="36"/>
  <c r="T381" i="36"/>
  <c r="S381" i="36"/>
  <c r="R381" i="36"/>
  <c r="Q381" i="36"/>
  <c r="P381" i="36"/>
  <c r="O381" i="36"/>
  <c r="N381" i="36"/>
  <c r="M381" i="36"/>
  <c r="L381" i="36"/>
  <c r="K381" i="36"/>
  <c r="J381" i="36"/>
  <c r="I381" i="36"/>
  <c r="H381" i="36"/>
  <c r="G381" i="36"/>
  <c r="F381" i="36"/>
  <c r="H373" i="39"/>
  <c r="H372" i="39"/>
  <c r="H371" i="39"/>
  <c r="G373" i="39"/>
  <c r="G372" i="39"/>
  <c r="G371" i="39"/>
  <c r="F373" i="39"/>
  <c r="F372" i="39"/>
  <c r="F371" i="39"/>
  <c r="E373" i="39"/>
  <c r="E372" i="39"/>
  <c r="E371" i="39"/>
  <c r="D373" i="39"/>
  <c r="D372" i="39"/>
  <c r="D371" i="39"/>
  <c r="C373" i="39"/>
  <c r="C372" i="39"/>
  <c r="G351" i="35"/>
  <c r="AJ350" i="35"/>
  <c r="AI350" i="35"/>
  <c r="AH350" i="35"/>
  <c r="AG350" i="35"/>
  <c r="AF350" i="35"/>
  <c r="AE350" i="35"/>
  <c r="AD350" i="35"/>
  <c r="AC350" i="35"/>
  <c r="AB350" i="35"/>
  <c r="AA350" i="35"/>
  <c r="Z350" i="35"/>
  <c r="Y350" i="35"/>
  <c r="X350" i="35"/>
  <c r="U350" i="35"/>
  <c r="T350" i="35"/>
  <c r="S350" i="35"/>
  <c r="R350" i="35"/>
  <c r="Q350" i="35"/>
  <c r="P350" i="35"/>
  <c r="O350" i="35"/>
  <c r="M350" i="35"/>
  <c r="L350" i="35"/>
  <c r="K350" i="35"/>
  <c r="I350" i="35"/>
  <c r="H350" i="35"/>
  <c r="G350" i="35"/>
  <c r="AK349" i="35"/>
  <c r="AJ349" i="35"/>
  <c r="AI349" i="35"/>
  <c r="AH349" i="35"/>
  <c r="AG349" i="35"/>
  <c r="AF349" i="35"/>
  <c r="AE349" i="35"/>
  <c r="AD349" i="35"/>
  <c r="AC349" i="35"/>
  <c r="AB349" i="35"/>
  <c r="AA349" i="35"/>
  <c r="Z349" i="35"/>
  <c r="Y349" i="35"/>
  <c r="X349" i="35"/>
  <c r="W349" i="35"/>
  <c r="V349" i="35"/>
  <c r="U349" i="35"/>
  <c r="T349" i="35"/>
  <c r="S349" i="35"/>
  <c r="R349" i="35"/>
  <c r="Q349" i="35"/>
  <c r="P349" i="35"/>
  <c r="O349" i="35"/>
  <c r="M349" i="35"/>
  <c r="L349" i="35"/>
  <c r="K349" i="35"/>
  <c r="I349" i="35"/>
  <c r="H349" i="35"/>
  <c r="G349" i="35"/>
  <c r="F349" i="35"/>
  <c r="AK348" i="35"/>
  <c r="AJ348" i="35"/>
  <c r="AI348" i="35"/>
  <c r="AH348" i="35"/>
  <c r="AG348" i="35"/>
  <c r="AF348" i="35"/>
  <c r="AE348" i="35"/>
  <c r="AD348" i="35"/>
  <c r="AC348" i="35"/>
  <c r="AB348" i="35"/>
  <c r="AA348" i="35"/>
  <c r="Z348" i="35"/>
  <c r="Y348" i="35"/>
  <c r="X348" i="35"/>
  <c r="W348" i="35"/>
  <c r="V348" i="35"/>
  <c r="U348" i="35"/>
  <c r="T348" i="35"/>
  <c r="S348" i="35"/>
  <c r="R348" i="35"/>
  <c r="Q348" i="35"/>
  <c r="P348" i="35"/>
  <c r="O348" i="35"/>
  <c r="M348" i="35"/>
  <c r="L348" i="35"/>
  <c r="K348" i="35"/>
  <c r="I348" i="35"/>
  <c r="H348" i="35"/>
  <c r="G348" i="35"/>
  <c r="F348" i="35"/>
  <c r="G351" i="33"/>
  <c r="AJ350" i="33"/>
  <c r="AI350" i="33"/>
  <c r="AH350" i="33"/>
  <c r="AG350" i="33"/>
  <c r="AF350" i="33"/>
  <c r="AE350" i="33"/>
  <c r="AD350" i="33"/>
  <c r="AC350" i="33"/>
  <c r="AB350" i="33"/>
  <c r="AA350" i="33"/>
  <c r="Z350" i="33"/>
  <c r="Y350" i="33"/>
  <c r="X350" i="33"/>
  <c r="U350" i="33"/>
  <c r="T350" i="33"/>
  <c r="S350" i="33"/>
  <c r="R350" i="33"/>
  <c r="Q350" i="33"/>
  <c r="P350" i="33"/>
  <c r="O350" i="33"/>
  <c r="M350" i="33"/>
  <c r="L350" i="33"/>
  <c r="K350" i="33"/>
  <c r="I350" i="33"/>
  <c r="H350" i="33"/>
  <c r="G350" i="33"/>
  <c r="AK349" i="33"/>
  <c r="AJ349" i="33"/>
  <c r="AI349" i="33"/>
  <c r="AH349" i="33"/>
  <c r="AG349" i="33"/>
  <c r="AF349" i="33"/>
  <c r="AE349" i="33"/>
  <c r="AD349" i="33"/>
  <c r="AC349" i="33"/>
  <c r="AB349" i="33"/>
  <c r="AA349" i="33"/>
  <c r="Z349" i="33"/>
  <c r="Y349" i="33"/>
  <c r="X349" i="33"/>
  <c r="W349" i="33"/>
  <c r="V349" i="33"/>
  <c r="U349" i="33"/>
  <c r="T349" i="33"/>
  <c r="S349" i="33"/>
  <c r="R349" i="33"/>
  <c r="Q349" i="33"/>
  <c r="P349" i="33"/>
  <c r="O349" i="33"/>
  <c r="M349" i="33"/>
  <c r="L349" i="33"/>
  <c r="K349" i="33"/>
  <c r="I349" i="33"/>
  <c r="H349" i="33"/>
  <c r="G349" i="33"/>
  <c r="F349" i="33"/>
  <c r="AK348" i="33"/>
  <c r="AJ348" i="33"/>
  <c r="AI348" i="33"/>
  <c r="AH348" i="33"/>
  <c r="AG348" i="33"/>
  <c r="AF348" i="33"/>
  <c r="AE348" i="33"/>
  <c r="AD348" i="33"/>
  <c r="AC348" i="33"/>
  <c r="AB348" i="33"/>
  <c r="AA348" i="33"/>
  <c r="Z348" i="33"/>
  <c r="Y348" i="33"/>
  <c r="X348" i="33"/>
  <c r="W348" i="33"/>
  <c r="V348" i="33"/>
  <c r="U348" i="33"/>
  <c r="T348" i="33"/>
  <c r="S348" i="33"/>
  <c r="R348" i="33"/>
  <c r="Q348" i="33"/>
  <c r="P348" i="33"/>
  <c r="O348" i="33"/>
  <c r="M348" i="33"/>
  <c r="L348" i="33"/>
  <c r="K348" i="33"/>
  <c r="I348" i="33"/>
  <c r="H348" i="33"/>
  <c r="G348" i="33"/>
  <c r="F348" i="33"/>
  <c r="H341" i="39"/>
  <c r="G341" i="39"/>
  <c r="F341" i="39"/>
  <c r="E341" i="39"/>
  <c r="D341" i="39"/>
  <c r="C341" i="39"/>
  <c r="H340" i="39"/>
  <c r="G340" i="39"/>
  <c r="F340" i="39"/>
  <c r="E340" i="39"/>
  <c r="D340" i="39"/>
  <c r="C340" i="39"/>
  <c r="H339" i="39"/>
  <c r="G339" i="39"/>
  <c r="F339" i="39"/>
  <c r="E339" i="39"/>
  <c r="D339" i="39"/>
  <c r="C339" i="39"/>
  <c r="AD382" i="36"/>
  <c r="C271" i="39"/>
  <c r="AD313" i="41"/>
  <c r="AD312" i="41"/>
  <c r="AD311" i="41"/>
  <c r="H273" i="39"/>
  <c r="G273" i="39"/>
  <c r="F273" i="39"/>
  <c r="E273" i="39"/>
  <c r="D273" i="39"/>
  <c r="C273" i="39"/>
  <c r="H272" i="39"/>
  <c r="G272" i="39"/>
  <c r="F272" i="39"/>
  <c r="E272" i="39"/>
  <c r="D272" i="39"/>
  <c r="C272" i="39"/>
  <c r="G271" i="39"/>
  <c r="F271" i="39"/>
  <c r="E271" i="39"/>
  <c r="D271" i="39"/>
  <c r="AD278" i="41"/>
  <c r="AD277" i="41"/>
  <c r="H240" i="39"/>
  <c r="G240" i="39"/>
  <c r="F240" i="39"/>
  <c r="E240" i="39"/>
  <c r="D240" i="39"/>
  <c r="C240" i="39"/>
  <c r="H239" i="39"/>
  <c r="G239" i="39"/>
  <c r="F239" i="39"/>
  <c r="E239" i="39"/>
  <c r="D239" i="39"/>
  <c r="H238" i="39"/>
  <c r="G238" i="39"/>
  <c r="F238" i="39"/>
  <c r="E238" i="39"/>
  <c r="D238" i="39"/>
  <c r="H206" i="39"/>
  <c r="G206" i="39"/>
  <c r="F206" i="39"/>
  <c r="E206" i="39"/>
  <c r="D206" i="39"/>
  <c r="H205" i="39"/>
  <c r="G205" i="39"/>
  <c r="F205" i="39"/>
  <c r="E205" i="39"/>
  <c r="D205" i="39"/>
  <c r="H204" i="39"/>
  <c r="G204" i="39"/>
  <c r="F204" i="39"/>
  <c r="E204" i="39"/>
  <c r="D204" i="39"/>
  <c r="AD243" i="41"/>
  <c r="AD242" i="41"/>
  <c r="AD209" i="41"/>
  <c r="AD208" i="41"/>
  <c r="AD207" i="41"/>
  <c r="I244" i="33"/>
  <c r="G247" i="33"/>
  <c r="AJ246" i="33"/>
  <c r="AI246" i="33"/>
  <c r="AH246" i="33"/>
  <c r="AG246" i="33"/>
  <c r="AF246" i="33"/>
  <c r="AE246" i="33"/>
  <c r="AD246" i="33"/>
  <c r="AC246" i="33"/>
  <c r="AB246" i="33"/>
  <c r="AA246" i="33"/>
  <c r="Z246" i="33"/>
  <c r="Y246" i="33"/>
  <c r="X246" i="33"/>
  <c r="U246" i="33"/>
  <c r="T246" i="33"/>
  <c r="S246" i="33"/>
  <c r="R246" i="33"/>
  <c r="Q246" i="33"/>
  <c r="P246" i="33"/>
  <c r="O246" i="33"/>
  <c r="M246" i="33"/>
  <c r="L246" i="33"/>
  <c r="K246" i="33"/>
  <c r="I246" i="33"/>
  <c r="H246" i="33"/>
  <c r="G246" i="33"/>
  <c r="AK245" i="33"/>
  <c r="AJ245" i="33"/>
  <c r="AI245" i="33"/>
  <c r="AH245" i="33"/>
  <c r="AG245" i="33"/>
  <c r="AF245" i="33"/>
  <c r="AE245" i="33"/>
  <c r="AD245" i="33"/>
  <c r="AC245" i="33"/>
  <c r="AB245" i="33"/>
  <c r="AA245" i="33"/>
  <c r="Z245" i="33"/>
  <c r="Y245" i="33"/>
  <c r="X245" i="33"/>
  <c r="U245" i="33"/>
  <c r="T245" i="33"/>
  <c r="S245" i="33"/>
  <c r="R245" i="33"/>
  <c r="Q245" i="33"/>
  <c r="P245" i="33"/>
  <c r="O245" i="33"/>
  <c r="M245" i="33"/>
  <c r="L245" i="33"/>
  <c r="K245" i="33"/>
  <c r="I245" i="33"/>
  <c r="H245" i="33"/>
  <c r="G245" i="33"/>
  <c r="F245" i="33"/>
  <c r="AK244" i="33"/>
  <c r="AJ244" i="33"/>
  <c r="AI244" i="33"/>
  <c r="AH244" i="33"/>
  <c r="AG244" i="33"/>
  <c r="AF244" i="33"/>
  <c r="AE244" i="33"/>
  <c r="AD244" i="33"/>
  <c r="AC244" i="33"/>
  <c r="AB244" i="33"/>
  <c r="AA244" i="33"/>
  <c r="Z244" i="33"/>
  <c r="Y244" i="33"/>
  <c r="X244" i="33"/>
  <c r="W244" i="33"/>
  <c r="V244" i="33"/>
  <c r="U244" i="33"/>
  <c r="T244" i="33"/>
  <c r="S244" i="33"/>
  <c r="R244" i="33"/>
  <c r="Q244" i="33"/>
  <c r="P244" i="33"/>
  <c r="O244" i="33"/>
  <c r="M244" i="33"/>
  <c r="L244" i="33"/>
  <c r="K244" i="33"/>
  <c r="H244" i="33"/>
  <c r="G244" i="33"/>
  <c r="F244" i="33"/>
  <c r="F245" i="35"/>
  <c r="G247" i="35"/>
  <c r="AJ246" i="35"/>
  <c r="AI246" i="35"/>
  <c r="AH246" i="35"/>
  <c r="AG246" i="35"/>
  <c r="AF246" i="35"/>
  <c r="AE246" i="35"/>
  <c r="AD246" i="35"/>
  <c r="AC246" i="35"/>
  <c r="AB246" i="35"/>
  <c r="AA246" i="35"/>
  <c r="Z246" i="35"/>
  <c r="Y246" i="35"/>
  <c r="X246" i="35"/>
  <c r="U246" i="35"/>
  <c r="T246" i="35"/>
  <c r="S246" i="35"/>
  <c r="R246" i="35"/>
  <c r="Q246" i="35"/>
  <c r="P246" i="35"/>
  <c r="O246" i="35"/>
  <c r="M246" i="35"/>
  <c r="L246" i="35"/>
  <c r="K246" i="35"/>
  <c r="I246" i="35"/>
  <c r="H246" i="35"/>
  <c r="G246" i="35"/>
  <c r="AK245" i="35"/>
  <c r="AJ245" i="35"/>
  <c r="AI245" i="35"/>
  <c r="AH245" i="35"/>
  <c r="AG245" i="35"/>
  <c r="AF245" i="35"/>
  <c r="AE245" i="35"/>
  <c r="AD245" i="35"/>
  <c r="AC245" i="35"/>
  <c r="AB245" i="35"/>
  <c r="AA245" i="35"/>
  <c r="Z245" i="35"/>
  <c r="Y245" i="35"/>
  <c r="X245" i="35"/>
  <c r="W245" i="35"/>
  <c r="U245" i="35"/>
  <c r="T245" i="35"/>
  <c r="S245" i="35"/>
  <c r="R245" i="35"/>
  <c r="Q245" i="35"/>
  <c r="P245" i="35"/>
  <c r="O245" i="35"/>
  <c r="M245" i="35"/>
  <c r="L245" i="35"/>
  <c r="K245" i="35"/>
  <c r="I245" i="35"/>
  <c r="H245" i="35"/>
  <c r="G245" i="35"/>
  <c r="AK244" i="35"/>
  <c r="AJ244" i="35"/>
  <c r="AI244" i="35"/>
  <c r="AH244" i="35"/>
  <c r="AG244" i="35"/>
  <c r="AF244" i="35"/>
  <c r="AE244" i="35"/>
  <c r="AD244" i="35"/>
  <c r="AC244" i="35"/>
  <c r="AB244" i="35"/>
  <c r="AA244" i="35"/>
  <c r="Z244" i="35"/>
  <c r="Y244" i="35"/>
  <c r="X244" i="35"/>
  <c r="W244" i="35"/>
  <c r="V244" i="35"/>
  <c r="U244" i="35"/>
  <c r="T244" i="35"/>
  <c r="S244" i="35"/>
  <c r="R244" i="35"/>
  <c r="Q244" i="35"/>
  <c r="P244" i="35"/>
  <c r="O244" i="35"/>
  <c r="M244" i="35"/>
  <c r="L244" i="35"/>
  <c r="K244" i="35"/>
  <c r="I244" i="35"/>
  <c r="H244" i="35"/>
  <c r="G244" i="35"/>
  <c r="F244" i="35"/>
  <c r="I209" i="35"/>
  <c r="G212" i="35"/>
  <c r="AJ211" i="35"/>
  <c r="AI211" i="35"/>
  <c r="AG211" i="35"/>
  <c r="AE211" i="35"/>
  <c r="AD211" i="35"/>
  <c r="AC211" i="35"/>
  <c r="AB211" i="35"/>
  <c r="AA211" i="35"/>
  <c r="Z211" i="35"/>
  <c r="Y211" i="35"/>
  <c r="X211" i="35"/>
  <c r="U211" i="35"/>
  <c r="T211" i="35"/>
  <c r="S211" i="35"/>
  <c r="R211" i="35"/>
  <c r="Q211" i="35"/>
  <c r="P211" i="35"/>
  <c r="O211" i="35"/>
  <c r="M211" i="35"/>
  <c r="L211" i="35"/>
  <c r="K211" i="35"/>
  <c r="I211" i="35"/>
  <c r="H211" i="35"/>
  <c r="G211" i="35"/>
  <c r="AK210" i="35"/>
  <c r="AJ210" i="35"/>
  <c r="AI210" i="35"/>
  <c r="AG210" i="35"/>
  <c r="AE210" i="35"/>
  <c r="AD210" i="35"/>
  <c r="AC210" i="35"/>
  <c r="AB210" i="35"/>
  <c r="AA210" i="35"/>
  <c r="Z210" i="35"/>
  <c r="Y210" i="35"/>
  <c r="X210" i="35"/>
  <c r="W210" i="35"/>
  <c r="U210" i="35"/>
  <c r="T210" i="35"/>
  <c r="S210" i="35"/>
  <c r="R210" i="35"/>
  <c r="Q210" i="35"/>
  <c r="P210" i="35"/>
  <c r="O210" i="35"/>
  <c r="M210" i="35"/>
  <c r="L210" i="35"/>
  <c r="K210" i="35"/>
  <c r="I210" i="35"/>
  <c r="H210" i="35"/>
  <c r="G210" i="35"/>
  <c r="AK209" i="35"/>
  <c r="AJ209" i="35"/>
  <c r="AI209" i="35"/>
  <c r="AG209" i="35"/>
  <c r="AE209" i="35"/>
  <c r="AD209" i="35"/>
  <c r="AC209" i="35"/>
  <c r="AB209" i="35"/>
  <c r="AA209" i="35"/>
  <c r="Z209" i="35"/>
  <c r="Y209" i="35"/>
  <c r="X209" i="35"/>
  <c r="W209" i="35"/>
  <c r="V209" i="35"/>
  <c r="U209" i="35"/>
  <c r="T209" i="35"/>
  <c r="S209" i="35"/>
  <c r="R209" i="35"/>
  <c r="Q209" i="35"/>
  <c r="P209" i="35"/>
  <c r="O209" i="35"/>
  <c r="M209" i="35"/>
  <c r="L209" i="35"/>
  <c r="K209" i="35"/>
  <c r="H209" i="35"/>
  <c r="G209" i="35"/>
  <c r="AF211" i="35"/>
  <c r="AF210" i="35"/>
  <c r="F210" i="35"/>
  <c r="AF209" i="35"/>
  <c r="F209" i="35"/>
  <c r="AD175" i="41"/>
  <c r="AD174" i="41"/>
  <c r="AD173" i="41"/>
  <c r="I175" i="35"/>
  <c r="G178" i="35"/>
  <c r="AJ177" i="35"/>
  <c r="AI177" i="35"/>
  <c r="AH177" i="35"/>
  <c r="AG177" i="35"/>
  <c r="AF177" i="35"/>
  <c r="AE177" i="35"/>
  <c r="AD177" i="35"/>
  <c r="AC177" i="35"/>
  <c r="AB177" i="35"/>
  <c r="AA177" i="35"/>
  <c r="Z177" i="35"/>
  <c r="Y177" i="35"/>
  <c r="X177" i="35"/>
  <c r="U177" i="35"/>
  <c r="T177" i="35"/>
  <c r="S177" i="35"/>
  <c r="R177" i="35"/>
  <c r="Q177" i="35"/>
  <c r="P177" i="35"/>
  <c r="O177" i="35"/>
  <c r="M177" i="35"/>
  <c r="L177" i="35"/>
  <c r="K177" i="35"/>
  <c r="I177" i="35"/>
  <c r="H177" i="35"/>
  <c r="G177" i="35"/>
  <c r="AK176" i="35"/>
  <c r="AJ176" i="35"/>
  <c r="AI176" i="35"/>
  <c r="AH176" i="35"/>
  <c r="AG176" i="35"/>
  <c r="AF176" i="35"/>
  <c r="AE176" i="35"/>
  <c r="AD176" i="35"/>
  <c r="AC176" i="35"/>
  <c r="AB176" i="35"/>
  <c r="AA176" i="35"/>
  <c r="Z176" i="35"/>
  <c r="Y176" i="35"/>
  <c r="X176" i="35"/>
  <c r="W176" i="35"/>
  <c r="U176" i="35"/>
  <c r="T176" i="35"/>
  <c r="S176" i="35"/>
  <c r="R176" i="35"/>
  <c r="Q176" i="35"/>
  <c r="P176" i="35"/>
  <c r="O176" i="35"/>
  <c r="M176" i="35"/>
  <c r="L176" i="35"/>
  <c r="K176" i="35"/>
  <c r="I176" i="35"/>
  <c r="H176" i="35"/>
  <c r="G176" i="35"/>
  <c r="F176" i="35"/>
  <c r="AK175" i="35"/>
  <c r="AJ175" i="35"/>
  <c r="AI175" i="35"/>
  <c r="AH175" i="35"/>
  <c r="AG175" i="35"/>
  <c r="AF175" i="35"/>
  <c r="AE175" i="35"/>
  <c r="AD175" i="35"/>
  <c r="AC175" i="35"/>
  <c r="AB175" i="35"/>
  <c r="AA175" i="35"/>
  <c r="Z175" i="35"/>
  <c r="Y175" i="35"/>
  <c r="X175" i="35"/>
  <c r="W175" i="35"/>
  <c r="V175" i="35"/>
  <c r="U175" i="35"/>
  <c r="T175" i="35"/>
  <c r="S175" i="35"/>
  <c r="R175" i="35"/>
  <c r="Q175" i="35"/>
  <c r="P175" i="35"/>
  <c r="O175" i="35"/>
  <c r="M175" i="35"/>
  <c r="L175" i="35"/>
  <c r="K175" i="35"/>
  <c r="H175" i="35"/>
  <c r="G175" i="35"/>
  <c r="F175" i="35"/>
  <c r="H139" i="39"/>
  <c r="G139" i="39"/>
  <c r="F139" i="39"/>
  <c r="H138" i="39"/>
  <c r="G138" i="39"/>
  <c r="F138" i="39"/>
  <c r="H137" i="39"/>
  <c r="G137" i="39"/>
  <c r="F137" i="39"/>
  <c r="AD140" i="41"/>
  <c r="AD139" i="41"/>
  <c r="AD138" i="41"/>
  <c r="G143" i="35"/>
  <c r="AJ142" i="35"/>
  <c r="AI142" i="35"/>
  <c r="AH142" i="35"/>
  <c r="AG142" i="35"/>
  <c r="AF142" i="35"/>
  <c r="AE142" i="35"/>
  <c r="AD142" i="35"/>
  <c r="AC142" i="35"/>
  <c r="AB142" i="35"/>
  <c r="AA142" i="35"/>
  <c r="Z142" i="35"/>
  <c r="Y142" i="35"/>
  <c r="X142" i="35"/>
  <c r="U142" i="35"/>
  <c r="T142" i="35"/>
  <c r="S142" i="35"/>
  <c r="R142" i="35"/>
  <c r="Q142" i="35"/>
  <c r="P142" i="35"/>
  <c r="O142" i="35"/>
  <c r="M142" i="35"/>
  <c r="L142" i="35"/>
  <c r="K142" i="35"/>
  <c r="I142" i="35"/>
  <c r="H142" i="35"/>
  <c r="G142" i="35"/>
  <c r="AK141" i="35"/>
  <c r="AJ141" i="35"/>
  <c r="AI141" i="35"/>
  <c r="AH141" i="35"/>
  <c r="AG141" i="35"/>
  <c r="AF141" i="35"/>
  <c r="AE141" i="35"/>
  <c r="AD141" i="35"/>
  <c r="AC141" i="35"/>
  <c r="AB141" i="35"/>
  <c r="AA141" i="35"/>
  <c r="Z141" i="35"/>
  <c r="Y141" i="35"/>
  <c r="X141" i="35"/>
  <c r="W141" i="35"/>
  <c r="U141" i="35"/>
  <c r="T141" i="35"/>
  <c r="S141" i="35"/>
  <c r="R141" i="35"/>
  <c r="Q141" i="35"/>
  <c r="P141" i="35"/>
  <c r="O141" i="35"/>
  <c r="M141" i="35"/>
  <c r="L141" i="35"/>
  <c r="K141" i="35"/>
  <c r="I141" i="35"/>
  <c r="H141" i="35"/>
  <c r="G141" i="35"/>
  <c r="F141" i="35"/>
  <c r="AK140" i="35"/>
  <c r="AJ140" i="35"/>
  <c r="AI140" i="35"/>
  <c r="AH140" i="35"/>
  <c r="AG140" i="35"/>
  <c r="AF140" i="35"/>
  <c r="AE140" i="35"/>
  <c r="AD140" i="35"/>
  <c r="AC140" i="35"/>
  <c r="AB140" i="35"/>
  <c r="AA140" i="35"/>
  <c r="Z140" i="35"/>
  <c r="Y140" i="35"/>
  <c r="X140" i="35"/>
  <c r="W140" i="35"/>
  <c r="V140" i="35"/>
  <c r="U140" i="35"/>
  <c r="T140" i="35"/>
  <c r="S140" i="35"/>
  <c r="R140" i="35"/>
  <c r="Q140" i="35"/>
  <c r="P140" i="35"/>
  <c r="O140" i="35"/>
  <c r="M140" i="35"/>
  <c r="L140" i="35"/>
  <c r="K140" i="35"/>
  <c r="I140" i="35"/>
  <c r="H140" i="35"/>
  <c r="G140" i="35"/>
  <c r="F140" i="35"/>
  <c r="L141" i="33"/>
  <c r="G140" i="33"/>
  <c r="G143" i="33"/>
  <c r="AJ142" i="33"/>
  <c r="AI142" i="33"/>
  <c r="AH142" i="33"/>
  <c r="AG142" i="33"/>
  <c r="AF142" i="33"/>
  <c r="AE142" i="33"/>
  <c r="AD142" i="33"/>
  <c r="AC142" i="33"/>
  <c r="AB142" i="33"/>
  <c r="AA142" i="33"/>
  <c r="Z142" i="33"/>
  <c r="Y142" i="33"/>
  <c r="X142" i="33"/>
  <c r="U142" i="33"/>
  <c r="T142" i="33"/>
  <c r="S142" i="33"/>
  <c r="R142" i="33"/>
  <c r="Q142" i="33"/>
  <c r="P142" i="33"/>
  <c r="O142" i="33"/>
  <c r="M142" i="33"/>
  <c r="L142" i="33"/>
  <c r="K142" i="33"/>
  <c r="I142" i="33"/>
  <c r="H142" i="33"/>
  <c r="G142" i="33"/>
  <c r="AK141" i="33"/>
  <c r="AJ141" i="33"/>
  <c r="AI141" i="33"/>
  <c r="AH141" i="33"/>
  <c r="AG141" i="33"/>
  <c r="AF141" i="33"/>
  <c r="AE141" i="33"/>
  <c r="AD141" i="33"/>
  <c r="AC141" i="33"/>
  <c r="AB141" i="33"/>
  <c r="AA141" i="33"/>
  <c r="Z141" i="33"/>
  <c r="Y141" i="33"/>
  <c r="X141" i="33"/>
  <c r="U141" i="33"/>
  <c r="T141" i="33"/>
  <c r="S141" i="33"/>
  <c r="R141" i="33"/>
  <c r="Q141" i="33"/>
  <c r="P141" i="33"/>
  <c r="O141" i="33"/>
  <c r="M141" i="33"/>
  <c r="K141" i="33"/>
  <c r="I141" i="33"/>
  <c r="H141" i="33"/>
  <c r="G141" i="33"/>
  <c r="F141" i="33"/>
  <c r="AK140" i="33"/>
  <c r="AJ140" i="33"/>
  <c r="AI140" i="33"/>
  <c r="AH140" i="33"/>
  <c r="AG140" i="33"/>
  <c r="AF140" i="33"/>
  <c r="AE140" i="33"/>
  <c r="AD140" i="33"/>
  <c r="AC140" i="33"/>
  <c r="AB140" i="33"/>
  <c r="AA140" i="33"/>
  <c r="Z140" i="33"/>
  <c r="Y140" i="33"/>
  <c r="X140" i="33"/>
  <c r="V140" i="33"/>
  <c r="U140" i="33"/>
  <c r="T140" i="33"/>
  <c r="S140" i="33"/>
  <c r="R140" i="33"/>
  <c r="Q140" i="33"/>
  <c r="P140" i="33"/>
  <c r="O140" i="33"/>
  <c r="M140" i="33"/>
  <c r="L140" i="33"/>
  <c r="K140" i="33"/>
  <c r="I140" i="33"/>
  <c r="H140" i="33"/>
  <c r="F140" i="33"/>
  <c r="E105" i="39"/>
  <c r="D105" i="39"/>
  <c r="E104" i="39"/>
  <c r="D104" i="39"/>
  <c r="C104" i="39"/>
  <c r="E103" i="39"/>
  <c r="D103" i="39"/>
  <c r="AE105" i="41"/>
  <c r="AD105" i="41"/>
  <c r="AE104" i="41"/>
  <c r="AD104" i="41"/>
  <c r="G105" i="35"/>
  <c r="AJ107" i="35"/>
  <c r="AI107" i="35"/>
  <c r="AH107" i="35"/>
  <c r="AG107" i="35"/>
  <c r="AF107" i="35"/>
  <c r="AE107" i="35"/>
  <c r="AD107" i="35"/>
  <c r="AC107" i="35"/>
  <c r="AB107" i="35"/>
  <c r="AA107" i="35"/>
  <c r="Z107" i="35"/>
  <c r="Y107" i="35"/>
  <c r="X107" i="35"/>
  <c r="U107" i="35"/>
  <c r="T107" i="35"/>
  <c r="S107" i="35"/>
  <c r="R107" i="35"/>
  <c r="Q107" i="35"/>
  <c r="P107" i="35"/>
  <c r="O107" i="35"/>
  <c r="M107" i="35"/>
  <c r="L107" i="35"/>
  <c r="K107" i="35"/>
  <c r="I107" i="35"/>
  <c r="H107" i="35"/>
  <c r="G107" i="35"/>
  <c r="AJ106" i="35"/>
  <c r="AI106" i="35"/>
  <c r="AH106" i="35"/>
  <c r="AG106" i="35"/>
  <c r="AF106" i="35"/>
  <c r="AE106" i="35"/>
  <c r="AD106" i="35"/>
  <c r="AC106" i="35"/>
  <c r="AB106" i="35"/>
  <c r="AA106" i="35"/>
  <c r="Z106" i="35"/>
  <c r="Y106" i="35"/>
  <c r="X106" i="35"/>
  <c r="W106" i="35"/>
  <c r="U106" i="35"/>
  <c r="T106" i="35"/>
  <c r="S106" i="35"/>
  <c r="R106" i="35"/>
  <c r="Q106" i="35"/>
  <c r="P106" i="35"/>
  <c r="M106" i="35"/>
  <c r="L106" i="35"/>
  <c r="K106" i="35"/>
  <c r="I106" i="35"/>
  <c r="H106" i="35"/>
  <c r="G106" i="35"/>
  <c r="F106" i="35"/>
  <c r="AJ105" i="35"/>
  <c r="AI105" i="35"/>
  <c r="AH105" i="35"/>
  <c r="AG105" i="35"/>
  <c r="AF105" i="35"/>
  <c r="AE105" i="35"/>
  <c r="AD105" i="35"/>
  <c r="AC105" i="35"/>
  <c r="AB105" i="35"/>
  <c r="AA105" i="35"/>
  <c r="Z105" i="35"/>
  <c r="Y105" i="35"/>
  <c r="X105" i="35"/>
  <c r="W105" i="35"/>
  <c r="V105" i="35"/>
  <c r="U105" i="35"/>
  <c r="T105" i="35"/>
  <c r="S105" i="35"/>
  <c r="R105" i="35"/>
  <c r="Q105" i="35"/>
  <c r="P105" i="35"/>
  <c r="O105" i="35"/>
  <c r="N105" i="35"/>
  <c r="M105" i="35"/>
  <c r="L105" i="35"/>
  <c r="K105" i="35"/>
  <c r="I105" i="35"/>
  <c r="H105" i="35"/>
  <c r="F105" i="35"/>
  <c r="H105" i="33"/>
  <c r="F106" i="33"/>
  <c r="F105" i="33"/>
  <c r="AJ107" i="33"/>
  <c r="AI107" i="33"/>
  <c r="AH107" i="33"/>
  <c r="AG107" i="33"/>
  <c r="AF107" i="33"/>
  <c r="AE107" i="33"/>
  <c r="AD107" i="33"/>
  <c r="AC107" i="33"/>
  <c r="AB107" i="33"/>
  <c r="AA107" i="33"/>
  <c r="Z107" i="33"/>
  <c r="Y107" i="33"/>
  <c r="X107" i="33"/>
  <c r="U107" i="33"/>
  <c r="T107" i="33"/>
  <c r="S107" i="33"/>
  <c r="R107" i="33"/>
  <c r="Q107" i="33"/>
  <c r="P107" i="33"/>
  <c r="O107" i="33"/>
  <c r="M107" i="33"/>
  <c r="L107" i="33"/>
  <c r="K107" i="33"/>
  <c r="I107" i="33"/>
  <c r="G107" i="33"/>
  <c r="AK106" i="33"/>
  <c r="AJ106" i="33"/>
  <c r="AI106" i="33"/>
  <c r="AH106" i="33"/>
  <c r="AG106" i="33"/>
  <c r="AF106" i="33"/>
  <c r="AE106" i="33"/>
  <c r="AD106" i="33"/>
  <c r="AC106" i="33"/>
  <c r="AB106" i="33"/>
  <c r="AA106" i="33"/>
  <c r="Z106" i="33"/>
  <c r="Y106" i="33"/>
  <c r="X106" i="33"/>
  <c r="U106" i="33"/>
  <c r="T106" i="33"/>
  <c r="S106" i="33"/>
  <c r="R106" i="33"/>
  <c r="Q106" i="33"/>
  <c r="P106" i="33"/>
  <c r="O106" i="33"/>
  <c r="M106" i="33"/>
  <c r="L106" i="33"/>
  <c r="K106" i="33"/>
  <c r="I106" i="33"/>
  <c r="H106" i="33"/>
  <c r="G106" i="33"/>
  <c r="AK105" i="33"/>
  <c r="AJ105" i="33"/>
  <c r="AI105" i="33"/>
  <c r="AH105" i="33"/>
  <c r="AG105" i="33"/>
  <c r="AF105" i="33"/>
  <c r="AE105" i="33"/>
  <c r="AD105" i="33"/>
  <c r="AC105" i="33"/>
  <c r="AB105" i="33"/>
  <c r="AA105" i="33"/>
  <c r="Z105" i="33"/>
  <c r="Y105" i="33"/>
  <c r="X105" i="33"/>
  <c r="V105" i="33"/>
  <c r="U105" i="33"/>
  <c r="T105" i="33"/>
  <c r="S105" i="33"/>
  <c r="R105" i="33"/>
  <c r="Q105" i="33"/>
  <c r="P105" i="33"/>
  <c r="O105" i="33"/>
  <c r="M105" i="33"/>
  <c r="L105" i="33"/>
  <c r="K105" i="33"/>
  <c r="I105" i="33"/>
  <c r="G105" i="33"/>
  <c r="G108" i="33"/>
  <c r="H72" i="39"/>
  <c r="G72" i="39"/>
  <c r="E72" i="39"/>
  <c r="D72" i="39"/>
  <c r="C72" i="39"/>
  <c r="H71" i="39"/>
  <c r="G71" i="39"/>
  <c r="F71" i="39"/>
  <c r="E71" i="39"/>
  <c r="D71" i="39"/>
  <c r="C71" i="39"/>
  <c r="H70" i="39"/>
  <c r="G70" i="39"/>
  <c r="F70" i="39"/>
  <c r="E70" i="39"/>
  <c r="D70" i="39"/>
  <c r="C70" i="39"/>
  <c r="AE71" i="41"/>
  <c r="AD71" i="41"/>
  <c r="AE70" i="41"/>
  <c r="AD70" i="41"/>
  <c r="AE69" i="41"/>
  <c r="AD69" i="41"/>
  <c r="AK71" i="33"/>
  <c r="AK72" i="33"/>
  <c r="AJ73" i="35"/>
  <c r="AI73" i="35"/>
  <c r="AH73" i="35"/>
  <c r="AG73" i="35"/>
  <c r="AF73" i="35"/>
  <c r="AE73" i="35"/>
  <c r="AD73" i="35"/>
  <c r="AC73" i="35"/>
  <c r="AB73" i="35"/>
  <c r="AA73" i="35"/>
  <c r="Z73" i="35"/>
  <c r="Y73" i="35"/>
  <c r="X73" i="35"/>
  <c r="U73" i="35"/>
  <c r="T73" i="35"/>
  <c r="S73" i="35"/>
  <c r="R73" i="35"/>
  <c r="Q73" i="35"/>
  <c r="P73" i="35"/>
  <c r="O73" i="35"/>
  <c r="M73" i="35"/>
  <c r="L73" i="35"/>
  <c r="K73" i="35"/>
  <c r="I73" i="35"/>
  <c r="H73" i="35"/>
  <c r="G73" i="35"/>
  <c r="AJ72" i="35"/>
  <c r="AI72" i="35"/>
  <c r="AH72" i="35"/>
  <c r="AG72" i="35"/>
  <c r="AF72" i="35"/>
  <c r="AE72" i="35"/>
  <c r="AD72" i="35"/>
  <c r="AC72" i="35"/>
  <c r="AB72" i="35"/>
  <c r="AA72" i="35"/>
  <c r="Z72" i="35"/>
  <c r="Y72" i="35"/>
  <c r="X72" i="35"/>
  <c r="U72" i="35"/>
  <c r="T72" i="35"/>
  <c r="S72" i="35"/>
  <c r="R72" i="35"/>
  <c r="Q72" i="35"/>
  <c r="P72" i="35"/>
  <c r="O72" i="35"/>
  <c r="M72" i="35"/>
  <c r="L72" i="35"/>
  <c r="K72" i="35"/>
  <c r="I72" i="35"/>
  <c r="H72" i="35"/>
  <c r="G72" i="35"/>
  <c r="F72" i="35"/>
  <c r="AJ71" i="35"/>
  <c r="AI71" i="35"/>
  <c r="AH71" i="35"/>
  <c r="AG71" i="35"/>
  <c r="AF71" i="35"/>
  <c r="AE71" i="35"/>
  <c r="AD71" i="35"/>
  <c r="AC71" i="35"/>
  <c r="AB71" i="35"/>
  <c r="AA71" i="35"/>
  <c r="Z71" i="35"/>
  <c r="Y71" i="35"/>
  <c r="X71" i="35"/>
  <c r="V71" i="35"/>
  <c r="U71" i="35"/>
  <c r="T71" i="35"/>
  <c r="S71" i="35"/>
  <c r="R71" i="35"/>
  <c r="Q71" i="35"/>
  <c r="P71" i="35"/>
  <c r="O71" i="35"/>
  <c r="N71" i="35"/>
  <c r="M71" i="35"/>
  <c r="L71" i="35"/>
  <c r="K71" i="35"/>
  <c r="I71" i="35"/>
  <c r="H71" i="35"/>
  <c r="G71" i="35"/>
  <c r="F71" i="35"/>
  <c r="G73" i="33"/>
  <c r="H73" i="33"/>
  <c r="I73" i="33"/>
  <c r="K73" i="33"/>
  <c r="L73" i="33"/>
  <c r="M73" i="33"/>
  <c r="P73" i="33"/>
  <c r="Q73" i="33"/>
  <c r="R73" i="33"/>
  <c r="S73" i="33"/>
  <c r="T73" i="33"/>
  <c r="U73" i="33"/>
  <c r="X73" i="33"/>
  <c r="Y73" i="33"/>
  <c r="Z73" i="33"/>
  <c r="AA73" i="33"/>
  <c r="AB73" i="33"/>
  <c r="AC73" i="33"/>
  <c r="AD73" i="33"/>
  <c r="AE73" i="33"/>
  <c r="AF73" i="33"/>
  <c r="AG73" i="33"/>
  <c r="AH73" i="33"/>
  <c r="AI73" i="33"/>
  <c r="AJ73" i="33"/>
  <c r="G72" i="33"/>
  <c r="H72" i="33"/>
  <c r="I72" i="33"/>
  <c r="K72" i="33"/>
  <c r="L72" i="33"/>
  <c r="M72" i="33"/>
  <c r="P72" i="33"/>
  <c r="Q72" i="33"/>
  <c r="R72" i="33"/>
  <c r="S72" i="33"/>
  <c r="T72" i="33"/>
  <c r="U72" i="33"/>
  <c r="X72" i="33"/>
  <c r="Y72" i="33"/>
  <c r="Z72" i="33"/>
  <c r="AA72" i="33"/>
  <c r="AB72" i="33"/>
  <c r="AC72" i="33"/>
  <c r="AD72" i="33"/>
  <c r="AE72" i="33"/>
  <c r="AF72" i="33"/>
  <c r="AG72" i="33"/>
  <c r="AH72" i="33"/>
  <c r="AI72" i="33"/>
  <c r="AJ72" i="33"/>
  <c r="F72" i="33"/>
  <c r="G71" i="33"/>
  <c r="H71" i="33"/>
  <c r="I71" i="33"/>
  <c r="K71" i="33"/>
  <c r="L71" i="33"/>
  <c r="M71" i="33"/>
  <c r="P71" i="33"/>
  <c r="Q71" i="33"/>
  <c r="R71" i="33"/>
  <c r="S71" i="33"/>
  <c r="T71" i="33"/>
  <c r="U71" i="33"/>
  <c r="V71" i="33"/>
  <c r="W71" i="33"/>
  <c r="X71" i="33"/>
  <c r="Y71" i="33"/>
  <c r="Z71" i="33"/>
  <c r="AA71" i="33"/>
  <c r="AB71" i="33"/>
  <c r="AC71" i="33"/>
  <c r="AD71" i="33"/>
  <c r="AE71" i="33"/>
  <c r="AF71" i="33"/>
  <c r="AG71" i="33"/>
  <c r="AH71" i="33"/>
  <c r="AI71" i="33"/>
  <c r="AJ71" i="33"/>
  <c r="F71" i="33"/>
  <c r="D36" i="39"/>
  <c r="E36" i="39"/>
  <c r="F36" i="39"/>
  <c r="G36" i="39"/>
  <c r="H36" i="39"/>
  <c r="D37" i="39"/>
  <c r="E37" i="39"/>
  <c r="F37" i="39"/>
  <c r="G37" i="39"/>
  <c r="H37" i="39"/>
  <c r="D38" i="39"/>
  <c r="E38" i="39"/>
  <c r="F38" i="39"/>
  <c r="G38" i="39"/>
  <c r="H38" i="39"/>
  <c r="AD36" i="41"/>
  <c r="AE36" i="41"/>
  <c r="AD34" i="41"/>
  <c r="AE34" i="41"/>
  <c r="AD35" i="41"/>
  <c r="AE35" i="41"/>
  <c r="G39" i="35"/>
  <c r="H38" i="35"/>
  <c r="I38" i="35"/>
  <c r="J38" i="35"/>
  <c r="K38" i="35"/>
  <c r="L38" i="35"/>
  <c r="M38" i="35"/>
  <c r="O38" i="35"/>
  <c r="P38" i="35"/>
  <c r="Q38" i="35"/>
  <c r="R38" i="35"/>
  <c r="S38" i="35"/>
  <c r="T38" i="35"/>
  <c r="U38" i="35"/>
  <c r="X38" i="35"/>
  <c r="Y38" i="35"/>
  <c r="Z38" i="35"/>
  <c r="AA38" i="35"/>
  <c r="AB38" i="35"/>
  <c r="AC38" i="35"/>
  <c r="AD38" i="35"/>
  <c r="AE38" i="35"/>
  <c r="AF38" i="35"/>
  <c r="AG38" i="35"/>
  <c r="AH38" i="35"/>
  <c r="AI38" i="35"/>
  <c r="AJ38" i="35"/>
  <c r="G38" i="35"/>
  <c r="W36" i="33"/>
  <c r="V37" i="35"/>
  <c r="AI36" i="35"/>
  <c r="AJ36" i="35"/>
  <c r="AK36" i="35"/>
  <c r="G37" i="35"/>
  <c r="H37" i="35"/>
  <c r="I37" i="35"/>
  <c r="J37" i="35"/>
  <c r="K37" i="35"/>
  <c r="L37" i="35"/>
  <c r="M37" i="35"/>
  <c r="O37" i="35"/>
  <c r="P37" i="35"/>
  <c r="Q37" i="35"/>
  <c r="R37" i="35"/>
  <c r="S37" i="35"/>
  <c r="T37" i="35"/>
  <c r="U37" i="35"/>
  <c r="W37" i="35"/>
  <c r="X37" i="35"/>
  <c r="Y37" i="35"/>
  <c r="Z37" i="35"/>
  <c r="AA37" i="35"/>
  <c r="AB37" i="35"/>
  <c r="AC37" i="35"/>
  <c r="AD37" i="35"/>
  <c r="AE37" i="35"/>
  <c r="AF37" i="35"/>
  <c r="AG37" i="35"/>
  <c r="AH37" i="35"/>
  <c r="AI37" i="35"/>
  <c r="AJ37" i="35"/>
  <c r="AK37" i="35"/>
  <c r="F37" i="35"/>
  <c r="H38" i="33"/>
  <c r="I38" i="33"/>
  <c r="K38" i="33"/>
  <c r="L38" i="33"/>
  <c r="M38" i="33"/>
  <c r="O38" i="33"/>
  <c r="P38" i="33"/>
  <c r="Q38" i="33"/>
  <c r="R38" i="33"/>
  <c r="S38" i="33"/>
  <c r="T38" i="33"/>
  <c r="U38" i="33"/>
  <c r="X38" i="33"/>
  <c r="Y38" i="33"/>
  <c r="Z38" i="33"/>
  <c r="AA38" i="33"/>
  <c r="AB38" i="33"/>
  <c r="AC38" i="33"/>
  <c r="AD38" i="33"/>
  <c r="AE38" i="33"/>
  <c r="AF38" i="33"/>
  <c r="AG38" i="33"/>
  <c r="AH38" i="33"/>
  <c r="AI38" i="33"/>
  <c r="AJ38" i="33"/>
  <c r="G36" i="33"/>
  <c r="H36" i="33"/>
  <c r="I36" i="33"/>
  <c r="K36" i="33"/>
  <c r="L36" i="33"/>
  <c r="M36" i="33"/>
  <c r="O36" i="33"/>
  <c r="P36" i="33"/>
  <c r="Q36" i="33"/>
  <c r="R36" i="33"/>
  <c r="S36" i="33"/>
  <c r="T36" i="33"/>
  <c r="U36" i="33"/>
  <c r="V36" i="33"/>
  <c r="X36" i="33"/>
  <c r="Y36" i="33"/>
  <c r="Z36" i="33"/>
  <c r="AA36" i="33"/>
  <c r="AB36" i="33"/>
  <c r="AC36" i="33"/>
  <c r="AD36" i="33"/>
  <c r="AE36" i="33"/>
  <c r="AF36" i="33"/>
  <c r="AG36" i="33"/>
  <c r="AH36" i="33"/>
  <c r="AI36" i="33"/>
  <c r="AJ36" i="33"/>
  <c r="AK36" i="33"/>
  <c r="G37" i="33"/>
  <c r="H37" i="33"/>
  <c r="I37" i="33"/>
  <c r="K37" i="33"/>
  <c r="L37" i="33"/>
  <c r="M37" i="33"/>
  <c r="O37" i="33"/>
  <c r="P37" i="33"/>
  <c r="Q37" i="33"/>
  <c r="R37" i="33"/>
  <c r="S37" i="33"/>
  <c r="T37" i="33"/>
  <c r="U37" i="33"/>
  <c r="V37" i="33"/>
  <c r="W37" i="33"/>
  <c r="X37" i="33"/>
  <c r="Y37" i="33"/>
  <c r="Z37" i="33"/>
  <c r="AA37" i="33"/>
  <c r="AB37" i="33"/>
  <c r="AC37" i="33"/>
  <c r="AD37" i="33"/>
  <c r="AE37" i="33"/>
  <c r="AF37" i="33"/>
  <c r="AG37" i="33"/>
  <c r="AH37" i="33"/>
  <c r="AI37" i="33"/>
  <c r="AJ37" i="33"/>
  <c r="AK37" i="33"/>
  <c r="F37" i="33"/>
</calcChain>
</file>

<file path=xl/comments1.xml><?xml version="1.0" encoding="utf-8"?>
<comments xmlns="http://schemas.openxmlformats.org/spreadsheetml/2006/main">
  <authors>
    <author>千葉県</author>
  </authors>
  <commentList>
    <comment ref="AH1" authorId="0" shapeId="0">
      <text>
        <r>
          <rPr>
            <sz val="14"/>
            <color indexed="81"/>
            <rFont val="ＭＳ Ｐゴシック"/>
            <family val="3"/>
            <charset val="128"/>
          </rPr>
          <t xml:space="preserve">西広取水場
養老川を水源とし,ポンプにより山倉ダムに揚水
</t>
        </r>
      </text>
    </comment>
  </commentList>
</comments>
</file>

<file path=xl/sharedStrings.xml><?xml version="1.0" encoding="utf-8"?>
<sst xmlns="http://schemas.openxmlformats.org/spreadsheetml/2006/main" count="19997" uniqueCount="690">
  <si>
    <t>日</t>
    <rPh sb="0" eb="1">
      <t>ヒ</t>
    </rPh>
    <phoneticPr fontId="4"/>
  </si>
  <si>
    <t>天候</t>
    <rPh sb="0" eb="2">
      <t>テンコウ</t>
    </rPh>
    <phoneticPr fontId="4"/>
  </si>
  <si>
    <t>雨量</t>
    <rPh sb="0" eb="2">
      <t>ウリョウ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</si>
  <si>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</si>
  <si>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</si>
  <si>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</si>
  <si>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</si>
  <si>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</si>
  <si>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</si>
  <si>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</si>
  <si>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酸消費量(mg/ｌ)</t>
    <rPh sb="0" eb="4">
      <t>サンショウヒリョウ</t>
    </rPh>
    <phoneticPr fontId="4"/>
  </si>
  <si>
    <t>全硬度(mg/ｌ)</t>
    <rPh sb="0" eb="1">
      <t>ゼン</t>
    </rPh>
    <rPh sb="1" eb="3">
      <t>コウド</t>
    </rPh>
    <phoneticPr fontId="4"/>
  </si>
  <si>
    <t>塩化物イオン(mg/ｌ)</t>
    <rPh sb="0" eb="3">
      <t>エンカブツ</t>
    </rPh>
    <phoneticPr fontId="4"/>
  </si>
  <si>
    <t>全蒸発残留物(mg/ｌ)</t>
    <rPh sb="0" eb="1">
      <t>ゼン</t>
    </rPh>
    <rPh sb="1" eb="3">
      <t>ジョウハツ</t>
    </rPh>
    <rPh sb="3" eb="6">
      <t>ザンリュウブツ</t>
    </rPh>
    <phoneticPr fontId="4"/>
  </si>
  <si>
    <t>全鉄(mg/ｌ)</t>
    <rPh sb="0" eb="2">
      <t>ゼンテツ</t>
    </rPh>
    <phoneticPr fontId="4"/>
  </si>
  <si>
    <t>(℃)</t>
  </si>
  <si>
    <t>ｶﾙｼｳﾑ硬度(mg/ｌ)</t>
    <rPh sb="5" eb="7">
      <t>コウド</t>
    </rPh>
    <phoneticPr fontId="4"/>
  </si>
  <si>
    <t>ﾏｸﾞﾈｼｳﾑ硬度(mg/ｌ)</t>
    <rPh sb="7" eb="9">
      <t>コウド</t>
    </rPh>
    <phoneticPr fontId="4"/>
  </si>
  <si>
    <t>曜日</t>
    <rPh sb="0" eb="2">
      <t>ヨウビ</t>
    </rPh>
    <phoneticPr fontId="4"/>
  </si>
  <si>
    <t xml:space="preserve"> </t>
  </si>
  <si>
    <t>℃</t>
  </si>
  <si>
    <t>ｐH</t>
  </si>
  <si>
    <t>mS/m</t>
  </si>
  <si>
    <t>mg/l</t>
  </si>
  <si>
    <t>COD</t>
  </si>
  <si>
    <t>BOD</t>
  </si>
  <si>
    <t>ｱﾝﾓﾆｳﾑｲｵﾝ</t>
  </si>
  <si>
    <t>シリカ</t>
  </si>
  <si>
    <t>4月</t>
    <rPh sb="1" eb="2">
      <t>ガツ</t>
    </rPh>
    <phoneticPr fontId="4"/>
  </si>
  <si>
    <t>気温</t>
    <rPh sb="0" eb="2">
      <t>キオン</t>
    </rPh>
    <phoneticPr fontId="5"/>
  </si>
  <si>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</si>
  <si>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</si>
  <si>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</si>
  <si>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</si>
  <si>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</si>
  <si>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(水)</t>
  </si>
  <si>
    <t/>
  </si>
  <si>
    <t>(月)</t>
  </si>
  <si>
    <t>(火)</t>
  </si>
  <si>
    <t>(木)</t>
  </si>
  <si>
    <t>(金)</t>
  </si>
  <si>
    <t>(土)</t>
  </si>
  <si>
    <t>(日)</t>
  </si>
  <si>
    <t>郡本浄水場</t>
    <rPh sb="0" eb="2">
      <t>コオリモト</t>
    </rPh>
    <rPh sb="2" eb="5">
      <t>ジョウスイジョウ</t>
    </rPh>
    <phoneticPr fontId="4"/>
  </si>
  <si>
    <t>ｐＨ</t>
  </si>
  <si>
    <t>(mm)</t>
  </si>
  <si>
    <t>―</t>
  </si>
  <si>
    <t>南八幡浄水場</t>
    <rPh sb="3" eb="6">
      <t>ジョウスイジョウ</t>
    </rPh>
    <phoneticPr fontId="4"/>
  </si>
  <si>
    <t>　</t>
  </si>
  <si>
    <t>項目</t>
  </si>
  <si>
    <t>天候</t>
  </si>
  <si>
    <t>風向</t>
  </si>
  <si>
    <t>風速</t>
  </si>
  <si>
    <t>雨量</t>
  </si>
  <si>
    <t>気温</t>
  </si>
  <si>
    <t>水温</t>
  </si>
  <si>
    <t>採水</t>
  </si>
  <si>
    <t>濁度</t>
  </si>
  <si>
    <t>色度</t>
  </si>
  <si>
    <t>残留</t>
  </si>
  <si>
    <t>電気</t>
    <rPh sb="0" eb="2">
      <t>デンキ</t>
    </rPh>
    <phoneticPr fontId="4"/>
  </si>
  <si>
    <t>酸</t>
    <rPh sb="0" eb="1">
      <t>サン</t>
    </rPh>
    <phoneticPr fontId="4"/>
  </si>
  <si>
    <t>塩化物</t>
    <rPh sb="1" eb="2">
      <t>カ</t>
    </rPh>
    <rPh sb="2" eb="3">
      <t>ブツ</t>
    </rPh>
    <phoneticPr fontId="4"/>
  </si>
  <si>
    <t>KMnO4</t>
  </si>
  <si>
    <t>全硬度</t>
    <rPh sb="0" eb="1">
      <t>ゼン</t>
    </rPh>
    <phoneticPr fontId="4"/>
  </si>
  <si>
    <t>Cａ硬度</t>
  </si>
  <si>
    <t>Mｇ硬度</t>
  </si>
  <si>
    <t>全鉄</t>
  </si>
  <si>
    <t>Mnｲｵﾝ</t>
  </si>
  <si>
    <t>全蒸発</t>
    <rPh sb="0" eb="1">
      <t>ゼン</t>
    </rPh>
    <rPh sb="1" eb="3">
      <t>ジョウハツ</t>
    </rPh>
    <phoneticPr fontId="4"/>
  </si>
  <si>
    <t>溶解</t>
  </si>
  <si>
    <t>懸濁</t>
  </si>
  <si>
    <t>SS比</t>
  </si>
  <si>
    <t>ﾗﾝｹﾞﾘﾔ</t>
  </si>
  <si>
    <t>　時間</t>
  </si>
  <si>
    <t>塩素</t>
  </si>
  <si>
    <t>伝導率</t>
    <rPh sb="0" eb="3">
      <t>デンドウリツ</t>
    </rPh>
    <phoneticPr fontId="4"/>
  </si>
  <si>
    <t>消費量</t>
    <rPh sb="0" eb="3">
      <t>ショウヒリョウ</t>
    </rPh>
    <phoneticPr fontId="4"/>
  </si>
  <si>
    <t>ｲｵﾝ</t>
  </si>
  <si>
    <t>消費量</t>
  </si>
  <si>
    <t>残留物</t>
    <rPh sb="0" eb="2">
      <t>ザンリュウ</t>
    </rPh>
    <rPh sb="2" eb="3">
      <t>ブツ</t>
    </rPh>
    <phoneticPr fontId="4"/>
  </si>
  <si>
    <t>固形物</t>
  </si>
  <si>
    <t>　　　　</t>
  </si>
  <si>
    <t>　日</t>
  </si>
  <si>
    <t>曜日</t>
  </si>
  <si>
    <t>m/s</t>
  </si>
  <si>
    <t>mm</t>
  </si>
  <si>
    <t>ppm</t>
  </si>
  <si>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</si>
  <si>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</si>
  <si>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</si>
  <si>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</si>
  <si>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</si>
  <si>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</si>
  <si>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水温</t>
    <rPh sb="0" eb="2">
      <t>スイオン</t>
    </rPh>
    <phoneticPr fontId="4"/>
  </si>
  <si>
    <t>濁度</t>
    <rPh sb="0" eb="1">
      <t>ダク</t>
    </rPh>
    <rPh sb="1" eb="2">
      <t>タビ</t>
    </rPh>
    <phoneticPr fontId="4"/>
  </si>
  <si>
    <t>（度）</t>
    <rPh sb="1" eb="2">
      <t>ド</t>
    </rPh>
    <phoneticPr fontId="4"/>
  </si>
  <si>
    <t>全窒素</t>
    <rPh sb="0" eb="1">
      <t>ゼン</t>
    </rPh>
    <rPh sb="1" eb="3">
      <t>チッソ</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</si>
  <si>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</si>
  <si>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</si>
  <si>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</si>
  <si>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</si>
  <si>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</si>
  <si>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印旛沼</t>
  </si>
  <si>
    <t>佐倉</t>
  </si>
  <si>
    <t>人見</t>
  </si>
  <si>
    <t>取水源</t>
  </si>
  <si>
    <t>江戸川</t>
  </si>
  <si>
    <t>長柄ダム</t>
  </si>
  <si>
    <t>小糸川</t>
  </si>
  <si>
    <t>鹿島川</t>
  </si>
  <si>
    <t>湊川</t>
  </si>
  <si>
    <t>薬品</t>
  </si>
  <si>
    <t>汚泥処理</t>
  </si>
  <si>
    <t>方式</t>
  </si>
  <si>
    <t>圧搾機構付</t>
  </si>
  <si>
    <t>加圧脱水</t>
  </si>
  <si>
    <t>湿式造粒</t>
  </si>
  <si>
    <t>91㎡</t>
  </si>
  <si>
    <t>×４台</t>
  </si>
  <si>
    <t>2３３㎡</t>
  </si>
  <si>
    <t>×２台</t>
  </si>
  <si>
    <t>280㎡</t>
  </si>
  <si>
    <t>×１台</t>
  </si>
  <si>
    <t>133㎡</t>
  </si>
  <si>
    <t>215㎡</t>
  </si>
  <si>
    <t>×７床</t>
  </si>
  <si>
    <t>φ2.41m</t>
  </si>
  <si>
    <t>φ1.545m</t>
  </si>
  <si>
    <t>処理能力</t>
  </si>
  <si>
    <t>5.14/日</t>
  </si>
  <si>
    <t>7.4/日</t>
  </si>
  <si>
    <t>3.3/日</t>
  </si>
  <si>
    <t>16.9/日</t>
  </si>
  <si>
    <t>5.98/回</t>
  </si>
  <si>
    <t>設計汚泥</t>
  </si>
  <si>
    <t>50%以下</t>
  </si>
  <si>
    <t>60%以下</t>
  </si>
  <si>
    <t>75%以下</t>
  </si>
  <si>
    <t>35%以下</t>
  </si>
  <si>
    <t>なし</t>
  </si>
  <si>
    <t>ポリマー</t>
  </si>
  <si>
    <t>水ガラス</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</si>
  <si>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</si>
  <si>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</si>
  <si>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</si>
  <si>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</si>
  <si>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</si>
  <si>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</si>
  <si>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</si>
  <si>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</si>
  <si>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</si>
  <si>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</si>
  <si>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</si>
  <si>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</si>
  <si>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</si>
  <si>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</si>
  <si>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</si>
  <si>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</si>
  <si>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</si>
  <si>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</si>
  <si>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</si>
  <si>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</si>
  <si>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</si>
  <si>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</si>
  <si>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</si>
  <si>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</si>
  <si>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</si>
  <si>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</si>
  <si>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</si>
  <si>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</si>
  <si>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</si>
  <si>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</si>
  <si>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</si>
  <si>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</si>
  <si>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</si>
  <si>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</si>
  <si>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</si>
  <si>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</si>
  <si>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</si>
  <si>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</si>
  <si>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</si>
  <si>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</si>
  <si>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</si>
  <si>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</si>
  <si>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5mg/l以下</t>
    <rPh sb="5" eb="7">
      <t>イカ</t>
    </rPh>
    <phoneticPr fontId="4"/>
  </si>
  <si>
    <t>鉄</t>
    <rPh sb="0" eb="1">
      <t>テツ</t>
    </rPh>
    <phoneticPr fontId="4"/>
  </si>
  <si>
    <t>25mg/l以下</t>
    <rPh sb="6" eb="8">
      <t>イカ</t>
    </rPh>
    <phoneticPr fontId="4"/>
  </si>
  <si>
    <t>カドミウム</t>
  </si>
  <si>
    <t>2mg/l以下</t>
    <rPh sb="5" eb="7">
      <t>イカ</t>
    </rPh>
    <phoneticPr fontId="4"/>
  </si>
  <si>
    <t>鉛</t>
    <rPh sb="0" eb="1">
      <t>ナマリ</t>
    </rPh>
    <phoneticPr fontId="4"/>
  </si>
  <si>
    <t>10mg/l以下</t>
    <rPh sb="6" eb="8">
      <t>イカ</t>
    </rPh>
    <phoneticPr fontId="4"/>
  </si>
  <si>
    <t>水銀</t>
    <rPh sb="0" eb="2">
      <t>スイギン</t>
    </rPh>
    <phoneticPr fontId="4"/>
  </si>
  <si>
    <t>0.2mg/l以下</t>
    <rPh sb="7" eb="9">
      <t>イカ</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</si>
  <si>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</si>
  <si>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</si>
  <si>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</si>
  <si>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</si>
  <si>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</si>
  <si>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</si>
  <si>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</si>
  <si>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</si>
  <si>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</si>
  <si>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</si>
  <si>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</si>
  <si>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</si>
  <si>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</si>
  <si>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</si>
  <si>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</si>
  <si>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</si>
  <si>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</si>
  <si>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</si>
  <si>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</si>
  <si>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</si>
  <si>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</si>
  <si>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</si>
  <si>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</si>
  <si>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</si>
  <si>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</si>
  <si>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</si>
  <si>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</si>
  <si>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</si>
  <si>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</si>
  <si>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</si>
  <si>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</si>
  <si>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</si>
  <si>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</si>
  <si>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</si>
  <si>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</si>
  <si>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</si>
  <si>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</si>
  <si>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</si>
  <si>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</si>
  <si>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</si>
  <si>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</si>
  <si>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</si>
  <si>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</si>
  <si>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佐倉浄水場</t>
    <rPh sb="0" eb="2">
      <t>サクラ</t>
    </rPh>
    <rPh sb="2" eb="4">
      <t>ジョウスイ</t>
    </rPh>
    <rPh sb="4" eb="5">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</si>
  <si>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</si>
  <si>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</si>
  <si>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</si>
  <si>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</si>
  <si>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</si>
  <si>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</si>
  <si>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</si>
  <si>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</si>
  <si>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</si>
  <si>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</si>
  <si>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</si>
  <si>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</si>
  <si>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</si>
  <si>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</si>
  <si>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</si>
  <si>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</si>
  <si>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</si>
  <si>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</si>
  <si>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</si>
  <si>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</si>
  <si>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</si>
  <si>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</si>
  <si>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</si>
  <si>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</si>
  <si>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</si>
  <si>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</si>
  <si>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</si>
  <si>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浄水薬品使用量(Kg)</t>
    <rPh sb="0" eb="2">
      <t>ジョウスイ</t>
    </rPh>
    <rPh sb="2" eb="4">
      <t>ヤクヒン</t>
    </rPh>
    <rPh sb="4" eb="7">
      <t>シヨウリョウ</t>
    </rPh>
    <phoneticPr fontId="4"/>
  </si>
  <si>
    <t>ＰＡＣ</t>
  </si>
  <si>
    <t>硫酸</t>
  </si>
  <si>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</si>
  <si>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</si>
  <si>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</si>
  <si>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</si>
  <si>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</si>
  <si>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</si>
  <si>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</si>
  <si>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</si>
  <si>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</si>
  <si>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</si>
  <si>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</si>
  <si>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</si>
  <si>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</si>
  <si>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</si>
  <si>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</si>
  <si>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</si>
  <si>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</si>
  <si>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</si>
  <si>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リン酸イオン</t>
    <rPh sb="2" eb="3">
      <t>サン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</si>
  <si>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</si>
  <si>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</si>
  <si>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</si>
  <si>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硝酸性窒素</t>
  </si>
  <si>
    <t>ｱﾝﾓ
ﾆｳﾑ
ｲｵﾝ</t>
  </si>
  <si>
    <t>硫酸
ｲｵﾝ</t>
    <rPh sb="0" eb="2">
      <t>リュウサン</t>
    </rPh>
    <phoneticPr fontId="4"/>
  </si>
  <si>
    <t>化学的
酸素
消費量</t>
    <rPh sb="0" eb="2">
      <t>カガク</t>
    </rPh>
    <rPh sb="2" eb="3">
      <t>テキ</t>
    </rPh>
    <phoneticPr fontId="4"/>
  </si>
  <si>
    <t>生物化学的酸素
消費量</t>
    <rPh sb="0" eb="2">
      <t>セイブツ</t>
    </rPh>
    <rPh sb="2" eb="3">
      <t>カ</t>
    </rPh>
    <rPh sb="3" eb="4">
      <t>ガク</t>
    </rPh>
    <rPh sb="4" eb="5">
      <t>テキ</t>
    </rPh>
    <rPh sb="9" eb="10">
      <t>ヒ</t>
    </rPh>
    <phoneticPr fontId="4"/>
  </si>
  <si>
    <t>溶存
酸素</t>
    <rPh sb="0" eb="2">
      <t>ヨウゾン</t>
    </rPh>
    <phoneticPr fontId="4"/>
  </si>
  <si>
    <t>全りん</t>
    <rPh sb="0" eb="1">
      <t>ゼン</t>
    </rPh>
    <phoneticPr fontId="4"/>
  </si>
  <si>
    <t>㎎/L</t>
  </si>
  <si>
    <t>袖ケ浦浄水場</t>
    <rPh sb="0" eb="3">
      <t>ソデガウラ</t>
    </rPh>
    <rPh sb="3" eb="6">
      <t>ジョウスイジョウ</t>
    </rPh>
    <phoneticPr fontId="4"/>
  </si>
  <si>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</si>
  <si>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</si>
  <si>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</si>
  <si>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人見
（脱水乾燥汚泥）</t>
    <rPh sb="0" eb="2">
      <t>ヒトミ</t>
    </rPh>
    <rPh sb="4" eb="6">
      <t>ダッスイ</t>
    </rPh>
    <rPh sb="6" eb="8">
      <t>カンソウ</t>
    </rPh>
    <rPh sb="8" eb="10">
      <t>オデイ</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</si>
  <si>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</si>
  <si>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</si>
  <si>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ＰＡＣ(Kg)</t>
  </si>
  <si>
    <t>浄水薬品使用量</t>
    <rPh sb="0" eb="2">
      <t>ジョウスイ</t>
    </rPh>
    <rPh sb="2" eb="4">
      <t>ヤクヒン</t>
    </rPh>
    <rPh sb="4" eb="7">
      <t>シヨウリョウ</t>
    </rPh>
    <phoneticPr fontId="4"/>
  </si>
  <si>
    <t xml:space="preserve">江戸川流量 </t>
  </si>
  <si>
    <t>西広</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</si>
  <si>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</si>
  <si>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</si>
  <si>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</si>
  <si>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</si>
  <si>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</si>
  <si>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</si>
  <si>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</si>
  <si>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薬品使用量(kg)</t>
    <rPh sb="0" eb="2">
      <t>ヤクヒン</t>
    </rPh>
    <rPh sb="2" eb="5">
      <t>シヨウリョウ</t>
    </rPh>
    <phoneticPr fontId="4"/>
  </si>
  <si>
    <t>7月</t>
    <rPh sb="1" eb="2">
      <t>ガツ</t>
    </rPh>
    <phoneticPr fontId="4"/>
  </si>
  <si>
    <t>&lt;0.05</t>
  </si>
  <si>
    <t>8月</t>
    <rPh sb="1" eb="2">
      <t>ガツ</t>
    </rPh>
    <phoneticPr fontId="4"/>
  </si>
  <si>
    <t>9月</t>
    <rPh sb="1" eb="2">
      <t>ガツ</t>
    </rPh>
    <phoneticPr fontId="4"/>
  </si>
  <si>
    <t>印旛沼浄水場　【　原水　】</t>
    <phoneticPr fontId="4"/>
  </si>
  <si>
    <r>
      <rPr>
        <sz val="14"/>
        <rFont val="ＭＳ Ｐゴシック"/>
        <family val="3"/>
        <charset val="128"/>
      </rPr>
      <t>印旛沼浄水場</t>
    </r>
    <r>
      <rPr>
        <sz val="16"/>
        <rFont val="ＭＳ Ｐゴシック"/>
        <family val="3"/>
        <charset val="128"/>
      </rPr>
      <t>　【 共同処理水 】</t>
    </r>
    <phoneticPr fontId="4"/>
  </si>
  <si>
    <t>H25</t>
    <phoneticPr fontId="4"/>
  </si>
  <si>
    <t>H26</t>
    <phoneticPr fontId="4"/>
  </si>
  <si>
    <t>http://www.pref.chiba.lg.jp/kigyou/kyshisetsu/press/2011/odei.html</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</si>
  <si>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</si>
  <si>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</si>
  <si>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</si>
  <si>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</si>
  <si>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</si>
  <si>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</si>
  <si>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</si>
  <si>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t>平成２２年６月　</t>
    <phoneticPr fontId="4"/>
  </si>
  <si>
    <t>平成２２年３月</t>
    <phoneticPr fontId="4"/>
  </si>
  <si>
    <t>16.54/日</t>
    <phoneticPr fontId="4"/>
  </si>
  <si>
    <t>含水率</t>
    <phoneticPr fontId="4"/>
  </si>
  <si>
    <t>※</t>
    <phoneticPr fontId="4"/>
  </si>
  <si>
    <t>http://www.pref.chiba.lg.jp/shigen/haishutsu/juuran.html</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</si>
  <si>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</si>
  <si>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</si>
  <si>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</si>
  <si>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昭和５０年３月</t>
    <phoneticPr fontId="4"/>
  </si>
  <si>
    <t>１号</t>
    <phoneticPr fontId="4"/>
  </si>
  <si>
    <t>２号</t>
    <phoneticPr fontId="4"/>
  </si>
  <si>
    <t>３号</t>
    <phoneticPr fontId="4"/>
  </si>
  <si>
    <t>天日乾燥床</t>
    <phoneticPr fontId="4"/>
  </si>
  <si>
    <t>脱水・熱風乾燥</t>
    <phoneticPr fontId="4"/>
  </si>
  <si>
    <t>規　模</t>
    <phoneticPr fontId="4"/>
  </si>
  <si>
    <t>(t-Ds/日)</t>
    <rPh sb="6" eb="7">
      <t>ヒ</t>
    </rPh>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</si>
  <si>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</si>
  <si>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</si>
  <si>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皿木分場</t>
    <rPh sb="0" eb="1">
      <t>サラ</t>
    </rPh>
    <rPh sb="1" eb="2">
      <t>キ</t>
    </rPh>
    <rPh sb="2" eb="3">
      <t>ブン</t>
    </rPh>
    <rPh sb="3" eb="4">
      <t>バ</t>
    </rPh>
    <phoneticPr fontId="4"/>
  </si>
  <si>
    <t>10月</t>
    <rPh sb="2" eb="3">
      <t>ガツ</t>
    </rPh>
    <phoneticPr fontId="4"/>
  </si>
  <si>
    <t>水源</t>
    <rPh sb="0" eb="2">
      <t>スイゲン</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</si>
  <si>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</si>
  <si>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</si>
  <si>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</si>
  <si>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</si>
  <si>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</si>
  <si>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</si>
  <si>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</si>
  <si>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t>
  </si>
  <si>
    <t>濁度</t>
    <rPh sb="0" eb="1">
      <t>ダク</t>
    </rPh>
    <rPh sb="1" eb="2">
      <t>ド</t>
    </rPh>
    <phoneticPr fontId="4"/>
  </si>
  <si>
    <t>電気伝導率</t>
    <rPh sb="0" eb="2">
      <t>デンキ</t>
    </rPh>
    <rPh sb="2" eb="5">
      <t>デンドウリツ</t>
    </rPh>
    <phoneticPr fontId="4"/>
  </si>
  <si>
    <t>(ms/m)</t>
  </si>
  <si>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</si>
  <si>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</si>
  <si>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</si>
  <si>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</si>
  <si>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</si>
  <si>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</si>
  <si>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</si>
  <si>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</si>
  <si>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</si>
  <si>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</si>
  <si>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</si>
  <si>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</si>
  <si>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</si>
  <si>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</si>
  <si>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</si>
  <si>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</si>
  <si>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</si>
  <si>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</si>
  <si>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t>備考</t>
    <rPh sb="0" eb="2">
      <t>ビコウ</t>
    </rPh>
    <phoneticPr fontId="4"/>
  </si>
  <si>
    <t>単位</t>
    <rPh sb="0" eb="2">
      <t>タンイ</t>
    </rPh>
    <phoneticPr fontId="4"/>
  </si>
  <si>
    <t>濁度</t>
    <rPh sb="0" eb="2">
      <t>ダクド</t>
    </rPh>
    <phoneticPr fontId="4"/>
  </si>
  <si>
    <t>度</t>
    <rPh sb="0" eb="1">
      <t>ド</t>
    </rPh>
    <phoneticPr fontId="4"/>
  </si>
  <si>
    <t>酸消費量</t>
    <rPh sb="0" eb="4">
      <t>サンショウヒリョウ</t>
    </rPh>
    <phoneticPr fontId="4"/>
  </si>
  <si>
    <t>塩化物イオン</t>
    <rPh sb="0" eb="3">
      <t>エンカブツ</t>
    </rPh>
    <phoneticPr fontId="4"/>
  </si>
  <si>
    <t>全蒸発残留物</t>
    <rPh sb="0" eb="1">
      <t>ゼン</t>
    </rPh>
    <rPh sb="1" eb="3">
      <t>ジョウハツ</t>
    </rPh>
    <rPh sb="3" eb="6">
      <t>ザンリュウブツ</t>
    </rPh>
    <phoneticPr fontId="4"/>
  </si>
  <si>
    <t>全鉄</t>
    <rPh sb="0" eb="2">
      <t>ゼンテツ</t>
    </rPh>
    <phoneticPr fontId="4"/>
  </si>
  <si>
    <t>溶存酸素</t>
    <rPh sb="0" eb="1">
      <t>ヨウ</t>
    </rPh>
    <rPh sb="1" eb="2">
      <t>ゾン</t>
    </rPh>
    <rPh sb="2" eb="4">
      <t>サンソ</t>
    </rPh>
    <phoneticPr fontId="4"/>
  </si>
  <si>
    <t>全マンガン</t>
    <rPh sb="0" eb="1">
      <t>ゼン</t>
    </rPh>
    <phoneticPr fontId="4"/>
  </si>
  <si>
    <t>リン酸イオン</t>
    <rPh sb="2" eb="3">
      <t>サン</t>
    </rPh>
    <phoneticPr fontId="4"/>
  </si>
  <si>
    <t>懸濁物質</t>
    <rPh sb="0" eb="1">
      <t>カケ</t>
    </rPh>
    <rPh sb="1" eb="2">
      <t>ダク</t>
    </rPh>
    <rPh sb="2" eb="4">
      <t>ブッシツ</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</si>
  <si>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</si>
  <si>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</si>
  <si>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</si>
  <si>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</si>
  <si>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</si>
  <si>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※1
※2
※3</t>
    <phoneticPr fontId="4"/>
  </si>
  <si>
    <t>NaClO</t>
    <phoneticPr fontId="4"/>
  </si>
  <si>
    <t>降雨日数</t>
    <rPh sb="0" eb="2">
      <t>コウウ</t>
    </rPh>
    <rPh sb="2" eb="4">
      <t>ニッスウ</t>
    </rPh>
    <phoneticPr fontId="4"/>
  </si>
  <si>
    <t>降雨日数</t>
    <rPh sb="0" eb="2">
      <t>コウウ</t>
    </rPh>
    <rPh sb="2" eb="4">
      <t>ニッスウ</t>
    </rPh>
    <phoneticPr fontId="4"/>
  </si>
  <si>
    <t>年間</t>
    <rPh sb="0" eb="2">
      <t>ネンカン</t>
    </rPh>
    <phoneticPr fontId="4"/>
  </si>
  <si>
    <t>合計</t>
    <rPh sb="0" eb="2">
      <t>ゴウケイ</t>
    </rPh>
    <phoneticPr fontId="4"/>
  </si>
  <si>
    <t>降雨日数</t>
    <rPh sb="0" eb="2">
      <t>コウウ</t>
    </rPh>
    <rPh sb="2" eb="4">
      <t>ニッスウ</t>
    </rPh>
    <phoneticPr fontId="4"/>
  </si>
  <si>
    <t>　　　　　 ※※</t>
    <phoneticPr fontId="4"/>
  </si>
  <si>
    <t>年間最高</t>
    <rPh sb="0" eb="2">
      <t>ネンカン</t>
    </rPh>
    <rPh sb="2" eb="4">
      <t>サイコウ</t>
    </rPh>
    <phoneticPr fontId="4"/>
  </si>
  <si>
    <t>年間最低</t>
    <rPh sb="2" eb="4">
      <t>サイテイ</t>
    </rPh>
    <phoneticPr fontId="4"/>
  </si>
  <si>
    <t>年間平均</t>
    <rPh sb="2" eb="4">
      <t>ヘイキン</t>
    </rPh>
    <phoneticPr fontId="4"/>
  </si>
  <si>
    <t>気温</t>
    <rPh sb="0" eb="2">
      <t>キオン</t>
    </rPh>
    <phoneticPr fontId="6"/>
  </si>
  <si>
    <t>項目</t>
    <rPh sb="0" eb="2">
      <t>コウモク</t>
    </rPh>
    <phoneticPr fontId="6"/>
  </si>
  <si>
    <t>単位</t>
    <rPh sb="0" eb="2">
      <t>タンイ</t>
    </rPh>
    <phoneticPr fontId="6"/>
  </si>
  <si>
    <t>原水</t>
    <rPh sb="0" eb="2">
      <t>ゲンスイ</t>
    </rPh>
    <phoneticPr fontId="6"/>
  </si>
  <si>
    <t>配水</t>
    <rPh sb="0" eb="2">
      <t>ハイスイ</t>
    </rPh>
    <phoneticPr fontId="6"/>
  </si>
  <si>
    <t>水温</t>
    <rPh sb="0" eb="2">
      <t>スイオン</t>
    </rPh>
    <phoneticPr fontId="6"/>
  </si>
  <si>
    <t>濁度</t>
    <rPh sb="0" eb="2">
      <t>ダクド</t>
    </rPh>
    <phoneticPr fontId="6"/>
  </si>
  <si>
    <t>度</t>
    <rPh sb="0" eb="1">
      <t>ド</t>
    </rPh>
    <phoneticPr fontId="6"/>
  </si>
  <si>
    <t>電気伝導率</t>
    <rPh sb="0" eb="2">
      <t>デンキ</t>
    </rPh>
    <rPh sb="2" eb="5">
      <t>デンドウリツ</t>
    </rPh>
    <phoneticPr fontId="6"/>
  </si>
  <si>
    <t>酸消費量</t>
    <rPh sb="0" eb="4">
      <t>サンショウヒリョウ</t>
    </rPh>
    <phoneticPr fontId="6"/>
  </si>
  <si>
    <t>全硬度</t>
    <rPh sb="0" eb="1">
      <t>ゼン</t>
    </rPh>
    <rPh sb="1" eb="3">
      <t>コウド</t>
    </rPh>
    <phoneticPr fontId="6"/>
  </si>
  <si>
    <t>ｶﾙｼｳﾑ硬度</t>
    <rPh sb="5" eb="7">
      <t>コウド</t>
    </rPh>
    <phoneticPr fontId="6"/>
  </si>
  <si>
    <t>ﾏｸﾞﾈｼｳﾑ硬度</t>
    <rPh sb="7" eb="9">
      <t>コウド</t>
    </rPh>
    <phoneticPr fontId="6"/>
  </si>
  <si>
    <t>塩化物イオン</t>
    <rPh sb="0" eb="3">
      <t>エンカブツ</t>
    </rPh>
    <phoneticPr fontId="6"/>
  </si>
  <si>
    <t>全蒸発残留物</t>
    <rPh sb="0" eb="1">
      <t>ゼン</t>
    </rPh>
    <rPh sb="1" eb="3">
      <t>ジョウハツ</t>
    </rPh>
    <rPh sb="3" eb="6">
      <t>ザンリュウブツ</t>
    </rPh>
    <phoneticPr fontId="6"/>
  </si>
  <si>
    <t>全鉄</t>
    <rPh sb="0" eb="2">
      <t>ゼンテツ</t>
    </rPh>
    <phoneticPr fontId="6"/>
  </si>
  <si>
    <t>溶存酸素</t>
    <rPh sb="0" eb="1">
      <t>ヨウ</t>
    </rPh>
    <rPh sb="1" eb="2">
      <t>ゾン</t>
    </rPh>
    <rPh sb="2" eb="4">
      <t>サンソ</t>
    </rPh>
    <phoneticPr fontId="6"/>
  </si>
  <si>
    <t>全マンガン</t>
    <rPh sb="0" eb="1">
      <t>ゼン</t>
    </rPh>
    <phoneticPr fontId="6"/>
  </si>
  <si>
    <t>全窒素</t>
    <rPh sb="0" eb="1">
      <t>ゼン</t>
    </rPh>
    <rPh sb="1" eb="3">
      <t>チッソ</t>
    </rPh>
    <phoneticPr fontId="6"/>
  </si>
  <si>
    <t>全リン</t>
    <rPh sb="0" eb="1">
      <t>ゼン</t>
    </rPh>
    <phoneticPr fontId="6"/>
  </si>
  <si>
    <t>リン酸イオン</t>
    <rPh sb="2" eb="3">
      <t>サン</t>
    </rPh>
    <phoneticPr fontId="6"/>
  </si>
  <si>
    <t>硫酸イオン</t>
    <rPh sb="0" eb="2">
      <t>リュウサン</t>
    </rPh>
    <phoneticPr fontId="6"/>
  </si>
  <si>
    <t>色度</t>
    <rPh sb="0" eb="1">
      <t>シキ</t>
    </rPh>
    <rPh sb="1" eb="2">
      <t>ド</t>
    </rPh>
    <phoneticPr fontId="6"/>
  </si>
  <si>
    <t>懸濁物質</t>
    <rPh sb="0" eb="1">
      <t>カケ</t>
    </rPh>
    <rPh sb="1" eb="2">
      <t>ダク</t>
    </rPh>
    <rPh sb="2" eb="4">
      <t>ブッシツ</t>
    </rPh>
    <phoneticPr fontId="6"/>
  </si>
  <si>
    <t>備考</t>
    <rPh sb="0" eb="2">
      <t>ビコウ</t>
    </rPh>
    <phoneticPr fontId="6"/>
  </si>
  <si>
    <t>4月最高</t>
    <rPh sb="1" eb="2">
      <t>ガツ</t>
    </rPh>
    <rPh sb="2" eb="4">
      <t>サイコウ</t>
    </rPh>
    <phoneticPr fontId="4"/>
  </si>
  <si>
    <t>4月最低</t>
    <rPh sb="2" eb="4">
      <t>サイテイ</t>
    </rPh>
    <phoneticPr fontId="4"/>
  </si>
  <si>
    <t>4月平均</t>
    <rPh sb="2" eb="4">
      <t>ヘイキン</t>
    </rPh>
    <phoneticPr fontId="4"/>
  </si>
  <si>
    <t>5月最高</t>
    <rPh sb="1" eb="2">
      <t>ガツ</t>
    </rPh>
    <rPh sb="2" eb="4">
      <t>サイコウ</t>
    </rPh>
    <phoneticPr fontId="4"/>
  </si>
  <si>
    <t>5月最低</t>
    <rPh sb="2" eb="4">
      <t>サイテイ</t>
    </rPh>
    <phoneticPr fontId="4"/>
  </si>
  <si>
    <t>5月平均</t>
    <rPh sb="2" eb="4">
      <t>ヘイキン</t>
    </rPh>
    <phoneticPr fontId="4"/>
  </si>
  <si>
    <t>6月最高</t>
    <rPh sb="1" eb="2">
      <t>ガツ</t>
    </rPh>
    <rPh sb="2" eb="4">
      <t>サイコウ</t>
    </rPh>
    <phoneticPr fontId="4"/>
  </si>
  <si>
    <t>6月最低</t>
    <rPh sb="2" eb="4">
      <t>サイテイ</t>
    </rPh>
    <phoneticPr fontId="4"/>
  </si>
  <si>
    <t>6月平均</t>
    <rPh sb="2" eb="4">
      <t>ヘイキン</t>
    </rPh>
    <phoneticPr fontId="4"/>
  </si>
  <si>
    <t>7月最高</t>
    <rPh sb="1" eb="2">
      <t>ガツ</t>
    </rPh>
    <rPh sb="2" eb="4">
      <t>サイコウ</t>
    </rPh>
    <phoneticPr fontId="4"/>
  </si>
  <si>
    <t>7月最低</t>
    <rPh sb="2" eb="4">
      <t>サイテイ</t>
    </rPh>
    <phoneticPr fontId="4"/>
  </si>
  <si>
    <t>7月平均</t>
    <rPh sb="2" eb="4">
      <t>ヘイキン</t>
    </rPh>
    <phoneticPr fontId="4"/>
  </si>
  <si>
    <t>8月最高</t>
    <rPh sb="1" eb="2">
      <t>ガツ</t>
    </rPh>
    <rPh sb="2" eb="4">
      <t>サイコウ</t>
    </rPh>
    <phoneticPr fontId="4"/>
  </si>
  <si>
    <t>8月最低</t>
    <rPh sb="2" eb="4">
      <t>サイテイ</t>
    </rPh>
    <phoneticPr fontId="4"/>
  </si>
  <si>
    <t>8月平均</t>
    <rPh sb="2" eb="4">
      <t>ヘイキン</t>
    </rPh>
    <phoneticPr fontId="4"/>
  </si>
  <si>
    <r>
      <t>m</t>
    </r>
    <r>
      <rPr>
        <sz val="11"/>
        <rFont val="ＭＳ Ｐゴシック"/>
        <family val="3"/>
        <charset val="128"/>
      </rPr>
      <t>S/m</t>
    </r>
    <phoneticPr fontId="4"/>
  </si>
  <si>
    <t>9月最高</t>
    <rPh sb="1" eb="2">
      <t>ガツ</t>
    </rPh>
    <rPh sb="2" eb="4">
      <t>サイコウ</t>
    </rPh>
    <phoneticPr fontId="4"/>
  </si>
  <si>
    <t>10月最高</t>
    <rPh sb="2" eb="3">
      <t>ガツ</t>
    </rPh>
    <rPh sb="3" eb="5">
      <t>サイコウ</t>
    </rPh>
    <phoneticPr fontId="4"/>
  </si>
  <si>
    <t>9月最低</t>
    <rPh sb="1" eb="2">
      <t>ガツ</t>
    </rPh>
    <rPh sb="2" eb="4">
      <t>サイテイ</t>
    </rPh>
    <phoneticPr fontId="4"/>
  </si>
  <si>
    <t>9月平均</t>
    <rPh sb="1" eb="2">
      <t>ガツ</t>
    </rPh>
    <rPh sb="2" eb="4">
      <t>ヘイキン</t>
    </rPh>
    <phoneticPr fontId="4"/>
  </si>
  <si>
    <t>単位</t>
  </si>
  <si>
    <t>原水</t>
  </si>
  <si>
    <t>配水</t>
  </si>
  <si>
    <t>度</t>
  </si>
  <si>
    <t>電気伝導率</t>
  </si>
  <si>
    <t>酸消費量</t>
  </si>
  <si>
    <t>全硬度</t>
  </si>
  <si>
    <t>ｶﾙｼｳﾑ硬度</t>
  </si>
  <si>
    <t>ﾏｸﾞﾈｼｳﾑ硬度</t>
  </si>
  <si>
    <t>塩化物イオン</t>
  </si>
  <si>
    <t>全蒸発残留物</t>
  </si>
  <si>
    <t>溶存酸素</t>
  </si>
  <si>
    <t>全マンガン</t>
  </si>
  <si>
    <t>全窒素</t>
  </si>
  <si>
    <t>全リン</t>
  </si>
  <si>
    <t>リン酸イオン</t>
  </si>
  <si>
    <t>硫酸イオン</t>
  </si>
  <si>
    <t>懸濁物質</t>
  </si>
  <si>
    <t>２日、配水サンプリングライン
Ｙ型ストレーナー清掃</t>
  </si>
  <si>
    <t>４日、配水サンプリングライン
Ｙ型ストレーナー清掃及び
逆洗実施(詰まり見られず)</t>
  </si>
  <si>
    <t>１４日、配水サンプリング
ラインＹ型ストレーナー清掃
及び逆洗実施(詰まり見られず)</t>
  </si>
  <si>
    <t>１５日、原水・Ｎｏ.1・２処理水
・配水サンプリンググライン
逆洗及びＮｏ.２原水サンプ
リングポンプ試運転実施</t>
  </si>
  <si>
    <t>１８日、配水サンプリング
ラインＹ型ストレーナー清掃
及び逆洗実施(詰まり見られず)</t>
  </si>
  <si>
    <t>２２日、通水沈殿池切換
１・２号→３・４号</t>
  </si>
  <si>
    <t>２５日、取水口～吸水槽間
フラッシング実施（大和田）
（堆積土砂等除去）</t>
  </si>
  <si>
    <t>２５日、配水サンプリング
ラインＹ型ストレーナー清掃
及び逆洗実施(詰まり見られず)</t>
  </si>
  <si>
    <t>３０日、ＮＯ.２原水・ＮＯ.１
処理水・ＮＯ.２処理水サンプ
リンググライン逆洗実施
(ＮＯ.１原水サンプリングラインは着水井清掃完了後実施)</t>
  </si>
  <si>
    <t>（特記事項） ・原水サンプリングの水質試験室引込管逆洗実施：４・１７・２２・２９日の計 ４回
・水質試験室内魚類水槽清掃及び水入替え実施（配水を使用し毒物監視水槽を兼ねる。）
　１・８・１１・１５・１８・２１・２５・２８日の　計 ７回（異常見られず）
・水質監視工業計器と操作室ＣＲＴ指示値の比較（指示値の差を明示）
　１・２・６・７・８・９・１１・１４・１５・１６・１７・２０・２１・２２・２４・２５・２６・２８・２９・３０日 計 ２０日
・沈殿池・配水池巡視：通常は毎週一回、火曜日実施予定、 １・８・９・１５・１６・２２日 計 ６回
・浮草・藻類・魚類等生物及びスカム・浮遊物等除去作業実施（大和田吸水槽、着水井、沈殿池、配水池）
　２１日（大和田吸水槽浮草除去） 計 １回
・配水池内スカムスキマー運転実施（淡水赤潮、浮上藻類、埃膜混合浮遊物等の除去）：２１・２３日 計 ２日
・４・２１日、水質試験室内サンプリング水受け容器酸洗浄実施
・１７・２９日、ＰＡＣ配管Ｙ型ストレーナー清掃及び１系・２系分岐バルブ動作確認作業実施
・１６～１７日、２９～３０日、配水池水入替え作業実施（池内ｐＨ上昇及び藻類発生抑止対策の措置）
・１６～１７日、３・４号沈殿池内水質調査実施（水入替え作業の必要性について、ｐＨ８以上、着色、悪臭発生等）
・１８日、３・４号沈殿池水入替え作業実施（池内ｐＨ上昇及び水質悪化に伴う悪臭・着色藻類発生等抑止の措置）
・２４日、３・４号沈殿池原水バイパス管切換作業実施（着水井清掃に伴う措置）
・   〃  、原水サンプリングポンプ切換：ＮＯ.１→ＮＯ.２（３・４号沈殿池分配井に設置）
・２５日、着水井水抜作業実施（清掃に伴う措置）・２８日（月）～１２/２（金）：清掃作業実施（委託）
・２５日、大和田取水場吸水槽汚泥堆積量調査実施</t>
  </si>
  <si>
    <t>11月最高</t>
    <rPh sb="2" eb="3">
      <t>ガツ</t>
    </rPh>
    <rPh sb="3" eb="5">
      <t>サイコウ</t>
    </rPh>
    <phoneticPr fontId="4"/>
  </si>
  <si>
    <t>水温</t>
    <rPh sb="0" eb="2">
      <t>スイオン</t>
    </rPh>
    <phoneticPr fontId="3"/>
  </si>
  <si>
    <t>濁度</t>
    <rPh sb="0" eb="2">
      <t>ダクド</t>
    </rPh>
    <phoneticPr fontId="3"/>
  </si>
  <si>
    <t>度</t>
    <rPh sb="0" eb="1">
      <t>ド</t>
    </rPh>
    <phoneticPr fontId="3"/>
  </si>
  <si>
    <t>電気伝導率</t>
    <rPh sb="0" eb="2">
      <t>デンキ</t>
    </rPh>
    <rPh sb="2" eb="5">
      <t>デンドウリツ</t>
    </rPh>
    <phoneticPr fontId="3"/>
  </si>
  <si>
    <t>酸消費量</t>
    <rPh sb="0" eb="4">
      <t>サンショウヒリョウ</t>
    </rPh>
    <phoneticPr fontId="3"/>
  </si>
  <si>
    <t>全硬度</t>
    <rPh sb="0" eb="1">
      <t>ゼン</t>
    </rPh>
    <rPh sb="1" eb="3">
      <t>コウド</t>
    </rPh>
    <phoneticPr fontId="3"/>
  </si>
  <si>
    <t>ｶﾙｼｳﾑ硬度</t>
    <rPh sb="5" eb="7">
      <t>コウド</t>
    </rPh>
    <phoneticPr fontId="3"/>
  </si>
  <si>
    <t>ﾏｸﾞﾈｼｳﾑ硬度</t>
    <rPh sb="7" eb="9">
      <t>コウド</t>
    </rPh>
    <phoneticPr fontId="3"/>
  </si>
  <si>
    <t>塩化物イオン</t>
    <rPh sb="0" eb="3">
      <t>エンカブツ</t>
    </rPh>
    <phoneticPr fontId="3"/>
  </si>
  <si>
    <t>全蒸発残留物</t>
    <rPh sb="0" eb="1">
      <t>ゼン</t>
    </rPh>
    <rPh sb="1" eb="3">
      <t>ジョウハツ</t>
    </rPh>
    <rPh sb="3" eb="6">
      <t>ザンリュウブツ</t>
    </rPh>
    <phoneticPr fontId="3"/>
  </si>
  <si>
    <t>全鉄</t>
    <rPh sb="0" eb="2">
      <t>ゼンテツ</t>
    </rPh>
    <phoneticPr fontId="3"/>
  </si>
  <si>
    <t>溶存酸素</t>
    <rPh sb="0" eb="1">
      <t>ヨウ</t>
    </rPh>
    <rPh sb="1" eb="2">
      <t>ゾン</t>
    </rPh>
    <rPh sb="2" eb="4">
      <t>サンソ</t>
    </rPh>
    <phoneticPr fontId="3"/>
  </si>
  <si>
    <t>全マンガン</t>
    <rPh sb="0" eb="1">
      <t>ゼン</t>
    </rPh>
    <phoneticPr fontId="3"/>
  </si>
  <si>
    <t>全窒素</t>
    <rPh sb="0" eb="1">
      <t>ゼン</t>
    </rPh>
    <rPh sb="1" eb="3">
      <t>チッソ</t>
    </rPh>
    <phoneticPr fontId="3"/>
  </si>
  <si>
    <t>全リン</t>
    <rPh sb="0" eb="1">
      <t>ゼン</t>
    </rPh>
    <phoneticPr fontId="3"/>
  </si>
  <si>
    <t>リン酸イオン</t>
    <rPh sb="2" eb="3">
      <t>サン</t>
    </rPh>
    <phoneticPr fontId="3"/>
  </si>
  <si>
    <t>懸濁物質</t>
    <rPh sb="0" eb="1">
      <t>カケ</t>
    </rPh>
    <rPh sb="1" eb="2">
      <t>ダク</t>
    </rPh>
    <rPh sb="2" eb="4">
      <t>ブッシツ</t>
    </rPh>
    <phoneticPr fontId="3"/>
  </si>
  <si>
    <t>1月</t>
    <rPh sb="1" eb="2">
      <t>ガツ</t>
    </rPh>
    <phoneticPr fontId="4"/>
  </si>
  <si>
    <t>12月最高</t>
    <rPh sb="2" eb="3">
      <t>ガツ</t>
    </rPh>
    <rPh sb="3" eb="5">
      <t>サイコウ</t>
    </rPh>
    <phoneticPr fontId="4"/>
  </si>
  <si>
    <t>12月平均</t>
    <rPh sb="2" eb="3">
      <t>ガツ</t>
    </rPh>
    <rPh sb="3" eb="5">
      <t>ヘイキン</t>
    </rPh>
    <phoneticPr fontId="4"/>
  </si>
  <si>
    <t>12月最低</t>
    <rPh sb="2" eb="3">
      <t>ガツ</t>
    </rPh>
    <rPh sb="3" eb="5">
      <t>サイテイ</t>
    </rPh>
    <phoneticPr fontId="4"/>
  </si>
  <si>
    <t>項目</t>
    <rPh sb="0" eb="2">
      <t>コウモク</t>
    </rPh>
    <phoneticPr fontId="2"/>
  </si>
  <si>
    <t>単位</t>
    <rPh sb="0" eb="2">
      <t>タンイ</t>
    </rPh>
    <phoneticPr fontId="2"/>
  </si>
  <si>
    <t>原水</t>
    <rPh sb="0" eb="2">
      <t>ゲンスイ</t>
    </rPh>
    <phoneticPr fontId="2"/>
  </si>
  <si>
    <t>配水</t>
    <rPh sb="0" eb="2">
      <t>ハイスイ</t>
    </rPh>
    <phoneticPr fontId="2"/>
  </si>
  <si>
    <t>水温</t>
    <rPh sb="0" eb="2">
      <t>スイオン</t>
    </rPh>
    <phoneticPr fontId="2"/>
  </si>
  <si>
    <t>濁度</t>
    <rPh sb="0" eb="2">
      <t>ダクド</t>
    </rPh>
    <phoneticPr fontId="2"/>
  </si>
  <si>
    <t>度</t>
    <rPh sb="0" eb="1">
      <t>ド</t>
    </rPh>
    <phoneticPr fontId="2"/>
  </si>
  <si>
    <t>電気伝導率</t>
    <rPh sb="0" eb="2">
      <t>デンキ</t>
    </rPh>
    <rPh sb="2" eb="5">
      <t>デンドウリツ</t>
    </rPh>
    <phoneticPr fontId="2"/>
  </si>
  <si>
    <t>酸消費量</t>
    <rPh sb="0" eb="4">
      <t>サンショウヒリョウ</t>
    </rPh>
    <phoneticPr fontId="2"/>
  </si>
  <si>
    <t>全硬度</t>
    <rPh sb="0" eb="1">
      <t>ゼン</t>
    </rPh>
    <rPh sb="1" eb="3">
      <t>コウド</t>
    </rPh>
    <phoneticPr fontId="2"/>
  </si>
  <si>
    <t>ｶﾙｼｳﾑ硬度</t>
    <rPh sb="5" eb="7">
      <t>コウド</t>
    </rPh>
    <phoneticPr fontId="2"/>
  </si>
  <si>
    <t>ﾏｸﾞﾈｼｳﾑ硬度</t>
    <rPh sb="7" eb="9">
      <t>コウド</t>
    </rPh>
    <phoneticPr fontId="2"/>
  </si>
  <si>
    <t>塩化物イオン</t>
    <rPh sb="0" eb="3">
      <t>エンカブツ</t>
    </rPh>
    <phoneticPr fontId="2"/>
  </si>
  <si>
    <t>全蒸発残留物</t>
    <rPh sb="0" eb="1">
      <t>ゼン</t>
    </rPh>
    <rPh sb="1" eb="3">
      <t>ジョウハツ</t>
    </rPh>
    <rPh sb="3" eb="6">
      <t>ザンリュウブツ</t>
    </rPh>
    <phoneticPr fontId="2"/>
  </si>
  <si>
    <t>全鉄</t>
    <rPh sb="0" eb="2">
      <t>ゼンテツ</t>
    </rPh>
    <phoneticPr fontId="2"/>
  </si>
  <si>
    <t>溶存酸素</t>
    <rPh sb="0" eb="1">
      <t>ヨウ</t>
    </rPh>
    <rPh sb="1" eb="2">
      <t>ゾン</t>
    </rPh>
    <rPh sb="2" eb="4">
      <t>サンソ</t>
    </rPh>
    <phoneticPr fontId="2"/>
  </si>
  <si>
    <t>全マンガン</t>
    <rPh sb="0" eb="1">
      <t>ゼン</t>
    </rPh>
    <phoneticPr fontId="2"/>
  </si>
  <si>
    <t>全窒素</t>
    <rPh sb="0" eb="1">
      <t>ゼン</t>
    </rPh>
    <rPh sb="1" eb="3">
      <t>チッソ</t>
    </rPh>
    <phoneticPr fontId="2"/>
  </si>
  <si>
    <t>全リン</t>
    <rPh sb="0" eb="1">
      <t>ゼン</t>
    </rPh>
    <phoneticPr fontId="2"/>
  </si>
  <si>
    <t>リン酸イオン</t>
    <rPh sb="2" eb="3">
      <t>サン</t>
    </rPh>
    <phoneticPr fontId="2"/>
  </si>
  <si>
    <t>1月</t>
    <rPh sb="1" eb="2">
      <t>ガツ</t>
    </rPh>
    <phoneticPr fontId="4"/>
  </si>
  <si>
    <t>備考</t>
    <rPh sb="0" eb="2">
      <t>ビコウ</t>
    </rPh>
    <phoneticPr fontId="4"/>
  </si>
  <si>
    <t>1月最高</t>
    <rPh sb="1" eb="2">
      <t>ガツ</t>
    </rPh>
    <rPh sb="2" eb="4">
      <t>サイコウ</t>
    </rPh>
    <phoneticPr fontId="4"/>
  </si>
  <si>
    <t>1月最低</t>
    <rPh sb="1" eb="2">
      <t>ガツ</t>
    </rPh>
    <rPh sb="2" eb="4">
      <t>サイテイ</t>
    </rPh>
    <phoneticPr fontId="4"/>
  </si>
  <si>
    <t>1月平均</t>
    <rPh sb="1" eb="2">
      <t>ガツ</t>
    </rPh>
    <rPh sb="2" eb="4">
      <t>ヘイキン</t>
    </rPh>
    <phoneticPr fontId="4"/>
  </si>
  <si>
    <t>2月最高</t>
    <rPh sb="1" eb="2">
      <t>ガツ</t>
    </rPh>
    <rPh sb="2" eb="4">
      <t>サイコウ</t>
    </rPh>
    <phoneticPr fontId="4"/>
  </si>
  <si>
    <t>2月最低</t>
    <rPh sb="1" eb="2">
      <t>ガツ</t>
    </rPh>
    <rPh sb="2" eb="4">
      <t>サイテイ</t>
    </rPh>
    <phoneticPr fontId="4"/>
  </si>
  <si>
    <t>2月平均</t>
    <rPh sb="1" eb="2">
      <t>ガツ</t>
    </rPh>
    <rPh sb="2" eb="4">
      <t>ヘイキン</t>
    </rPh>
    <phoneticPr fontId="4"/>
  </si>
  <si>
    <t>2月</t>
    <rPh sb="1" eb="2">
      <t>ガツ</t>
    </rPh>
    <phoneticPr fontId="4"/>
  </si>
  <si>
    <t>3月最高</t>
    <rPh sb="1" eb="2">
      <t>ガツ</t>
    </rPh>
    <rPh sb="2" eb="4">
      <t>サイコウ</t>
    </rPh>
    <phoneticPr fontId="4"/>
  </si>
  <si>
    <t>3月最低</t>
    <rPh sb="1" eb="2">
      <t>ガツ</t>
    </rPh>
    <rPh sb="2" eb="4">
      <t>サイテイ</t>
    </rPh>
    <phoneticPr fontId="4"/>
  </si>
  <si>
    <t>3月平均</t>
    <rPh sb="1" eb="2">
      <t>ガツ</t>
    </rPh>
    <rPh sb="2" eb="4">
      <t>ヘイキン</t>
    </rPh>
    <phoneticPr fontId="4"/>
  </si>
  <si>
    <t>3月</t>
    <rPh sb="1" eb="2">
      <t>ガツ</t>
    </rPh>
    <phoneticPr fontId="4"/>
  </si>
  <si>
    <t>晴</t>
  </si>
  <si>
    <t>南</t>
  </si>
  <si>
    <t>北東</t>
  </si>
  <si>
    <t>北</t>
  </si>
  <si>
    <t>曇後雨</t>
  </si>
  <si>
    <t>東</t>
  </si>
  <si>
    <t>曇一時雨</t>
  </si>
  <si>
    <t>西南西</t>
  </si>
  <si>
    <t>北北西</t>
  </si>
  <si>
    <t>北西</t>
  </si>
  <si>
    <t>曇</t>
  </si>
  <si>
    <t>南東</t>
  </si>
  <si>
    <t>雨後曇</t>
  </si>
  <si>
    <t>雨後晴</t>
  </si>
  <si>
    <t>晴時々曇</t>
  </si>
  <si>
    <t>雨</t>
  </si>
  <si>
    <t>－</t>
  </si>
  <si>
    <t>-</t>
  </si>
  <si>
    <t>曇時々雨</t>
  </si>
  <si>
    <t>北北東</t>
  </si>
  <si>
    <t>H28</t>
    <phoneticPr fontId="4"/>
  </si>
  <si>
    <t>H29</t>
    <phoneticPr fontId="4"/>
  </si>
  <si>
    <t>フッ素</t>
    <rPh sb="2" eb="3">
      <t>ソ</t>
    </rPh>
    <phoneticPr fontId="4"/>
  </si>
  <si>
    <t>ホウ素</t>
    <rPh sb="2" eb="3">
      <t>ソ</t>
    </rPh>
    <phoneticPr fontId="4"/>
  </si>
  <si>
    <t>クロロエチレン</t>
    <phoneticPr fontId="4"/>
  </si>
  <si>
    <t>溶出試験 (mg/L)</t>
    <rPh sb="0" eb="2">
      <t>ヨウシュツ</t>
    </rPh>
    <rPh sb="2" eb="4">
      <t>シケン</t>
    </rPh>
    <phoneticPr fontId="4"/>
  </si>
  <si>
    <t>※※137</t>
    <phoneticPr fontId="4"/>
  </si>
  <si>
    <t>※印旛沼（千葉地区）</t>
    <rPh sb="1" eb="4">
      <t>インバヌマ</t>
    </rPh>
    <rPh sb="5" eb="7">
      <t>チバ</t>
    </rPh>
    <rPh sb="7" eb="9">
      <t>チク</t>
    </rPh>
    <phoneticPr fontId="4"/>
  </si>
  <si>
    <t>3月</t>
    <rPh sb="1" eb="2">
      <t>ガツ</t>
    </rPh>
    <phoneticPr fontId="4"/>
  </si>
  <si>
    <t>3月</t>
    <rPh sb="1" eb="2">
      <t>ガツ</t>
    </rPh>
    <phoneticPr fontId="4"/>
  </si>
  <si>
    <t>晴</t>
    <rPh sb="0" eb="1">
      <t>ハレ</t>
    </rPh>
    <phoneticPr fontId="2"/>
  </si>
  <si>
    <t>雨</t>
    <rPh sb="0" eb="1">
      <t>アメ</t>
    </rPh>
    <phoneticPr fontId="2"/>
  </si>
  <si>
    <t>袖ケ浦浄水場</t>
    <rPh sb="0" eb="3">
      <t>ソデガウラ</t>
    </rPh>
    <rPh sb="3" eb="6">
      <t>ジョウスイジョウ</t>
    </rPh>
    <phoneticPr fontId="4"/>
  </si>
  <si>
    <t>原水の全窒素は4.29</t>
  </si>
  <si>
    <t>4/18 9:35～</t>
  </si>
  <si>
    <t>羽鳥農業用水放流開始</t>
    <rPh sb="0" eb="2">
      <t>ハトリ</t>
    </rPh>
    <rPh sb="2" eb="4">
      <t>ノウギョウ</t>
    </rPh>
    <rPh sb="4" eb="6">
      <t>ヨウスイ</t>
    </rPh>
    <rPh sb="6" eb="8">
      <t>ホウリュウ</t>
    </rPh>
    <rPh sb="8" eb="10">
      <t>カイシ</t>
    </rPh>
    <phoneticPr fontId="3"/>
  </si>
  <si>
    <t>（約0.15㎥/s）</t>
    <rPh sb="1" eb="2">
      <t>ヤク</t>
    </rPh>
    <phoneticPr fontId="3"/>
  </si>
  <si>
    <t>　≒（約13,000㎥/日）</t>
    <rPh sb="3" eb="4">
      <t>ヤク</t>
    </rPh>
    <rPh sb="12" eb="13">
      <t>ヒ</t>
    </rPh>
    <phoneticPr fontId="3"/>
  </si>
  <si>
    <t>＜0.10</t>
  </si>
  <si>
    <t>曇</t>
    <rPh sb="0" eb="1">
      <t>クモリ</t>
    </rPh>
    <phoneticPr fontId="2"/>
  </si>
  <si>
    <t>晴</t>
    <rPh sb="0" eb="1">
      <t>ハレ</t>
    </rPh>
    <phoneticPr fontId="6"/>
  </si>
  <si>
    <t>雨</t>
    <rPh sb="0" eb="1">
      <t>アメ</t>
    </rPh>
    <phoneticPr fontId="6"/>
  </si>
  <si>
    <t>曇</t>
    <rPh sb="0" eb="1">
      <t>クモ</t>
    </rPh>
    <phoneticPr fontId="6"/>
  </si>
  <si>
    <t>雨</t>
    <rPh sb="0" eb="1">
      <t>アメ</t>
    </rPh>
    <phoneticPr fontId="1"/>
  </si>
  <si>
    <t>南西</t>
  </si>
  <si>
    <t>東北東</t>
  </si>
  <si>
    <t>南南西</t>
  </si>
  <si>
    <t>曇時々晴</t>
  </si>
  <si>
    <t>曇後晴</t>
  </si>
  <si>
    <t>南南東</t>
  </si>
  <si>
    <t>西</t>
  </si>
  <si>
    <t>令和</t>
    <rPh sb="0" eb="1">
      <t>レイ</t>
    </rPh>
    <rPh sb="1" eb="2">
      <t>ワ</t>
    </rPh>
    <phoneticPr fontId="4"/>
  </si>
  <si>
    <t>元</t>
    <rPh sb="0" eb="1">
      <t>ガン</t>
    </rPh>
    <phoneticPr fontId="4"/>
  </si>
  <si>
    <t>H29</t>
  </si>
  <si>
    <t>H30</t>
    <phoneticPr fontId="4"/>
  </si>
  <si>
    <t>晴一時雨</t>
  </si>
  <si>
    <t>晴後雨</t>
  </si>
  <si>
    <t>雨</t>
    <rPh sb="0" eb="1">
      <t>アメ</t>
    </rPh>
    <phoneticPr fontId="3"/>
  </si>
  <si>
    <t>晴</t>
    <rPh sb="0" eb="1">
      <t>ハレ</t>
    </rPh>
    <phoneticPr fontId="3"/>
  </si>
  <si>
    <t>晴</t>
    <rPh sb="0" eb="1">
      <t>ハレ</t>
    </rPh>
    <phoneticPr fontId="1"/>
  </si>
  <si>
    <t>曇</t>
    <rPh sb="0" eb="1">
      <t>クモ</t>
    </rPh>
    <phoneticPr fontId="1"/>
  </si>
  <si>
    <t>東南東</t>
  </si>
  <si>
    <t>西北西</t>
  </si>
  <si>
    <t>24,7</t>
  </si>
  <si>
    <t>晴</t>
    <rPh sb="0" eb="1">
      <t>ハ</t>
    </rPh>
    <phoneticPr fontId="3"/>
  </si>
  <si>
    <t>曇</t>
    <rPh sb="0" eb="1">
      <t>クモリ</t>
    </rPh>
    <phoneticPr fontId="3"/>
  </si>
  <si>
    <t>晴後曇</t>
  </si>
  <si>
    <t>&lt;0.3</t>
  </si>
  <si>
    <t>晴後一時雨</t>
  </si>
  <si>
    <t>晴時々雨</t>
  </si>
  <si>
    <t>曇</t>
    <rPh sb="0" eb="1">
      <t>クモ</t>
    </rPh>
    <phoneticPr fontId="3"/>
  </si>
  <si>
    <t>晴</t>
    <rPh sb="0" eb="1">
      <t>ハ</t>
    </rPh>
    <phoneticPr fontId="1"/>
  </si>
  <si>
    <t>北西北</t>
  </si>
  <si>
    <t>&lt;0.5</t>
  </si>
  <si>
    <t>H30</t>
  </si>
  <si>
    <t>不検出</t>
    <rPh sb="0" eb="1">
      <t>フ</t>
    </rPh>
    <rPh sb="1" eb="3">
      <t>ケンシュツ</t>
    </rPh>
    <phoneticPr fontId="4"/>
  </si>
  <si>
    <t>&lt;0.0005</t>
    <phoneticPr fontId="4"/>
  </si>
  <si>
    <t>&lt;0.001</t>
    <phoneticPr fontId="4"/>
  </si>
  <si>
    <t>&lt;0.01</t>
    <phoneticPr fontId="4"/>
  </si>
  <si>
    <t>&lt;0.1</t>
    <phoneticPr fontId="4"/>
  </si>
  <si>
    <t>&lt;0.05</t>
    <phoneticPr fontId="4"/>
  </si>
  <si>
    <t>&lt;0.005</t>
    <phoneticPr fontId="4"/>
  </si>
  <si>
    <t>&lt;0.1</t>
    <phoneticPr fontId="4"/>
  </si>
  <si>
    <t>&lt;0.002</t>
    <phoneticPr fontId="4"/>
  </si>
  <si>
    <t>&lt;0.002</t>
    <phoneticPr fontId="4"/>
  </si>
  <si>
    <t>&lt;0.002</t>
    <phoneticPr fontId="4"/>
  </si>
  <si>
    <t>&lt;0.002</t>
    <phoneticPr fontId="4"/>
  </si>
  <si>
    <t>&lt;0.05</t>
    <phoneticPr fontId="4"/>
  </si>
  <si>
    <t>-</t>
    <phoneticPr fontId="4"/>
  </si>
  <si>
    <t>-</t>
    <phoneticPr fontId="4"/>
  </si>
  <si>
    <t>入庫量</t>
    <rPh sb="0" eb="2">
      <t>ニュウコ</t>
    </rPh>
    <rPh sb="2" eb="3">
      <t>リョウ</t>
    </rPh>
    <phoneticPr fontId="4"/>
  </si>
  <si>
    <t>原水の全窒素は3.08</t>
    <rPh sb="0" eb="2">
      <t>ゲンスイ</t>
    </rPh>
    <rPh sb="3" eb="6">
      <t>ゼンチッソ</t>
    </rPh>
    <phoneticPr fontId="3"/>
  </si>
  <si>
    <t>9:30 農業用水再放流開始</t>
    <rPh sb="5" eb="7">
      <t>ノウギョウ</t>
    </rPh>
    <rPh sb="7" eb="9">
      <t>ヨウスイ</t>
    </rPh>
    <rPh sb="9" eb="12">
      <t>サイホウリュウ</t>
    </rPh>
    <rPh sb="12" eb="14">
      <t>カイシ</t>
    </rPh>
    <phoneticPr fontId="3"/>
  </si>
  <si>
    <t>一部欠測（採水ミスのため）</t>
    <rPh sb="0" eb="2">
      <t>イチブ</t>
    </rPh>
    <rPh sb="2" eb="4">
      <t>ケッソク</t>
    </rPh>
    <rPh sb="5" eb="7">
      <t>サイスイ</t>
    </rPh>
    <phoneticPr fontId="3"/>
  </si>
  <si>
    <t>原水の全窒素は1.83</t>
    <rPh sb="0" eb="2">
      <t>ゲンスイ</t>
    </rPh>
    <rPh sb="3" eb="6">
      <t>ゼンチッソ</t>
    </rPh>
    <phoneticPr fontId="3"/>
  </si>
  <si>
    <t>16:00 農業用水放流停止</t>
    <rPh sb="12" eb="14">
      <t>テイシ</t>
    </rPh>
    <phoneticPr fontId="3"/>
  </si>
  <si>
    <t>原水の全窒素は2.46</t>
    <rPh sb="0" eb="2">
      <t>ゲンスイ</t>
    </rPh>
    <rPh sb="3" eb="6">
      <t>ゼンチッソ</t>
    </rPh>
    <phoneticPr fontId="3"/>
  </si>
  <si>
    <t>16:00 農業用水放流停止</t>
    <rPh sb="6" eb="8">
      <t>ノウギョウ</t>
    </rPh>
    <rPh sb="8" eb="10">
      <t>ヨウスイ</t>
    </rPh>
    <rPh sb="10" eb="12">
      <t>ホウリュウ</t>
    </rPh>
    <rPh sb="12" eb="14">
      <t>テイシ</t>
    </rPh>
    <phoneticPr fontId="3"/>
  </si>
  <si>
    <t>　　　　（降雨のため）</t>
    <rPh sb="5" eb="7">
      <t>コウウ</t>
    </rPh>
    <phoneticPr fontId="3"/>
  </si>
  <si>
    <t>13:30 農業用水放流再開</t>
    <rPh sb="6" eb="8">
      <t>ノウギョウ</t>
    </rPh>
    <rPh sb="8" eb="10">
      <t>ヨウスイ</t>
    </rPh>
    <rPh sb="10" eb="12">
      <t>ホウリュウ</t>
    </rPh>
    <rPh sb="12" eb="14">
      <t>サイカイ</t>
    </rPh>
    <phoneticPr fontId="3"/>
  </si>
  <si>
    <t>原水の全窒素は3.52mg/L</t>
    <rPh sb="0" eb="2">
      <t>ゲンスイ</t>
    </rPh>
    <rPh sb="3" eb="6">
      <t>ゼンチッソ</t>
    </rPh>
    <phoneticPr fontId="3"/>
  </si>
  <si>
    <t>7月23日採水分振替</t>
    <rPh sb="1" eb="2">
      <t>ガツ</t>
    </rPh>
    <rPh sb="4" eb="5">
      <t>ヒ</t>
    </rPh>
    <rPh sb="5" eb="7">
      <t>サイスイ</t>
    </rPh>
    <rPh sb="7" eb="8">
      <t>ブン</t>
    </rPh>
    <rPh sb="8" eb="10">
      <t>フリカエ</t>
    </rPh>
    <phoneticPr fontId="3"/>
  </si>
  <si>
    <t>原水の全窒素は3.46mg/L</t>
    <rPh sb="0" eb="2">
      <t>ゲンスイ</t>
    </rPh>
    <rPh sb="3" eb="6">
      <t>ゼンチッソ</t>
    </rPh>
    <phoneticPr fontId="3"/>
  </si>
  <si>
    <t>原水の全窒素は4.26mg/L</t>
    <rPh sb="0" eb="2">
      <t>ゲンスイ</t>
    </rPh>
    <rPh sb="3" eb="6">
      <t>ゼンチッソ</t>
    </rPh>
    <phoneticPr fontId="3"/>
  </si>
  <si>
    <t>原水の全窒素は3.08mg/L</t>
    <rPh sb="0" eb="2">
      <t>ゲンスイ</t>
    </rPh>
    <rPh sb="3" eb="6">
      <t>ゼンチッソ</t>
    </rPh>
    <phoneticPr fontId="3"/>
  </si>
  <si>
    <t>原水の全窒素は3.07mg/L</t>
  </si>
  <si>
    <t>原水の全窒素は4.25mg/L</t>
    <rPh sb="0" eb="2">
      <t>ゲンスイ</t>
    </rPh>
    <rPh sb="3" eb="6">
      <t>ゼンチッソ</t>
    </rPh>
    <phoneticPr fontId="3"/>
  </si>
  <si>
    <t>&lt;0.0005</t>
  </si>
  <si>
    <t>&lt;0.001</t>
  </si>
  <si>
    <t>&lt;0.01</t>
  </si>
  <si>
    <t>&lt;0.1</t>
  </si>
  <si>
    <t>&lt;0.005</t>
  </si>
  <si>
    <t>&lt;0.002</t>
  </si>
  <si>
    <t>&lt;0.0005</t>
    <phoneticPr fontId="4"/>
  </si>
  <si>
    <t>&lt;0.0002</t>
    <phoneticPr fontId="4"/>
  </si>
  <si>
    <t>&lt;0.0002</t>
  </si>
  <si>
    <t>&lt;0.1</t>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</si>
  <si>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</si>
  <si>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</si>
  <si>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&lt;0.05</t>
    <phoneticPr fontId="4"/>
  </si>
  <si>
    <t>&lt;0.01</t>
    <phoneticPr fontId="4"/>
  </si>
  <si>
    <t>&lt;0.004</t>
    <phoneticPr fontId="4"/>
  </si>
  <si>
    <t>&lt;0.003</t>
    <phoneticPr fontId="4"/>
  </si>
  <si>
    <t>&lt;0.003</t>
    <phoneticPr fontId="4"/>
  </si>
  <si>
    <t>&lt;0.006</t>
    <phoneticPr fontId="4"/>
  </si>
  <si>
    <t>&lt;0.02</t>
    <phoneticPr fontId="4"/>
  </si>
  <si>
    <t>-</t>
    <phoneticPr fontId="4"/>
  </si>
  <si>
    <t>-</t>
    <phoneticPr fontId="4"/>
  </si>
  <si>
    <t>産業廃棄物に含まれる金属等の検定方法
（環境庁告示第13号
・昭和48年2月17日）</t>
    <phoneticPr fontId="4"/>
  </si>
  <si>
    <t>消石灰</t>
    <rPh sb="0" eb="3">
      <t>ショウセッカイ</t>
    </rPh>
    <phoneticPr fontId="4"/>
  </si>
  <si>
    <t>※※140</t>
    <phoneticPr fontId="57"/>
  </si>
  <si>
    <t>※※241</t>
    <phoneticPr fontId="57"/>
  </si>
  <si>
    <t>消石灰</t>
    <phoneticPr fontId="4"/>
  </si>
  <si>
    <r>
      <t>１.</t>
    </r>
    <r>
      <rPr>
        <sz val="7"/>
        <color indexed="8"/>
        <rFont val="ＭＳ Ｐ明朝"/>
        <family val="1"/>
        <charset val="128"/>
      </rPr>
      <t xml:space="preserve">    </t>
    </r>
    <r>
      <rPr>
        <sz val="11"/>
        <color indexed="8"/>
        <rFont val="ＭＳ Ｐ明朝"/>
        <family val="1"/>
        <charset val="128"/>
      </rPr>
      <t>袖ケ浦浄水場の天日乾燥施設は、近年使用を休止していたが、H27に再開している。</t>
    </r>
    <rPh sb="6" eb="9">
      <t>ソデガウラ</t>
    </rPh>
    <rPh sb="9" eb="12">
      <t>ジョウスイジョウ</t>
    </rPh>
    <rPh sb="13" eb="15">
      <t>テンピ</t>
    </rPh>
    <rPh sb="15" eb="17">
      <t>カンソウ</t>
    </rPh>
    <rPh sb="17" eb="19">
      <t>シセツ</t>
    </rPh>
    <rPh sb="21" eb="23">
      <t>キンネン</t>
    </rPh>
    <rPh sb="23" eb="25">
      <t>シヨウ</t>
    </rPh>
    <rPh sb="26" eb="28">
      <t>キュウシ</t>
    </rPh>
    <rPh sb="38" eb="40">
      <t>サイカイ</t>
    </rPh>
    <phoneticPr fontId="4"/>
  </si>
  <si>
    <t>H27～29における袖ケ浦浄水場の発生土は、郡本浄水場の濃縮汚泥が難濃縮となったため、袖ケ浦浄水場へ運搬後天日乾燥処理を実施したもの。</t>
    <rPh sb="10" eb="13">
      <t>ソデガウラ</t>
    </rPh>
    <rPh sb="13" eb="16">
      <t>ジョウスイジョウ</t>
    </rPh>
    <rPh sb="17" eb="19">
      <t>ハッセイ</t>
    </rPh>
    <rPh sb="19" eb="20">
      <t>ツチ</t>
    </rPh>
    <rPh sb="22" eb="24">
      <t>コオリモト</t>
    </rPh>
    <rPh sb="24" eb="27">
      <t>ジョウスイジョウ</t>
    </rPh>
    <rPh sb="28" eb="30">
      <t>ノウシュク</t>
    </rPh>
    <rPh sb="30" eb="32">
      <t>オデイ</t>
    </rPh>
    <rPh sb="33" eb="34">
      <t>ナン</t>
    </rPh>
    <rPh sb="34" eb="36">
      <t>ノウシュク</t>
    </rPh>
    <rPh sb="43" eb="46">
      <t>ソデガウラ</t>
    </rPh>
    <rPh sb="46" eb="49">
      <t>ジョウスイジョウ</t>
    </rPh>
    <rPh sb="50" eb="52">
      <t>ウンパン</t>
    </rPh>
    <rPh sb="52" eb="53">
      <t>ゴ</t>
    </rPh>
    <rPh sb="53" eb="54">
      <t>テン</t>
    </rPh>
    <rPh sb="54" eb="55">
      <t>ニチ</t>
    </rPh>
    <rPh sb="55" eb="57">
      <t>カンソウ</t>
    </rPh>
    <rPh sb="57" eb="59">
      <t>ショリ</t>
    </rPh>
    <rPh sb="60" eb="62">
      <t>ジッシ</t>
    </rPh>
    <phoneticPr fontId="4"/>
  </si>
  <si>
    <t>底質調査方法</t>
    <rPh sb="0" eb="2">
      <t>テイシツ</t>
    </rPh>
    <rPh sb="2" eb="4">
      <t>チョウサ</t>
    </rPh>
    <rPh sb="4" eb="6">
      <t>ホウホウ</t>
    </rPh>
    <phoneticPr fontId="4"/>
  </si>
  <si>
    <t>-</t>
    <phoneticPr fontId="4"/>
  </si>
  <si>
    <t>強熱減量　(％)</t>
    <rPh sb="0" eb="2">
      <t>キョウネツ</t>
    </rPh>
    <rPh sb="2" eb="4">
      <t>ゲンリョウ</t>
    </rPh>
    <phoneticPr fontId="4"/>
  </si>
  <si>
    <t>含水率　(％)</t>
    <rPh sb="0" eb="2">
      <t>ガンスイ</t>
    </rPh>
    <rPh sb="2" eb="3">
      <t>リツ</t>
    </rPh>
    <phoneticPr fontId="4"/>
  </si>
  <si>
    <t>その他</t>
    <rPh sb="2" eb="3">
      <t>タ</t>
    </rPh>
    <phoneticPr fontId="4"/>
  </si>
  <si>
    <t>カドミウム</t>
    <phoneticPr fontId="4"/>
  </si>
  <si>
    <t>&lt;1</t>
  </si>
  <si>
    <t>&lt;1</t>
    <phoneticPr fontId="4"/>
  </si>
  <si>
    <t>単位： mg/kg （水素イオン濃度、強熱減量以外）</t>
    <rPh sb="19" eb="21">
      <t>キョウネツ</t>
    </rPh>
    <rPh sb="21" eb="23">
      <t>ゲンリョウ</t>
    </rPh>
    <phoneticPr fontId="4"/>
  </si>
  <si>
    <t>銅</t>
    <rPh sb="0" eb="1">
      <t>ドウ</t>
    </rPh>
    <phoneticPr fontId="4"/>
  </si>
  <si>
    <t>全水銀</t>
    <rPh sb="0" eb="1">
      <t>ゼン</t>
    </rPh>
    <rPh sb="1" eb="3">
      <t>スイギン</t>
    </rPh>
    <phoneticPr fontId="4"/>
  </si>
  <si>
    <t>R1</t>
    <phoneticPr fontId="4"/>
  </si>
  <si>
    <t>R1:6,600≒11,869×55.7%</t>
    <phoneticPr fontId="4"/>
  </si>
  <si>
    <t xml:space="preserve"> (令和元年度)</t>
    <rPh sb="2" eb="4">
      <t>レイワ</t>
    </rPh>
    <rPh sb="4" eb="6">
      <t>ガンネン</t>
    </rPh>
    <rPh sb="6" eb="7">
      <t>ド</t>
    </rPh>
    <phoneticPr fontId="4"/>
  </si>
  <si>
    <t>（令和元年度）</t>
    <rPh sb="1" eb="3">
      <t>レイワ</t>
    </rPh>
    <rPh sb="3" eb="4">
      <t>モト</t>
    </rPh>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</si>
</sst>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176" formatCode="d"/>
    <numFmt numFmtId="177" formatCode="#,##0.0"/>
    <numFmt numFmtId="178" formatCode="m&quot;月&quot;d&quot;日&quot;;@"/>
    <numFmt numFmtId="179" formatCode="0.0"/>
    <numFmt numFmtId="180" formatCode="0.000"/>
    <numFmt numFmtId="181" formatCode="0.00_);[Red]\(0.00\)"/>
    <numFmt numFmtId="182" formatCode="0.0_);[Red]\(0.0\)"/>
    <numFmt numFmtId="183" formatCode="#,##0_ "/>
    <numFmt numFmtId="184" formatCode="[$-411]ggge&quot;年度&quot;"/>
    <numFmt numFmtId="185" formatCode="[&lt;0.4]&quot;&lt;0.4&quot;;0.0"/>
    <numFmt numFmtId="186" formatCode="[$-411]ge\.m\.d;@"/>
    <numFmt numFmtId="187" formatCode="0.0_ "/>
    <numFmt numFmtId="188" formatCode="0_);[Red]\(0\)"/>
    <numFmt numFmtId="189" formatCode="0.00_ "/>
    <numFmt numFmtId="190" formatCode="0_ "/>
    <numFmt numFmtId="191" formatCode="0&quot;日&quot;"/>
    <numFmt numFmtId="192" formatCode="0.0_ ;[Red]\-0.0\ "/>
    <numFmt numFmtId="193" formatCode="#,##0.0_ ;[Red]\-#,##0.0\ "/>
    <numFmt numFmtId="194" formatCode="h:mm;@"/>
    <numFmt numFmtId="195" formatCode="0_ ;[Red]\-0\ "/>
    <numFmt numFmtId="196" formatCode="#,##0.00_ ;[Red]\-#,##0.00\ "/>
    <numFmt numFmtId="197" formatCode="#,##0_ ;[Red]\-#,##0\ "/>
    <numFmt numFmtId="198" formatCode="0.00_ ;[Red]\-0.00\ "/>
    <numFmt numFmtId="199" formatCode="#,##0_);[Red]\(#,##0\)"/>
    <numFmt numFmtId="200" formatCode="[&lt;0.05]&quot;&lt;0.05&quot;;0.0"/>
    <numFmt numFmtId="201" formatCode="[&lt;0.06]&quot;&lt;0.06&quot;;0.0"/>
    <numFmt numFmtId="202" formatCode="[&lt;0.5]&quot;&lt;0.5&quot;;0.0"/>
    <numFmt numFmtId="203" formatCode="[&lt;0.06]&quot;&lt;0.06&quot;;0.00"/>
    <numFmt numFmtId="204" formatCode="[&lt;0.05]&quot;&lt;0.05&quot;;0.00"/>
    <numFmt numFmtId="205" formatCode="[&lt;0.13]&quot;&lt;0.13&quot;;0.00"/>
    <numFmt numFmtId="206" formatCode="[&lt;0.03]&quot;&lt;0.03&quot;;0.00"/>
    <numFmt numFmtId="207" formatCode="[&lt;0.3]&quot;&lt;0.30&quot;;0.00"/>
    <numFmt numFmtId="208" formatCode="[&lt;0.3]&quot;&lt;0.3&quot;;0.0"/>
    <numFmt numFmtId="209" formatCode="[&lt;0.2]&quot;&lt;0.20&quot;;0.00"/>
    <numFmt numFmtId="210" formatCode="[&lt;0.4]&quot;&lt;0.40&quot;;0.0"/>
    <numFmt numFmtId="211" formatCode="[&lt;1]&quot;&lt;1&quot;;0"/>
    <numFmt numFmtId="212" formatCode="[&lt;0.01]&quot;&lt;0.01&quot;;0.00"/>
    <numFmt numFmtId="213" formatCode="[&lt;0.1]&quot;&lt;0.1&quot;;0.000"/>
  </numFmts>
  <fonts count="58"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sz val="7"/>
      <color indexed="8"/>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4"/>
      <color indexed="81"/>
      <name val="ＭＳ Ｐゴシック"/>
      <family val="3"/>
      <charset val="128"/>
    </font>
    <font>
      <b/>
      <u/>
      <sz val="12"/>
      <color indexed="12"/>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6"/>
      <name val="ＭＳ Ｐゴシック"/>
      <family val="2"/>
      <charset val="128"/>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5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FFCC"/>
        <bgColor indexed="64"/>
      </patternFill>
    </fill>
    <fill>
      <patternFill patternType="solid">
        <fgColor rgb="FFFDE9D9"/>
        <bgColor indexed="64"/>
      </patternFill>
    </fill>
    <fill>
      <patternFill patternType="solid">
        <fgColor rgb="FFD9D9D9"/>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style="thin">
        <color indexed="64"/>
      </left>
      <right style="dashed">
        <color indexed="64"/>
      </right>
      <top/>
      <bottom/>
      <diagonal/>
    </border>
    <border diagonalDown="1">
      <left/>
      <right style="thin">
        <color indexed="64"/>
      </right>
      <top/>
      <bottom/>
      <diagonal style="thin">
        <color indexed="64"/>
      </diagonal>
    </border>
    <border>
      <left/>
      <right style="hair">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ashed">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dashed">
        <color indexed="64"/>
      </right>
      <top style="thin">
        <color indexed="64"/>
      </top>
      <bottom style="thin">
        <color indexed="64"/>
      </bottom>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style="thin">
        <color indexed="64"/>
      </left>
      <right style="thin">
        <color indexed="64"/>
      </right>
      <top style="double">
        <color indexed="64"/>
      </top>
      <bottom style="hair">
        <color indexed="64"/>
      </bottom>
      <diagonal style="thin">
        <color indexed="64"/>
      </diagonal>
    </border>
    <border>
      <left style="thin">
        <color indexed="64"/>
      </left>
      <right style="thin">
        <color indexed="64"/>
      </right>
      <top style="double">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diagonalDown="1">
      <left style="thin">
        <color indexed="64"/>
      </left>
      <right style="hair">
        <color indexed="64"/>
      </right>
      <top style="hair">
        <color indexed="64"/>
      </top>
      <bottom/>
      <diagonal style="thin">
        <color indexed="64"/>
      </diagonal>
    </border>
    <border diagonalDown="1">
      <left/>
      <right style="thin">
        <color indexed="64"/>
      </right>
      <top style="hair">
        <color indexed="64"/>
      </top>
      <bottom/>
      <diagonal style="thin">
        <color indexed="64"/>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hair">
        <color indexed="64"/>
      </left>
      <right/>
      <top/>
      <bottom/>
      <diagonal/>
    </border>
    <border diagonalDown="1">
      <left/>
      <right/>
      <top style="hair">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left style="dash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top style="hair">
        <color indexed="64"/>
      </top>
      <bottom style="double">
        <color indexed="64"/>
      </bottom>
      <diagonal style="thin">
        <color indexed="64"/>
      </diagonal>
    </border>
    <border diagonalDown="1">
      <left style="hair">
        <color indexed="64"/>
      </left>
      <right style="thin">
        <color indexed="64"/>
      </right>
      <top style="hair">
        <color indexed="64"/>
      </top>
      <bottom style="double">
        <color indexed="64"/>
      </bottom>
      <diagonal style="thin">
        <color indexed="64"/>
      </diagonal>
    </border>
    <border diagonalDown="1">
      <left style="thin">
        <color indexed="64"/>
      </left>
      <right style="hair">
        <color indexed="64"/>
      </right>
      <top style="hair">
        <color indexed="64"/>
      </top>
      <bottom style="double">
        <color indexed="64"/>
      </bottom>
      <diagonal style="thin">
        <color indexed="64"/>
      </diagonal>
    </border>
    <border diagonalDown="1">
      <left/>
      <right/>
      <top style="hair">
        <color indexed="64"/>
      </top>
      <bottom style="double">
        <color indexed="64"/>
      </bottom>
      <diagonal style="thin">
        <color indexed="64"/>
      </diagonal>
    </border>
    <border diagonalDown="1">
      <left/>
      <right style="thin">
        <color indexed="64"/>
      </right>
      <top style="hair">
        <color indexed="64"/>
      </top>
      <bottom style="double">
        <color indexed="64"/>
      </bottom>
      <diagonal style="thin">
        <color indexed="64"/>
      </diagonal>
    </border>
    <border>
      <left/>
      <right/>
      <top style="hair">
        <color indexed="64"/>
      </top>
      <bottom style="double">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s>
  <cellStyleXfs count="181">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54"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21" fillId="4" borderId="0" applyNumberFormat="0" applyBorder="0" applyAlignment="0" applyProtection="0">
      <alignment vertical="center"/>
    </xf>
  </cellStyleXfs>
  <cellXfs count="1837">
    <xf numFmtId="0" fontId="0" fillId="0" borderId="0" xfId="0">
      <alignment vertical="center"/>
    </xf>
    <xf numFmtId="0" fontId="5" fillId="0" borderId="0" xfId="0" applyFont="1" applyAlignment="1">
      <alignment vertical="center" shrinkToFit="1"/>
    </xf>
    <xf numFmtId="0" fontId="5" fillId="24" borderId="0" xfId="0" applyFont="1" applyFill="1" applyBorder="1" applyAlignment="1">
      <alignment vertical="center" shrinkToFit="1"/>
    </xf>
    <xf numFmtId="0" fontId="5" fillId="24" borderId="10"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176" fontId="5" fillId="0" borderId="14" xfId="0" applyNumberFormat="1" applyFont="1" applyBorder="1" applyAlignment="1">
      <alignment vertical="center" shrinkToFit="1"/>
    </xf>
    <xf numFmtId="0" fontId="5" fillId="24" borderId="15" xfId="0" applyFont="1" applyFill="1" applyBorder="1" applyAlignment="1">
      <alignment vertical="center" shrinkToFit="1"/>
    </xf>
    <xf numFmtId="0" fontId="5" fillId="24" borderId="14" xfId="0" applyFont="1" applyFill="1" applyBorder="1" applyAlignment="1">
      <alignment vertical="center" shrinkToFit="1"/>
    </xf>
    <xf numFmtId="0" fontId="5" fillId="24" borderId="16" xfId="0" applyFont="1" applyFill="1" applyBorder="1" applyAlignment="1">
      <alignment vertical="center" shrinkToFit="1"/>
    </xf>
    <xf numFmtId="0" fontId="5" fillId="24" borderId="17" xfId="0" applyFont="1" applyFill="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24" borderId="21" xfId="0" applyFont="1" applyFill="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24" borderId="13" xfId="0" applyFont="1" applyFill="1" applyBorder="1" applyAlignment="1">
      <alignment vertical="center" shrinkToFit="1"/>
    </xf>
    <xf numFmtId="0" fontId="5" fillId="24" borderId="23" xfId="0" applyFont="1" applyFill="1" applyBorder="1" applyAlignment="1">
      <alignment vertical="center" shrinkToFit="1"/>
    </xf>
    <xf numFmtId="0" fontId="5" fillId="24" borderId="24" xfId="0" applyFont="1" applyFill="1" applyBorder="1" applyAlignment="1">
      <alignment vertical="center" shrinkToFit="1"/>
    </xf>
    <xf numFmtId="0" fontId="5" fillId="24" borderId="25" xfId="0" applyFont="1" applyFill="1" applyBorder="1" applyAlignment="1">
      <alignment vertical="center" shrinkToFit="1"/>
    </xf>
    <xf numFmtId="179" fontId="5" fillId="25" borderId="23" xfId="0" applyNumberFormat="1" applyFont="1" applyFill="1" applyBorder="1" applyAlignment="1">
      <alignment vertical="center" shrinkToFit="1"/>
    </xf>
    <xf numFmtId="2" fontId="5" fillId="25" borderId="23" xfId="0" applyNumberFormat="1" applyFont="1" applyFill="1" applyBorder="1" applyAlignment="1">
      <alignment vertical="center" shrinkToFit="1"/>
    </xf>
    <xf numFmtId="3" fontId="5" fillId="24" borderId="15" xfId="0" applyNumberFormat="1" applyFont="1" applyFill="1" applyBorder="1" applyAlignment="1">
      <alignment vertical="center" shrinkToFit="1"/>
    </xf>
    <xf numFmtId="3" fontId="5" fillId="24" borderId="14" xfId="0" applyNumberFormat="1" applyFont="1" applyFill="1" applyBorder="1" applyAlignment="1">
      <alignment vertical="center" shrinkToFit="1"/>
    </xf>
    <xf numFmtId="0" fontId="5" fillId="0" borderId="11" xfId="0" applyFont="1" applyBorder="1" applyAlignment="1">
      <alignment horizontal="left" vertical="center" shrinkToFit="1"/>
    </xf>
    <xf numFmtId="0" fontId="5" fillId="0" borderId="11" xfId="0" applyFont="1" applyFill="1" applyBorder="1" applyAlignment="1">
      <alignment horizontal="center" vertical="center" shrinkToFit="1"/>
    </xf>
    <xf numFmtId="0" fontId="5" fillId="0" borderId="17" xfId="0" applyFont="1" applyFill="1" applyBorder="1" applyAlignment="1">
      <alignment vertical="center" shrinkToFit="1"/>
    </xf>
    <xf numFmtId="0" fontId="5" fillId="0" borderId="11" xfId="0" applyFont="1" applyBorder="1" applyAlignment="1">
      <alignment horizontal="right" vertical="center" shrinkToFit="1"/>
    </xf>
    <xf numFmtId="179" fontId="5" fillId="0" borderId="26" xfId="0" applyNumberFormat="1" applyFont="1" applyFill="1" applyBorder="1" applyAlignment="1">
      <alignment vertical="center" shrinkToFit="1"/>
    </xf>
    <xf numFmtId="179" fontId="5" fillId="0" borderId="27" xfId="0" applyNumberFormat="1" applyFont="1" applyFill="1" applyBorder="1" applyAlignment="1">
      <alignment vertical="center" shrinkToFit="1"/>
    </xf>
    <xf numFmtId="179" fontId="5" fillId="24" borderId="27" xfId="0" applyNumberFormat="1" applyFont="1" applyFill="1" applyBorder="1" applyAlignment="1">
      <alignment vertical="center" shrinkToFit="1"/>
    </xf>
    <xf numFmtId="179" fontId="5" fillId="0" borderId="23" xfId="0" applyNumberFormat="1" applyFont="1" applyFill="1" applyBorder="1" applyAlignment="1">
      <alignment vertical="center" shrinkToFit="1"/>
    </xf>
    <xf numFmtId="179" fontId="5" fillId="0" borderId="15" xfId="0" applyNumberFormat="1" applyFont="1" applyFill="1" applyBorder="1" applyAlignment="1">
      <alignment vertical="center" shrinkToFit="1"/>
    </xf>
    <xf numFmtId="179" fontId="5" fillId="24" borderId="15" xfId="0" applyNumberFormat="1" applyFont="1" applyFill="1" applyBorder="1" applyAlignment="1">
      <alignment vertical="center" shrinkToFit="1"/>
    </xf>
    <xf numFmtId="177" fontId="5" fillId="0" borderId="23" xfId="0" applyNumberFormat="1" applyFont="1" applyFill="1" applyBorder="1" applyAlignment="1">
      <alignment vertical="center" shrinkToFit="1"/>
    </xf>
    <xf numFmtId="177" fontId="5" fillId="0" borderId="15" xfId="0" applyNumberFormat="1" applyFont="1" applyFill="1" applyBorder="1" applyAlignment="1">
      <alignment vertical="center" shrinkToFit="1"/>
    </xf>
    <xf numFmtId="177" fontId="5" fillId="24" borderId="15" xfId="0" applyNumberFormat="1" applyFont="1" applyFill="1" applyBorder="1" applyAlignment="1">
      <alignment vertical="center" shrinkToFit="1"/>
    </xf>
    <xf numFmtId="2" fontId="5" fillId="0" borderId="23" xfId="0" applyNumberFormat="1" applyFont="1" applyFill="1" applyBorder="1" applyAlignment="1">
      <alignment vertical="center" shrinkToFit="1"/>
    </xf>
    <xf numFmtId="2" fontId="5" fillId="0" borderId="15" xfId="0" applyNumberFormat="1" applyFont="1" applyFill="1" applyBorder="1" applyAlignment="1">
      <alignment vertical="center" shrinkToFit="1"/>
    </xf>
    <xf numFmtId="2" fontId="5" fillId="24" borderId="15" xfId="0" applyNumberFormat="1" applyFont="1" applyFill="1" applyBorder="1" applyAlignment="1">
      <alignment vertical="center" shrinkToFit="1"/>
    </xf>
    <xf numFmtId="1" fontId="5" fillId="24" borderId="15" xfId="0" applyNumberFormat="1" applyFont="1" applyFill="1" applyBorder="1" applyAlignment="1">
      <alignment vertical="center" shrinkToFit="1"/>
    </xf>
    <xf numFmtId="2" fontId="5" fillId="25" borderId="15" xfId="0" applyNumberFormat="1" applyFont="1" applyFill="1" applyBorder="1" applyAlignment="1">
      <alignment vertical="center" shrinkToFit="1"/>
    </xf>
    <xf numFmtId="180" fontId="5" fillId="25" borderId="23" xfId="0" applyNumberFormat="1" applyFont="1" applyFill="1" applyBorder="1" applyAlignment="1">
      <alignment vertical="center" shrinkToFit="1"/>
    </xf>
    <xf numFmtId="180" fontId="5" fillId="24" borderId="15" xfId="0" applyNumberFormat="1" applyFont="1" applyFill="1" applyBorder="1" applyAlignment="1">
      <alignment vertical="center" shrinkToFit="1"/>
    </xf>
    <xf numFmtId="179" fontId="5" fillId="25" borderId="15" xfId="0" applyNumberFormat="1" applyFont="1" applyFill="1" applyBorder="1" applyAlignment="1">
      <alignment vertical="center" shrinkToFit="1"/>
    </xf>
    <xf numFmtId="3" fontId="5" fillId="0" borderId="23" xfId="0" applyNumberFormat="1" applyFont="1" applyFill="1" applyBorder="1" applyAlignment="1">
      <alignment vertical="center" shrinkToFit="1"/>
    </xf>
    <xf numFmtId="3" fontId="5" fillId="0" borderId="15" xfId="0" applyNumberFormat="1" applyFont="1" applyFill="1" applyBorder="1" applyAlignment="1">
      <alignment vertical="center" shrinkToFit="1"/>
    </xf>
    <xf numFmtId="1" fontId="5" fillId="25" borderId="23" xfId="0" applyNumberFormat="1" applyFont="1" applyFill="1" applyBorder="1" applyAlignment="1">
      <alignment vertical="center" shrinkToFit="1"/>
    </xf>
    <xf numFmtId="1" fontId="5" fillId="25" borderId="15" xfId="0" applyNumberFormat="1" applyFont="1" applyFill="1" applyBorder="1" applyAlignment="1">
      <alignment vertical="center" shrinkToFit="1"/>
    </xf>
    <xf numFmtId="176" fontId="5" fillId="0" borderId="28" xfId="0" applyNumberFormat="1" applyFont="1" applyBorder="1" applyAlignment="1">
      <alignment vertical="center" shrinkToFit="1"/>
    </xf>
    <xf numFmtId="176" fontId="5" fillId="0" borderId="29" xfId="0" applyNumberFormat="1" applyFont="1" applyBorder="1" applyAlignment="1">
      <alignment vertical="center" shrinkToFit="1"/>
    </xf>
    <xf numFmtId="176" fontId="5" fillId="0" borderId="30" xfId="0" applyNumberFormat="1" applyFont="1" applyBorder="1" applyAlignment="1">
      <alignment vertical="center" shrinkToFit="1"/>
    </xf>
    <xf numFmtId="177" fontId="5" fillId="25" borderId="26" xfId="0" applyNumberFormat="1" applyFont="1" applyFill="1" applyBorder="1" applyAlignment="1">
      <alignment vertical="center" shrinkToFit="1"/>
    </xf>
    <xf numFmtId="177" fontId="5" fillId="25" borderId="22" xfId="0" applyNumberFormat="1" applyFont="1" applyFill="1" applyBorder="1" applyAlignment="1">
      <alignment vertical="center" shrinkToFit="1"/>
    </xf>
    <xf numFmtId="3" fontId="5" fillId="25" borderId="26" xfId="0" applyNumberFormat="1" applyFont="1" applyFill="1" applyBorder="1" applyAlignment="1">
      <alignment vertical="center" shrinkToFit="1"/>
    </xf>
    <xf numFmtId="3" fontId="5" fillId="25" borderId="22" xfId="0" applyNumberFormat="1" applyFont="1" applyFill="1" applyBorder="1" applyAlignment="1">
      <alignment vertical="center" shrinkToFit="1"/>
    </xf>
    <xf numFmtId="179" fontId="5" fillId="25" borderId="31" xfId="0" applyNumberFormat="1" applyFont="1" applyFill="1" applyBorder="1" applyAlignment="1">
      <alignment vertical="center" shrinkToFit="1"/>
    </xf>
    <xf numFmtId="179" fontId="5" fillId="25" borderId="32" xfId="0" applyNumberFormat="1" applyFont="1" applyFill="1" applyBorder="1" applyAlignment="1">
      <alignment vertical="center" shrinkToFit="1"/>
    </xf>
    <xf numFmtId="179" fontId="5" fillId="25" borderId="26" xfId="0" applyNumberFormat="1" applyFont="1" applyFill="1" applyBorder="1" applyAlignment="1">
      <alignment vertical="center" shrinkToFit="1"/>
    </xf>
    <xf numFmtId="179" fontId="5" fillId="25" borderId="22" xfId="0" applyNumberFormat="1" applyFont="1" applyFill="1" applyBorder="1" applyAlignment="1">
      <alignment vertical="center" shrinkToFit="1"/>
    </xf>
    <xf numFmtId="179" fontId="5" fillId="25" borderId="14" xfId="0" applyNumberFormat="1" applyFont="1" applyFill="1" applyBorder="1" applyAlignment="1">
      <alignment vertical="center" shrinkToFit="1"/>
    </xf>
    <xf numFmtId="177" fontId="5" fillId="25" borderId="23" xfId="0" applyNumberFormat="1" applyFont="1" applyFill="1" applyBorder="1" applyAlignment="1">
      <alignment vertical="center" shrinkToFit="1"/>
    </xf>
    <xf numFmtId="177" fontId="5" fillId="25" borderId="14" xfId="0" applyNumberFormat="1" applyFont="1" applyFill="1" applyBorder="1" applyAlignment="1">
      <alignment vertical="center" shrinkToFit="1"/>
    </xf>
    <xf numFmtId="2" fontId="5" fillId="25" borderId="26" xfId="0" applyNumberFormat="1" applyFont="1" applyFill="1" applyBorder="1" applyAlignment="1">
      <alignment vertical="center" shrinkToFit="1"/>
    </xf>
    <xf numFmtId="2" fontId="5" fillId="25" borderId="22" xfId="0" applyNumberFormat="1" applyFont="1" applyFill="1" applyBorder="1" applyAlignment="1">
      <alignment vertical="center" shrinkToFit="1"/>
    </xf>
    <xf numFmtId="2" fontId="5" fillId="25" borderId="14" xfId="0" applyNumberFormat="1" applyFont="1" applyFill="1" applyBorder="1" applyAlignment="1">
      <alignment vertical="center" shrinkToFit="1"/>
    </xf>
    <xf numFmtId="3" fontId="5" fillId="25" borderId="23" xfId="0" applyNumberFormat="1" applyFont="1" applyFill="1" applyBorder="1" applyAlignment="1">
      <alignment vertical="center" shrinkToFit="1"/>
    </xf>
    <xf numFmtId="3" fontId="5" fillId="25" borderId="14" xfId="0" applyNumberFormat="1" applyFont="1" applyFill="1" applyBorder="1" applyAlignment="1">
      <alignment vertical="center" shrinkToFit="1"/>
    </xf>
    <xf numFmtId="177" fontId="5" fillId="25" borderId="31" xfId="0" applyNumberFormat="1" applyFont="1" applyFill="1" applyBorder="1" applyAlignment="1">
      <alignment vertical="center" shrinkToFit="1"/>
    </xf>
    <xf numFmtId="177" fontId="5" fillId="25" borderId="32" xfId="0" applyNumberFormat="1" applyFont="1" applyFill="1" applyBorder="1" applyAlignment="1">
      <alignment vertical="center" shrinkToFit="1"/>
    </xf>
    <xf numFmtId="0" fontId="5" fillId="25" borderId="31" xfId="0" applyFont="1" applyFill="1" applyBorder="1" applyAlignment="1">
      <alignment horizontal="center" vertical="center" shrinkToFit="1"/>
    </xf>
    <xf numFmtId="0" fontId="5" fillId="25" borderId="32" xfId="0" applyFont="1" applyFill="1" applyBorder="1" applyAlignment="1">
      <alignment horizontal="center" vertical="center" shrinkToFit="1"/>
    </xf>
    <xf numFmtId="0" fontId="5" fillId="25" borderId="32" xfId="0" applyFont="1" applyFill="1" applyBorder="1" applyAlignment="1" applyProtection="1">
      <alignment horizontal="center" vertical="center" shrinkToFit="1"/>
    </xf>
    <xf numFmtId="0" fontId="36" fillId="0" borderId="20" xfId="0" applyFont="1" applyBorder="1" applyAlignment="1">
      <alignment horizontal="center" vertical="center" wrapText="1"/>
    </xf>
    <xf numFmtId="3" fontId="37" fillId="0" borderId="33" xfId="0" applyNumberFormat="1" applyFont="1" applyBorder="1" applyAlignment="1">
      <alignment vertical="center"/>
    </xf>
    <xf numFmtId="0" fontId="27" fillId="0" borderId="0" xfId="0" applyFont="1" applyAlignment="1">
      <alignment vertical="center"/>
    </xf>
    <xf numFmtId="0" fontId="34" fillId="0" borderId="0" xfId="100" applyFont="1" applyAlignment="1">
      <alignment horizontal="center" vertical="center"/>
    </xf>
    <xf numFmtId="0" fontId="27" fillId="0" borderId="0" xfId="100" applyFont="1" applyAlignment="1">
      <alignment vertical="center" wrapText="1"/>
    </xf>
    <xf numFmtId="0" fontId="28" fillId="0" borderId="0" xfId="0" applyFont="1" applyAlignment="1">
      <alignment vertical="center"/>
    </xf>
    <xf numFmtId="0" fontId="27" fillId="0" borderId="0" xfId="100" applyFont="1" applyAlignment="1">
      <alignment vertical="center"/>
    </xf>
    <xf numFmtId="0" fontId="27" fillId="0" borderId="34" xfId="100" applyFont="1" applyBorder="1" applyAlignment="1">
      <alignment horizontal="center" vertical="center"/>
    </xf>
    <xf numFmtId="0" fontId="27" fillId="0" borderId="34" xfId="100" applyFont="1" applyBorder="1" applyAlignment="1">
      <alignment horizontal="center" vertical="center" wrapText="1"/>
    </xf>
    <xf numFmtId="0" fontId="28" fillId="0" borderId="34" xfId="100" applyFont="1" applyBorder="1" applyAlignment="1">
      <alignment horizontal="center" vertical="center" wrapText="1"/>
    </xf>
    <xf numFmtId="0" fontId="27" fillId="0" borderId="35" xfId="100" applyFont="1" applyBorder="1" applyAlignment="1">
      <alignment horizontal="center" vertical="center"/>
    </xf>
    <xf numFmtId="0" fontId="27" fillId="0" borderId="36" xfId="100" applyFont="1" applyBorder="1" applyAlignment="1">
      <alignment horizontal="center" vertical="center"/>
    </xf>
    <xf numFmtId="0" fontId="27" fillId="0" borderId="37" xfId="100" applyFont="1" applyBorder="1" applyAlignment="1">
      <alignment horizontal="center" vertical="center"/>
    </xf>
    <xf numFmtId="0" fontId="27" fillId="0" borderId="0" xfId="100" applyFont="1" applyBorder="1" applyAlignment="1">
      <alignment horizontal="center" vertical="center"/>
    </xf>
    <xf numFmtId="9" fontId="27" fillId="0" borderId="34" xfId="100" applyNumberFormat="1" applyFont="1" applyBorder="1" applyAlignment="1">
      <alignment horizontal="center" vertical="center"/>
    </xf>
    <xf numFmtId="9" fontId="27" fillId="0" borderId="34" xfId="100" applyNumberFormat="1" applyFont="1" applyFill="1" applyBorder="1" applyAlignment="1">
      <alignment horizontal="center" vertical="center"/>
    </xf>
    <xf numFmtId="0" fontId="27" fillId="0" borderId="34" xfId="100" applyFont="1" applyFill="1" applyBorder="1" applyAlignment="1">
      <alignment horizontal="center" vertical="center"/>
    </xf>
    <xf numFmtId="0" fontId="27" fillId="26" borderId="35" xfId="100" applyFont="1" applyFill="1" applyBorder="1" applyAlignment="1">
      <alignment horizontal="center" vertical="center"/>
    </xf>
    <xf numFmtId="0" fontId="27" fillId="26" borderId="36" xfId="100" applyFont="1" applyFill="1" applyBorder="1" applyAlignment="1">
      <alignment horizontal="center" vertical="center"/>
    </xf>
    <xf numFmtId="0" fontId="27" fillId="27" borderId="34" xfId="100" applyFont="1" applyFill="1" applyBorder="1" applyAlignment="1">
      <alignment horizontal="center" vertical="center"/>
    </xf>
    <xf numFmtId="0" fontId="5" fillId="24" borderId="19" xfId="0" applyFont="1" applyFill="1" applyBorder="1" applyAlignment="1">
      <alignment horizontal="center" vertical="center" shrinkToFit="1"/>
    </xf>
    <xf numFmtId="179" fontId="5" fillId="24" borderId="22" xfId="0" applyNumberFormat="1" applyFont="1" applyFill="1" applyBorder="1" applyAlignment="1">
      <alignment vertical="center" shrinkToFit="1"/>
    </xf>
    <xf numFmtId="177" fontId="5" fillId="24" borderId="14" xfId="0" applyNumberFormat="1" applyFont="1" applyFill="1" applyBorder="1" applyAlignment="1">
      <alignment vertical="center" shrinkToFit="1"/>
    </xf>
    <xf numFmtId="2" fontId="5" fillId="24" borderId="14" xfId="0" applyNumberFormat="1" applyFont="1" applyFill="1" applyBorder="1" applyAlignment="1">
      <alignment vertical="center" shrinkToFit="1"/>
    </xf>
    <xf numFmtId="179" fontId="5" fillId="24" borderId="14" xfId="0" applyNumberFormat="1" applyFont="1" applyFill="1" applyBorder="1" applyAlignment="1">
      <alignment vertical="center" shrinkToFit="1"/>
    </xf>
    <xf numFmtId="180" fontId="5" fillId="24" borderId="14" xfId="0" applyNumberFormat="1" applyFont="1" applyFill="1" applyBorder="1" applyAlignment="1">
      <alignment vertical="center" shrinkToFit="1"/>
    </xf>
    <xf numFmtId="1" fontId="5" fillId="24" borderId="14" xfId="0" applyNumberFormat="1" applyFont="1" applyFill="1" applyBorder="1" applyAlignment="1">
      <alignment vertical="center" shrinkToFit="1"/>
    </xf>
    <xf numFmtId="0" fontId="5" fillId="24" borderId="38" xfId="0" applyFont="1" applyFill="1" applyBorder="1" applyAlignment="1">
      <alignment vertical="center" shrinkToFit="1"/>
    </xf>
    <xf numFmtId="176" fontId="5" fillId="0" borderId="39" xfId="0" applyNumberFormat="1" applyFont="1" applyBorder="1" applyAlignment="1">
      <alignment vertical="center" shrinkToFit="1"/>
    </xf>
    <xf numFmtId="176" fontId="5" fillId="0" borderId="10" xfId="0" applyNumberFormat="1" applyFont="1" applyBorder="1" applyAlignment="1">
      <alignment vertical="center" shrinkToFit="1"/>
    </xf>
    <xf numFmtId="0" fontId="5" fillId="0" borderId="40" xfId="0" applyFont="1" applyFill="1" applyBorder="1" applyAlignment="1">
      <alignment horizontal="center" vertical="center" shrinkToFit="1"/>
    </xf>
    <xf numFmtId="0" fontId="0" fillId="28" borderId="0" xfId="0" applyFill="1">
      <alignment vertical="center"/>
    </xf>
    <xf numFmtId="0" fontId="5" fillId="27" borderId="25" xfId="0" applyFont="1" applyFill="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5" fillId="27" borderId="36" xfId="0" applyFont="1" applyFill="1" applyBorder="1" applyAlignment="1">
      <alignment horizontal="center" vertical="center" shrinkToFit="1"/>
    </xf>
    <xf numFmtId="56" fontId="5" fillId="0" borderId="41" xfId="0" applyNumberFormat="1" applyFont="1" applyBorder="1" applyAlignment="1">
      <alignment horizontal="center" vertical="center" shrinkToFit="1"/>
    </xf>
    <xf numFmtId="0" fontId="29" fillId="27" borderId="42" xfId="0" applyFont="1" applyFill="1" applyBorder="1" applyAlignment="1">
      <alignment horizontal="center" vertical="center"/>
    </xf>
    <xf numFmtId="0" fontId="29" fillId="0" borderId="0" xfId="0" applyFont="1" applyAlignment="1">
      <alignment horizontal="right" vertical="center"/>
    </xf>
    <xf numFmtId="0" fontId="29" fillId="0" borderId="0" xfId="0" applyFont="1" applyAlignment="1">
      <alignment vertical="center"/>
    </xf>
    <xf numFmtId="0" fontId="5" fillId="29" borderId="32" xfId="0" applyFont="1" applyFill="1" applyBorder="1" applyAlignment="1">
      <alignment horizontal="center" vertical="center" shrinkToFit="1"/>
    </xf>
    <xf numFmtId="0" fontId="5" fillId="24" borderId="31" xfId="0" applyFont="1" applyFill="1" applyBorder="1" applyAlignment="1">
      <alignment vertical="center"/>
    </xf>
    <xf numFmtId="0" fontId="5" fillId="24" borderId="32" xfId="0" applyFont="1" applyFill="1" applyBorder="1" applyAlignment="1">
      <alignment vertical="center"/>
    </xf>
    <xf numFmtId="0" fontId="5" fillId="29" borderId="32" xfId="0" applyFont="1" applyFill="1" applyBorder="1" applyAlignment="1" applyProtection="1">
      <alignment horizontal="center" vertical="center" shrinkToFit="1"/>
    </xf>
    <xf numFmtId="179" fontId="5" fillId="29" borderId="14" xfId="0" applyNumberFormat="1" applyFont="1" applyFill="1" applyBorder="1" applyAlignment="1">
      <alignment vertical="center" shrinkToFit="1"/>
    </xf>
    <xf numFmtId="177" fontId="5" fillId="29" borderId="23" xfId="0" applyNumberFormat="1" applyFont="1" applyFill="1" applyBorder="1" applyAlignment="1">
      <alignment vertical="center" shrinkToFit="1"/>
    </xf>
    <xf numFmtId="0" fontId="28" fillId="0" borderId="0" xfId="0" applyFont="1" applyAlignment="1">
      <alignment horizontal="center" vertical="center"/>
    </xf>
    <xf numFmtId="0" fontId="33" fillId="0" borderId="0" xfId="100" applyFont="1" applyAlignment="1">
      <alignment vertical="center"/>
    </xf>
    <xf numFmtId="176" fontId="5" fillId="0" borderId="44" xfId="0" applyNumberFormat="1" applyFont="1" applyBorder="1" applyAlignment="1">
      <alignment vertical="center" shrinkToFit="1"/>
    </xf>
    <xf numFmtId="179" fontId="5" fillId="25" borderId="43" xfId="0" applyNumberFormat="1" applyFont="1" applyFill="1" applyBorder="1" applyAlignment="1">
      <alignment vertical="center" shrinkToFit="1"/>
    </xf>
    <xf numFmtId="179" fontId="5" fillId="25" borderId="25" xfId="0" applyNumberFormat="1" applyFont="1" applyFill="1" applyBorder="1" applyAlignment="1">
      <alignment vertical="center" shrinkToFit="1"/>
    </xf>
    <xf numFmtId="179" fontId="5" fillId="25" borderId="10" xfId="0" applyNumberFormat="1" applyFont="1" applyFill="1" applyBorder="1" applyAlignment="1">
      <alignment vertical="center" shrinkToFit="1"/>
    </xf>
    <xf numFmtId="177" fontId="5" fillId="25" borderId="25" xfId="0" applyNumberFormat="1" applyFont="1" applyFill="1" applyBorder="1" applyAlignment="1">
      <alignment vertical="center" shrinkToFit="1"/>
    </xf>
    <xf numFmtId="177" fontId="5" fillId="25" borderId="10" xfId="0" applyNumberFormat="1" applyFont="1" applyFill="1" applyBorder="1" applyAlignment="1">
      <alignment vertical="center" shrinkToFit="1"/>
    </xf>
    <xf numFmtId="2" fontId="5" fillId="25" borderId="25" xfId="0" applyNumberFormat="1" applyFont="1" applyFill="1" applyBorder="1" applyAlignment="1">
      <alignment vertical="center" shrinkToFit="1"/>
    </xf>
    <xf numFmtId="2" fontId="5" fillId="25" borderId="10" xfId="0" applyNumberFormat="1" applyFont="1" applyFill="1" applyBorder="1" applyAlignment="1">
      <alignment vertical="center" shrinkToFit="1"/>
    </xf>
    <xf numFmtId="3" fontId="5" fillId="25" borderId="25" xfId="0" applyNumberFormat="1" applyFont="1" applyFill="1" applyBorder="1" applyAlignment="1">
      <alignment vertical="center" shrinkToFit="1"/>
    </xf>
    <xf numFmtId="3" fontId="5" fillId="25" borderId="10" xfId="0" applyNumberFormat="1" applyFont="1" applyFill="1" applyBorder="1" applyAlignment="1">
      <alignment vertical="center" shrinkToFit="1"/>
    </xf>
    <xf numFmtId="177" fontId="5" fillId="25" borderId="43" xfId="0" applyNumberFormat="1" applyFont="1" applyFill="1" applyBorder="1" applyAlignment="1">
      <alignment vertical="center" shrinkToFit="1"/>
    </xf>
    <xf numFmtId="0" fontId="5" fillId="0" borderId="45" xfId="0" applyFont="1" applyBorder="1" applyAlignment="1">
      <alignment horizontal="center" vertical="center" shrinkToFit="1"/>
    </xf>
    <xf numFmtId="0" fontId="5" fillId="0" borderId="45" xfId="0" applyFont="1" applyBorder="1" applyAlignment="1">
      <alignment horizontal="right" vertical="center" shrinkToFit="1"/>
    </xf>
    <xf numFmtId="0" fontId="5" fillId="0" borderId="45" xfId="0" applyFont="1" applyBorder="1" applyAlignment="1">
      <alignment horizontal="left" vertical="center" shrinkToFit="1"/>
    </xf>
    <xf numFmtId="0" fontId="5" fillId="0" borderId="45"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179" fontId="5" fillId="25" borderId="47" xfId="0" applyNumberFormat="1" applyFont="1" applyFill="1" applyBorder="1" applyAlignment="1">
      <alignment vertical="center" shrinkToFit="1"/>
    </xf>
    <xf numFmtId="179" fontId="5" fillId="24" borderId="15" xfId="0" applyNumberFormat="1" applyFont="1" applyFill="1" applyBorder="1" applyAlignment="1" applyProtection="1">
      <alignment vertical="center" shrinkToFit="1"/>
    </xf>
    <xf numFmtId="0" fontId="5" fillId="25" borderId="43" xfId="0" applyFont="1" applyFill="1" applyBorder="1" applyAlignment="1" applyProtection="1">
      <alignment horizontal="center" vertical="center" shrinkToFit="1"/>
    </xf>
    <xf numFmtId="0" fontId="5" fillId="27" borderId="37" xfId="0" applyFont="1" applyFill="1" applyBorder="1" applyAlignment="1">
      <alignment horizontal="center" vertical="center" shrinkToFit="1"/>
    </xf>
    <xf numFmtId="0" fontId="5" fillId="27" borderId="48" xfId="0" applyFont="1" applyFill="1" applyBorder="1" applyAlignment="1">
      <alignment horizontal="center" vertical="center" shrinkToFit="1"/>
    </xf>
    <xf numFmtId="0" fontId="5" fillId="27" borderId="30" xfId="0" applyFont="1" applyFill="1" applyBorder="1" applyAlignment="1">
      <alignment horizontal="center" vertical="center" shrinkToFit="1"/>
    </xf>
    <xf numFmtId="0" fontId="26" fillId="28" borderId="11" xfId="0" applyFont="1" applyFill="1" applyBorder="1" applyAlignment="1">
      <alignment vertical="center"/>
    </xf>
    <xf numFmtId="0" fontId="3" fillId="27" borderId="49" xfId="177" applyFill="1" applyBorder="1" applyAlignment="1">
      <alignment horizontal="center"/>
    </xf>
    <xf numFmtId="0" fontId="3" fillId="27" borderId="35" xfId="177" applyFill="1" applyBorder="1" applyAlignment="1">
      <alignment horizontal="center"/>
    </xf>
    <xf numFmtId="0" fontId="3" fillId="27" borderId="50" xfId="177" applyFill="1" applyBorder="1" applyAlignment="1">
      <alignment horizontal="center"/>
    </xf>
    <xf numFmtId="0" fontId="3" fillId="27" borderId="35" xfId="177" applyFill="1" applyBorder="1">
      <alignment vertical="center"/>
    </xf>
    <xf numFmtId="0" fontId="3" fillId="27" borderId="50" xfId="123" applyFill="1" applyBorder="1" applyAlignment="1">
      <alignment horizontal="center" vertical="center"/>
    </xf>
    <xf numFmtId="0" fontId="3" fillId="27" borderId="35" xfId="177" applyFill="1" applyBorder="1" applyAlignment="1">
      <alignment horizontal="center" vertical="center"/>
    </xf>
    <xf numFmtId="0" fontId="3" fillId="27" borderId="49" xfId="123" applyFill="1" applyBorder="1" applyAlignment="1">
      <alignment horizontal="center" vertical="center"/>
    </xf>
    <xf numFmtId="0" fontId="3" fillId="27" borderId="38" xfId="177" applyFill="1" applyBorder="1" applyAlignment="1">
      <alignment horizontal="center"/>
    </xf>
    <xf numFmtId="0" fontId="3" fillId="27" borderId="37" xfId="177" applyFill="1" applyBorder="1" applyAlignment="1">
      <alignment horizontal="center"/>
    </xf>
    <xf numFmtId="0" fontId="3" fillId="27" borderId="37" xfId="177" applyFill="1" applyBorder="1">
      <alignment vertical="center"/>
    </xf>
    <xf numFmtId="0" fontId="3" fillId="27" borderId="0" xfId="177" applyFill="1" applyBorder="1" applyAlignment="1">
      <alignment horizontal="center"/>
    </xf>
    <xf numFmtId="0" fontId="3" fillId="27" borderId="37" xfId="177" applyFill="1" applyBorder="1" applyAlignment="1">
      <alignment horizontal="right"/>
    </xf>
    <xf numFmtId="0" fontId="3" fillId="27" borderId="37" xfId="177" applyFill="1" applyBorder="1" applyAlignment="1">
      <alignment horizontal="center" vertical="center"/>
    </xf>
    <xf numFmtId="0" fontId="3" fillId="27" borderId="38" xfId="123" applyFill="1" applyBorder="1" applyAlignment="1">
      <alignment horizontal="center" vertical="center"/>
    </xf>
    <xf numFmtId="0" fontId="22" fillId="28" borderId="0" xfId="75" applyFont="1" applyFill="1" applyAlignment="1"/>
    <xf numFmtId="0" fontId="3" fillId="28" borderId="0" xfId="122" applyFill="1"/>
    <xf numFmtId="0" fontId="3" fillId="28" borderId="0" xfId="123" applyFill="1" applyBorder="1"/>
    <xf numFmtId="0" fontId="3" fillId="28" borderId="0" xfId="177" applyFill="1" applyBorder="1" applyAlignment="1">
      <alignment horizontal="center" vertical="center"/>
    </xf>
    <xf numFmtId="0" fontId="23" fillId="28" borderId="0" xfId="177" applyFont="1" applyFill="1" applyBorder="1">
      <alignment vertical="center"/>
    </xf>
    <xf numFmtId="0" fontId="24" fillId="28" borderId="0" xfId="177" applyFont="1" applyFill="1" applyBorder="1">
      <alignment vertical="center"/>
    </xf>
    <xf numFmtId="0" fontId="3" fillId="28" borderId="51" xfId="177" applyFill="1" applyBorder="1">
      <alignment vertical="center"/>
    </xf>
    <xf numFmtId="0" fontId="3" fillId="28" borderId="49" xfId="177" applyFill="1" applyBorder="1">
      <alignment vertical="center"/>
    </xf>
    <xf numFmtId="0" fontId="3" fillId="28" borderId="52" xfId="177" applyFill="1" applyBorder="1" applyAlignment="1">
      <alignment horizontal="center"/>
    </xf>
    <xf numFmtId="0" fontId="3" fillId="28" borderId="53" xfId="177" applyFill="1" applyBorder="1">
      <alignment vertical="center"/>
    </xf>
    <xf numFmtId="0" fontId="3" fillId="28" borderId="0" xfId="75" applyFill="1"/>
    <xf numFmtId="56" fontId="5" fillId="0" borderId="18" xfId="0" applyNumberFormat="1" applyFont="1" applyBorder="1" applyAlignment="1">
      <alignment horizontal="center" vertical="center" shrinkToFit="1"/>
    </xf>
    <xf numFmtId="0" fontId="5" fillId="24" borderId="43" xfId="0" applyFont="1" applyFill="1" applyBorder="1" applyAlignment="1">
      <alignment vertical="center"/>
    </xf>
    <xf numFmtId="179" fontId="5" fillId="25" borderId="30" xfId="0" applyNumberFormat="1" applyFont="1" applyFill="1" applyBorder="1" applyAlignment="1">
      <alignment vertical="center" shrinkToFit="1"/>
    </xf>
    <xf numFmtId="0" fontId="5" fillId="25" borderId="42" xfId="0" applyFont="1" applyFill="1" applyBorder="1" applyAlignment="1" applyProtection="1">
      <alignment horizontal="center" vertical="center" shrinkToFit="1"/>
    </xf>
    <xf numFmtId="177" fontId="5" fillId="25" borderId="42" xfId="0" applyNumberFormat="1" applyFont="1" applyFill="1" applyBorder="1" applyAlignment="1">
      <alignment vertical="center" shrinkToFit="1"/>
    </xf>
    <xf numFmtId="179" fontId="5" fillId="25" borderId="42" xfId="0" applyNumberFormat="1" applyFont="1" applyFill="1" applyBorder="1" applyAlignment="1">
      <alignment vertical="center" shrinkToFit="1"/>
    </xf>
    <xf numFmtId="179" fontId="5" fillId="25" borderId="48" xfId="0" applyNumberFormat="1" applyFont="1" applyFill="1" applyBorder="1" applyAlignment="1">
      <alignment vertical="center" shrinkToFit="1"/>
    </xf>
    <xf numFmtId="177" fontId="5" fillId="25" borderId="48" xfId="0" applyNumberFormat="1" applyFont="1" applyFill="1" applyBorder="1" applyAlignment="1">
      <alignment vertical="center" shrinkToFit="1"/>
    </xf>
    <xf numFmtId="177" fontId="5" fillId="25" borderId="30" xfId="0" applyNumberFormat="1" applyFont="1" applyFill="1" applyBorder="1" applyAlignment="1">
      <alignment vertical="center" shrinkToFit="1"/>
    </xf>
    <xf numFmtId="2" fontId="5" fillId="25" borderId="48" xfId="0" applyNumberFormat="1" applyFont="1" applyFill="1" applyBorder="1" applyAlignment="1">
      <alignment vertical="center" shrinkToFit="1"/>
    </xf>
    <xf numFmtId="2" fontId="5" fillId="25" borderId="30" xfId="0" applyNumberFormat="1" applyFont="1" applyFill="1" applyBorder="1" applyAlignment="1">
      <alignment vertical="center" shrinkToFit="1"/>
    </xf>
    <xf numFmtId="3" fontId="5" fillId="25" borderId="48" xfId="0" applyNumberFormat="1" applyFont="1" applyFill="1" applyBorder="1" applyAlignment="1">
      <alignment vertical="center" shrinkToFit="1"/>
    </xf>
    <xf numFmtId="3" fontId="5" fillId="25" borderId="30" xfId="0" applyNumberFormat="1" applyFont="1" applyFill="1" applyBorder="1" applyAlignment="1">
      <alignment vertical="center" shrinkToFit="1"/>
    </xf>
    <xf numFmtId="0" fontId="3" fillId="0" borderId="46" xfId="176" applyFont="1" applyBorder="1" applyAlignment="1">
      <alignment horizontal="center"/>
    </xf>
    <xf numFmtId="0" fontId="0" fillId="27" borderId="36" xfId="177" applyFont="1" applyFill="1" applyBorder="1" applyAlignment="1">
      <alignment horizontal="center"/>
    </xf>
    <xf numFmtId="0" fontId="3" fillId="27" borderId="36" xfId="177" applyFill="1" applyBorder="1">
      <alignment vertical="center"/>
    </xf>
    <xf numFmtId="0" fontId="3" fillId="27" borderId="36" xfId="177" applyFill="1" applyBorder="1" applyAlignment="1">
      <alignment horizontal="center"/>
    </xf>
    <xf numFmtId="0" fontId="3" fillId="27" borderId="36" xfId="177" applyFill="1" applyBorder="1" applyAlignment="1">
      <alignment horizontal="center" vertical="center"/>
    </xf>
    <xf numFmtId="0" fontId="3" fillId="27" borderId="40" xfId="123" applyFill="1" applyBorder="1" applyAlignment="1">
      <alignment horizontal="center" vertical="center"/>
    </xf>
    <xf numFmtId="182" fontId="3" fillId="27" borderId="36" xfId="123" applyNumberFormat="1" applyFill="1" applyBorder="1" applyAlignment="1">
      <alignment horizontal="center" vertical="center"/>
    </xf>
    <xf numFmtId="181" fontId="3" fillId="27" borderId="36" xfId="123" applyNumberFormat="1" applyFill="1" applyBorder="1" applyAlignment="1">
      <alignment horizontal="center" vertical="center"/>
    </xf>
    <xf numFmtId="0" fontId="3" fillId="28" borderId="40" xfId="177" applyFill="1" applyBorder="1" applyAlignment="1">
      <alignment horizontal="center" vertical="center"/>
    </xf>
    <xf numFmtId="181" fontId="3" fillId="27" borderId="37" xfId="123" applyNumberFormat="1" applyFill="1" applyBorder="1" applyAlignment="1">
      <alignment horizontal="center" vertical="center"/>
    </xf>
    <xf numFmtId="182" fontId="3" fillId="27" borderId="37" xfId="123" applyNumberFormat="1" applyFill="1" applyBorder="1" applyAlignment="1">
      <alignment horizontal="center" vertical="center"/>
    </xf>
    <xf numFmtId="0" fontId="3" fillId="28" borderId="38" xfId="177" applyFill="1" applyBorder="1" applyAlignment="1">
      <alignment horizontal="center" vertical="center"/>
    </xf>
    <xf numFmtId="0" fontId="3" fillId="28" borderId="52" xfId="177" applyFill="1" applyBorder="1">
      <alignment vertical="center"/>
    </xf>
    <xf numFmtId="0" fontId="23" fillId="28" borderId="0" xfId="177" applyFont="1" applyFill="1" applyBorder="1" applyAlignment="1">
      <alignment horizontal="center" vertical="center"/>
    </xf>
    <xf numFmtId="0" fontId="3" fillId="28" borderId="51" xfId="177" applyFill="1" applyBorder="1" applyAlignment="1">
      <alignment horizontal="center" vertical="center"/>
    </xf>
    <xf numFmtId="0" fontId="3" fillId="28" borderId="49" xfId="177" applyFill="1" applyBorder="1" applyAlignment="1">
      <alignment horizontal="center" vertical="center"/>
    </xf>
    <xf numFmtId="0" fontId="3" fillId="28" borderId="53" xfId="177" applyFill="1" applyBorder="1" applyAlignment="1">
      <alignment horizontal="center" vertical="center"/>
    </xf>
    <xf numFmtId="0" fontId="3" fillId="28" borderId="57" xfId="177" applyFill="1" applyBorder="1" applyAlignment="1">
      <alignment horizontal="center" vertical="center"/>
    </xf>
    <xf numFmtId="0" fontId="3" fillId="0" borderId="36" xfId="176" applyBorder="1" applyAlignment="1">
      <alignment horizontal="center" vertical="center"/>
    </xf>
    <xf numFmtId="0" fontId="3" fillId="0" borderId="34" xfId="176" applyBorder="1" applyAlignment="1">
      <alignment horizontal="center" vertical="center"/>
    </xf>
    <xf numFmtId="176" fontId="3" fillId="0" borderId="11" xfId="176" applyNumberFormat="1" applyBorder="1" applyAlignment="1">
      <alignment horizontal="center" vertical="center"/>
    </xf>
    <xf numFmtId="176" fontId="3" fillId="0" borderId="45" xfId="176" applyNumberFormat="1" applyBorder="1" applyAlignment="1">
      <alignment horizontal="center" vertical="center"/>
    </xf>
    <xf numFmtId="0" fontId="3" fillId="0" borderId="35" xfId="176" applyBorder="1" applyAlignment="1">
      <alignment horizontal="center" vertical="center"/>
    </xf>
    <xf numFmtId="0" fontId="22" fillId="0" borderId="0" xfId="83" applyFont="1" applyAlignment="1">
      <alignment horizontal="center" vertical="center"/>
    </xf>
    <xf numFmtId="0" fontId="22" fillId="0" borderId="0" xfId="0" applyFont="1">
      <alignment vertical="center"/>
    </xf>
    <xf numFmtId="186" fontId="25" fillId="0" borderId="0" xfId="83" applyNumberFormat="1" applyFont="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25" fillId="24" borderId="58" xfId="83" applyFont="1" applyFill="1" applyBorder="1" applyAlignment="1">
      <alignment horizontal="center" vertical="center"/>
    </xf>
    <xf numFmtId="0" fontId="25" fillId="24" borderId="59" xfId="83" applyFont="1" applyFill="1" applyBorder="1" applyAlignment="1">
      <alignment horizontal="center" vertical="center"/>
    </xf>
    <xf numFmtId="0" fontId="5" fillId="25" borderId="43" xfId="0" applyFont="1" applyFill="1" applyBorder="1" applyAlignment="1">
      <alignment horizontal="center" vertical="center" shrinkToFit="1"/>
    </xf>
    <xf numFmtId="180" fontId="5" fillId="25" borderId="15" xfId="0" applyNumberFormat="1" applyFont="1" applyFill="1" applyBorder="1" applyAlignment="1">
      <alignment horizontal="right" vertical="center" shrinkToFit="1"/>
    </xf>
    <xf numFmtId="2" fontId="5" fillId="25" borderId="15" xfId="0" applyNumberFormat="1" applyFont="1" applyFill="1" applyBorder="1" applyAlignment="1">
      <alignment horizontal="right" vertical="center" shrinkToFit="1"/>
    </xf>
    <xf numFmtId="176" fontId="5" fillId="0" borderId="54" xfId="0" applyNumberFormat="1" applyFont="1" applyBorder="1" applyAlignment="1">
      <alignment vertical="center" shrinkToFit="1"/>
    </xf>
    <xf numFmtId="0" fontId="5" fillId="24" borderId="41" xfId="0" applyFont="1" applyFill="1" applyBorder="1" applyAlignment="1">
      <alignment vertical="center" shrinkToFit="1"/>
    </xf>
    <xf numFmtId="0" fontId="5" fillId="24" borderId="40" xfId="0" applyFont="1" applyFill="1" applyBorder="1" applyAlignment="1">
      <alignment vertical="center" shrinkToFit="1"/>
    </xf>
    <xf numFmtId="0" fontId="5" fillId="24" borderId="11" xfId="0" applyFont="1" applyFill="1" applyBorder="1" applyAlignment="1">
      <alignment vertical="center" shrinkToFit="1"/>
    </xf>
    <xf numFmtId="178" fontId="5" fillId="0" borderId="18" xfId="0" applyNumberFormat="1" applyFont="1" applyBorder="1" applyAlignment="1">
      <alignment horizontal="center" vertical="center" shrinkToFit="1"/>
    </xf>
    <xf numFmtId="0" fontId="5" fillId="29" borderId="43" xfId="0" applyFont="1" applyFill="1" applyBorder="1" applyAlignment="1">
      <alignment horizontal="center" vertical="center" shrinkToFit="1"/>
    </xf>
    <xf numFmtId="0" fontId="3" fillId="28" borderId="0" xfId="122" applyFill="1" applyAlignment="1">
      <alignment horizontal="center"/>
    </xf>
    <xf numFmtId="0" fontId="29" fillId="0" borderId="49" xfId="0" applyFont="1" applyBorder="1" applyAlignment="1">
      <alignment horizontal="center" vertical="center" wrapText="1"/>
    </xf>
    <xf numFmtId="0" fontId="29" fillId="0" borderId="0" xfId="0" applyFont="1" applyAlignment="1">
      <alignment horizontal="center" vertical="center"/>
    </xf>
    <xf numFmtId="0" fontId="29" fillId="27" borderId="34" xfId="0" applyFont="1" applyFill="1" applyBorder="1" applyAlignment="1">
      <alignment horizontal="center" vertical="center"/>
    </xf>
    <xf numFmtId="0" fontId="29" fillId="0" borderId="46"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29" fillId="27" borderId="31" xfId="0" applyFont="1" applyFill="1" applyBorder="1" applyAlignment="1">
      <alignment horizontal="center" vertical="center"/>
    </xf>
    <xf numFmtId="3" fontId="29" fillId="0" borderId="14" xfId="0" applyNumberFormat="1" applyFont="1" applyBorder="1" applyAlignment="1">
      <alignment vertical="center"/>
    </xf>
    <xf numFmtId="3" fontId="29" fillId="0" borderId="23" xfId="0" applyNumberFormat="1" applyFont="1" applyBorder="1" applyAlignment="1">
      <alignment vertical="center"/>
    </xf>
    <xf numFmtId="3" fontId="29" fillId="0" borderId="15" xfId="0" applyNumberFormat="1" applyFont="1" applyBorder="1" applyAlignment="1">
      <alignment vertical="center"/>
    </xf>
    <xf numFmtId="3" fontId="29" fillId="0" borderId="32" xfId="0" applyNumberFormat="1" applyFont="1" applyBorder="1" applyAlignment="1">
      <alignment vertical="center"/>
    </xf>
    <xf numFmtId="0" fontId="29" fillId="27" borderId="32" xfId="0" applyFont="1" applyFill="1" applyBorder="1" applyAlignment="1">
      <alignment horizontal="center" vertical="center"/>
    </xf>
    <xf numFmtId="3" fontId="29" fillId="0" borderId="15" xfId="0" applyNumberFormat="1" applyFont="1" applyFill="1" applyBorder="1" applyAlignment="1">
      <alignment vertical="center"/>
    </xf>
    <xf numFmtId="3" fontId="29" fillId="0" borderId="33" xfId="0" applyNumberFormat="1" applyFont="1" applyBorder="1" applyAlignment="1">
      <alignment vertical="center"/>
    </xf>
    <xf numFmtId="3" fontId="29" fillId="0" borderId="65" xfId="0" applyNumberFormat="1" applyFont="1" applyBorder="1" applyAlignment="1">
      <alignment vertical="center"/>
    </xf>
    <xf numFmtId="3" fontId="29" fillId="0" borderId="66" xfId="0" applyNumberFormat="1" applyFont="1" applyFill="1" applyBorder="1" applyAlignment="1">
      <alignment vertical="center"/>
    </xf>
    <xf numFmtId="3" fontId="29" fillId="0" borderId="37" xfId="0" applyNumberFormat="1" applyFont="1" applyBorder="1" applyAlignment="1">
      <alignment vertical="center"/>
    </xf>
    <xf numFmtId="0" fontId="42" fillId="0" borderId="67" xfId="100" applyFont="1" applyBorder="1" applyAlignment="1">
      <alignment horizontal="center" vertical="center"/>
    </xf>
    <xf numFmtId="0" fontId="27" fillId="0" borderId="0" xfId="0" applyFont="1">
      <alignment vertical="center"/>
    </xf>
    <xf numFmtId="0" fontId="27" fillId="28" borderId="35" xfId="101" applyFont="1" applyFill="1" applyBorder="1" applyAlignment="1">
      <alignment horizontal="center" vertical="center"/>
    </xf>
    <xf numFmtId="0" fontId="27" fillId="28" borderId="36" xfId="101" applyFont="1" applyFill="1" applyBorder="1" applyAlignment="1">
      <alignment horizontal="center" vertical="center" wrapText="1"/>
    </xf>
    <xf numFmtId="186" fontId="27" fillId="31" borderId="34" xfId="102" applyNumberFormat="1"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44" fillId="0" borderId="0" xfId="0" applyFont="1" applyAlignment="1">
      <alignment vertical="center"/>
    </xf>
    <xf numFmtId="0" fontId="29" fillId="26" borderId="68" xfId="0" applyFont="1" applyFill="1" applyBorder="1" applyAlignment="1">
      <alignment horizontal="right" vertical="center" wrapText="1"/>
    </xf>
    <xf numFmtId="0" fontId="29" fillId="26" borderId="69" xfId="0" applyFont="1" applyFill="1" applyBorder="1" applyAlignment="1">
      <alignment horizontal="center" vertical="center" wrapText="1"/>
    </xf>
    <xf numFmtId="0" fontId="29" fillId="26" borderId="34" xfId="0" applyFont="1" applyFill="1" applyBorder="1" applyAlignment="1">
      <alignment horizontal="center" vertical="center" wrapText="1"/>
    </xf>
    <xf numFmtId="0" fontId="29" fillId="27" borderId="70"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27" borderId="71" xfId="0" applyFont="1" applyFill="1" applyBorder="1" applyAlignment="1">
      <alignment horizontal="center" vertical="center" wrapText="1"/>
    </xf>
    <xf numFmtId="0" fontId="29" fillId="0" borderId="50"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29" fillId="0" borderId="33" xfId="0" applyFont="1" applyBorder="1" applyAlignment="1">
      <alignment horizontal="center" vertical="center" wrapText="1"/>
    </xf>
    <xf numFmtId="0" fontId="29" fillId="27" borderId="76"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77"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40" xfId="0" applyFont="1" applyBorder="1" applyAlignment="1">
      <alignment horizontal="center" vertical="center" wrapText="1"/>
    </xf>
    <xf numFmtId="0" fontId="27" fillId="0" borderId="0" xfId="0" applyFont="1" applyBorder="1" applyAlignment="1">
      <alignment vertical="center" wrapText="1"/>
    </xf>
    <xf numFmtId="0" fontId="27" fillId="0" borderId="33" xfId="0" applyFont="1" applyBorder="1" applyAlignment="1">
      <alignment vertical="center" wrapText="1"/>
    </xf>
    <xf numFmtId="0" fontId="27" fillId="0" borderId="37" xfId="0" applyFont="1" applyBorder="1" applyAlignment="1">
      <alignment vertical="center" wrapText="1"/>
    </xf>
    <xf numFmtId="0" fontId="27" fillId="0" borderId="38" xfId="0" applyFont="1" applyBorder="1" applyAlignment="1">
      <alignment vertical="center" wrapText="1"/>
    </xf>
    <xf numFmtId="0" fontId="39" fillId="0" borderId="0" xfId="0" applyFont="1">
      <alignment vertical="center"/>
    </xf>
    <xf numFmtId="0" fontId="27" fillId="32" borderId="34" xfId="0" applyFont="1" applyFill="1" applyBorder="1" applyAlignment="1">
      <alignment horizontal="center" vertical="center"/>
    </xf>
    <xf numFmtId="0" fontId="27" fillId="26" borderId="34" xfId="0" applyFont="1" applyFill="1" applyBorder="1" applyAlignment="1">
      <alignment horizontal="center" vertical="center"/>
    </xf>
    <xf numFmtId="0" fontId="27" fillId="26" borderId="34" xfId="0" applyFont="1" applyFill="1" applyBorder="1" applyAlignment="1">
      <alignment horizontal="center" vertical="center" wrapText="1"/>
    </xf>
    <xf numFmtId="0" fontId="27" fillId="32" borderId="32" xfId="0" applyFont="1" applyFill="1" applyBorder="1" applyAlignment="1">
      <alignment horizontal="center" vertical="center"/>
    </xf>
    <xf numFmtId="183" fontId="27" fillId="0" borderId="32" xfId="0" applyNumberFormat="1" applyFont="1" applyBorder="1">
      <alignment vertical="center"/>
    </xf>
    <xf numFmtId="0" fontId="27" fillId="32" borderId="42" xfId="0" applyFont="1" applyFill="1" applyBorder="1" applyAlignment="1">
      <alignment horizontal="center" vertical="center"/>
    </xf>
    <xf numFmtId="183" fontId="27" fillId="0" borderId="42" xfId="0" applyNumberFormat="1" applyFont="1" applyBorder="1">
      <alignment vertical="center"/>
    </xf>
    <xf numFmtId="0" fontId="27" fillId="32" borderId="43" xfId="0" applyFont="1" applyFill="1" applyBorder="1" applyAlignment="1">
      <alignment horizontal="center" vertical="center"/>
    </xf>
    <xf numFmtId="183" fontId="27" fillId="0" borderId="43" xfId="0" applyNumberFormat="1" applyFont="1" applyBorder="1">
      <alignment vertical="center"/>
    </xf>
    <xf numFmtId="0" fontId="27" fillId="0" borderId="0" xfId="0" applyFont="1" applyFill="1" applyBorder="1" applyAlignment="1">
      <alignment horizontal="center" vertical="center"/>
    </xf>
    <xf numFmtId="0" fontId="50" fillId="0" borderId="0" xfId="0" applyFont="1" applyAlignment="1">
      <alignment horizontal="right"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180" fontId="5" fillId="25" borderId="23" xfId="0" applyNumberFormat="1" applyFont="1" applyFill="1" applyBorder="1" applyAlignment="1">
      <alignment horizontal="right" vertical="center" shrinkToFit="1"/>
    </xf>
    <xf numFmtId="179" fontId="5" fillId="25" borderId="79" xfId="0" applyNumberFormat="1" applyFont="1" applyFill="1" applyBorder="1" applyAlignment="1">
      <alignment vertical="center" shrinkToFit="1"/>
    </xf>
    <xf numFmtId="179" fontId="5" fillId="25" borderId="44" xfId="0" applyNumberFormat="1" applyFont="1" applyFill="1" applyBorder="1" applyAlignment="1">
      <alignment vertical="center" shrinkToFit="1"/>
    </xf>
    <xf numFmtId="177" fontId="5" fillId="25" borderId="79" xfId="0" applyNumberFormat="1" applyFont="1" applyFill="1" applyBorder="1" applyAlignment="1">
      <alignment vertical="center" shrinkToFit="1"/>
    </xf>
    <xf numFmtId="177" fontId="5" fillId="25" borderId="44" xfId="0" applyNumberFormat="1" applyFont="1" applyFill="1" applyBorder="1" applyAlignment="1">
      <alignment vertical="center" shrinkToFit="1"/>
    </xf>
    <xf numFmtId="2" fontId="5" fillId="25" borderId="79" xfId="0" applyNumberFormat="1" applyFont="1" applyFill="1" applyBorder="1" applyAlignment="1">
      <alignment vertical="center" shrinkToFit="1"/>
    </xf>
    <xf numFmtId="2" fontId="5" fillId="25" borderId="44" xfId="0" applyNumberFormat="1" applyFont="1" applyFill="1" applyBorder="1" applyAlignment="1">
      <alignment vertical="center" shrinkToFit="1"/>
    </xf>
    <xf numFmtId="0" fontId="5" fillId="27" borderId="31" xfId="0" applyFont="1" applyFill="1" applyBorder="1" applyAlignment="1">
      <alignment horizontal="center" vertical="center" shrinkToFit="1"/>
    </xf>
    <xf numFmtId="0" fontId="3" fillId="0" borderId="34" xfId="176" applyNumberFormat="1" applyBorder="1" applyAlignment="1">
      <alignment horizontal="center" vertical="center"/>
    </xf>
    <xf numFmtId="0" fontId="0" fillId="0" borderId="0" xfId="0" applyBorder="1">
      <alignment vertical="center"/>
    </xf>
    <xf numFmtId="0" fontId="5" fillId="0" borderId="0" xfId="0" applyFont="1" applyFill="1" applyBorder="1" applyAlignment="1">
      <alignment vertical="center" shrinkToFit="1"/>
    </xf>
    <xf numFmtId="3" fontId="5" fillId="0" borderId="0" xfId="0" applyNumberFormat="1" applyFont="1" applyFill="1" applyBorder="1" applyAlignment="1">
      <alignment vertical="center" shrinkToFit="1"/>
    </xf>
    <xf numFmtId="3" fontId="5" fillId="0" borderId="17" xfId="0" applyNumberFormat="1" applyFont="1" applyFill="1" applyBorder="1" applyAlignment="1">
      <alignment vertical="center" shrinkToFit="1"/>
    </xf>
    <xf numFmtId="186" fontId="25" fillId="32" borderId="32" xfId="0" applyNumberFormat="1" applyFont="1" applyFill="1" applyBorder="1" applyAlignment="1">
      <alignment horizontal="center" vertical="center" shrinkToFit="1"/>
    </xf>
    <xf numFmtId="186" fontId="25" fillId="32" borderId="81" xfId="0" applyNumberFormat="1" applyFont="1" applyFill="1" applyBorder="1" applyAlignment="1">
      <alignment horizontal="center" vertical="center" shrinkToFit="1"/>
    </xf>
    <xf numFmtId="0" fontId="25" fillId="26" borderId="21" xfId="0" applyFont="1" applyFill="1" applyBorder="1" applyAlignment="1">
      <alignment horizontal="center" vertical="center" shrinkToFit="1"/>
    </xf>
    <xf numFmtId="0" fontId="5" fillId="33" borderId="2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0" fillId="0" borderId="0" xfId="0" applyFill="1" applyBorder="1">
      <alignment vertical="center"/>
    </xf>
    <xf numFmtId="0" fontId="5" fillId="0" borderId="38" xfId="0" applyFont="1" applyFill="1" applyBorder="1" applyAlignment="1">
      <alignment vertical="center" shrinkToFit="1"/>
    </xf>
    <xf numFmtId="3" fontId="53" fillId="0" borderId="0" xfId="0" applyNumberFormat="1" applyFont="1" applyFill="1" applyBorder="1" applyAlignment="1">
      <alignment vertical="center" shrinkToFit="1"/>
    </xf>
    <xf numFmtId="0" fontId="5" fillId="33" borderId="72" xfId="0" applyFont="1" applyFill="1" applyBorder="1" applyAlignment="1">
      <alignment horizontal="center" vertical="center" shrinkToFit="1"/>
    </xf>
    <xf numFmtId="188" fontId="5" fillId="0" borderId="23" xfId="0" applyNumberFormat="1" applyFont="1" applyFill="1" applyBorder="1" applyAlignment="1">
      <alignment vertical="center" shrinkToFit="1"/>
    </xf>
    <xf numFmtId="181" fontId="5" fillId="0" borderId="23" xfId="0" applyNumberFormat="1" applyFont="1" applyFill="1" applyBorder="1" applyAlignment="1">
      <alignment vertical="center" shrinkToFit="1"/>
    </xf>
    <xf numFmtId="3" fontId="5" fillId="35" borderId="32" xfId="0" applyNumberFormat="1" applyFont="1" applyFill="1" applyBorder="1" applyAlignment="1">
      <alignment vertical="center" shrinkToFit="1"/>
    </xf>
    <xf numFmtId="3" fontId="5" fillId="35" borderId="31" xfId="0" applyNumberFormat="1" applyFont="1" applyFill="1" applyBorder="1" applyAlignment="1">
      <alignment vertical="center" shrinkToFit="1"/>
    </xf>
    <xf numFmtId="3" fontId="5" fillId="36" borderId="24" xfId="0" applyNumberFormat="1" applyFont="1" applyFill="1" applyBorder="1" applyAlignment="1">
      <alignment vertical="center" shrinkToFit="1"/>
    </xf>
    <xf numFmtId="3" fontId="5" fillId="36" borderId="13" xfId="0" applyNumberFormat="1" applyFont="1" applyFill="1" applyBorder="1" applyAlignment="1">
      <alignment vertical="center" shrinkToFit="1"/>
    </xf>
    <xf numFmtId="3" fontId="5" fillId="35" borderId="43" xfId="0" applyNumberFormat="1" applyFont="1" applyFill="1" applyBorder="1" applyAlignment="1">
      <alignment vertical="center" shrinkToFit="1"/>
    </xf>
    <xf numFmtId="3" fontId="5" fillId="36" borderId="22" xfId="0" applyNumberFormat="1" applyFont="1" applyFill="1" applyBorder="1" applyAlignment="1">
      <alignment vertical="center" shrinkToFit="1"/>
    </xf>
    <xf numFmtId="3" fontId="5" fillId="36" borderId="14" xfId="0" applyNumberFormat="1" applyFont="1" applyFill="1" applyBorder="1" applyAlignment="1">
      <alignment vertical="center" shrinkToFit="1"/>
    </xf>
    <xf numFmtId="3" fontId="5" fillId="36" borderId="10" xfId="0" applyNumberFormat="1" applyFont="1" applyFill="1" applyBorder="1" applyAlignment="1">
      <alignment vertical="center" shrinkToFit="1"/>
    </xf>
    <xf numFmtId="176" fontId="5" fillId="0" borderId="28" xfId="0" applyNumberFormat="1" applyFont="1" applyFill="1" applyBorder="1" applyAlignment="1">
      <alignment vertical="center" shrinkToFit="1"/>
    </xf>
    <xf numFmtId="176" fontId="5" fillId="0" borderId="22" xfId="0" applyNumberFormat="1" applyFont="1" applyFill="1" applyBorder="1" applyAlignment="1">
      <alignment vertical="center" shrinkToFit="1"/>
    </xf>
    <xf numFmtId="176" fontId="5" fillId="0" borderId="29" xfId="0" applyNumberFormat="1" applyFont="1" applyFill="1" applyBorder="1" applyAlignment="1">
      <alignment vertical="center" shrinkToFit="1"/>
    </xf>
    <xf numFmtId="176" fontId="5" fillId="0" borderId="14" xfId="0" applyNumberFormat="1" applyFont="1" applyFill="1" applyBorder="1" applyAlignment="1">
      <alignment vertical="center" shrinkToFit="1"/>
    </xf>
    <xf numFmtId="176" fontId="5" fillId="0" borderId="10" xfId="0" applyNumberFormat="1" applyFont="1" applyFill="1" applyBorder="1" applyAlignment="1">
      <alignment vertical="center" shrinkToFit="1"/>
    </xf>
    <xf numFmtId="3" fontId="5" fillId="36" borderId="23" xfId="0" applyNumberFormat="1" applyFont="1" applyFill="1" applyBorder="1" applyAlignment="1">
      <alignment vertical="center" shrinkToFit="1"/>
    </xf>
    <xf numFmtId="3" fontId="5" fillId="36" borderId="26" xfId="0" applyNumberFormat="1" applyFont="1" applyFill="1" applyBorder="1" applyAlignment="1">
      <alignment vertical="center" shrinkToFit="1"/>
    </xf>
    <xf numFmtId="0" fontId="27" fillId="27" borderId="32" xfId="101" applyFont="1" applyFill="1" applyBorder="1" applyAlignment="1">
      <alignment horizontal="center" vertical="center"/>
    </xf>
    <xf numFmtId="0" fontId="27" fillId="27" borderId="32" xfId="101" applyFont="1" applyFill="1" applyBorder="1" applyAlignment="1">
      <alignment horizontal="left" vertical="center" indent="1"/>
    </xf>
    <xf numFmtId="0" fontId="27" fillId="27" borderId="31" xfId="101" applyFont="1" applyFill="1" applyBorder="1" applyAlignment="1">
      <alignment horizontal="left" vertical="center" indent="1"/>
    </xf>
    <xf numFmtId="0" fontId="27" fillId="28" borderId="31" xfId="102" applyFont="1" applyFill="1" applyBorder="1" applyAlignment="1">
      <alignment horizontal="center" vertical="center"/>
    </xf>
    <xf numFmtId="0" fontId="27" fillId="27" borderId="43" xfId="101" applyFont="1" applyFill="1" applyBorder="1" applyAlignment="1">
      <alignment horizontal="center" vertical="center"/>
    </xf>
    <xf numFmtId="0" fontId="27" fillId="27" borderId="43" xfId="101" applyFont="1" applyFill="1" applyBorder="1" applyAlignment="1">
      <alignment horizontal="left" vertical="center" indent="1"/>
    </xf>
    <xf numFmtId="186" fontId="27" fillId="26" borderId="34" xfId="102" applyNumberFormat="1" applyFont="1" applyFill="1" applyBorder="1" applyAlignment="1">
      <alignment horizontal="center" vertical="center" wrapText="1"/>
    </xf>
    <xf numFmtId="3" fontId="5" fillId="0" borderId="14" xfId="0" applyNumberFormat="1" applyFont="1" applyFill="1" applyBorder="1" applyAlignment="1">
      <alignment vertical="center" shrinkToFit="1"/>
    </xf>
    <xf numFmtId="3" fontId="5" fillId="0" borderId="22" xfId="0" applyNumberFormat="1" applyFont="1" applyFill="1" applyBorder="1" applyAlignment="1">
      <alignment vertical="center" shrinkToFit="1"/>
    </xf>
    <xf numFmtId="0" fontId="5" fillId="36" borderId="25" xfId="0" applyFont="1" applyFill="1" applyBorder="1" applyAlignment="1">
      <alignment horizontal="center" vertical="center" shrinkToFit="1"/>
    </xf>
    <xf numFmtId="176" fontId="5" fillId="0" borderId="94" xfId="0" applyNumberFormat="1" applyFont="1" applyBorder="1" applyAlignment="1">
      <alignment vertical="center" shrinkToFit="1"/>
    </xf>
    <xf numFmtId="179" fontId="5" fillId="25" borderId="78" xfId="0" applyNumberFormat="1" applyFont="1" applyFill="1" applyBorder="1" applyAlignment="1">
      <alignment vertical="center" shrinkToFit="1"/>
    </xf>
    <xf numFmtId="3" fontId="5" fillId="25" borderId="79" xfId="0" applyNumberFormat="1" applyFont="1" applyFill="1" applyBorder="1" applyAlignment="1">
      <alignment vertical="center" shrinkToFit="1"/>
    </xf>
    <xf numFmtId="3" fontId="5" fillId="25" borderId="44" xfId="0" applyNumberFormat="1" applyFont="1" applyFill="1" applyBorder="1" applyAlignment="1">
      <alignment vertical="center" shrinkToFit="1"/>
    </xf>
    <xf numFmtId="0" fontId="5" fillId="36" borderId="12" xfId="0" applyFont="1" applyFill="1" applyBorder="1" applyAlignment="1">
      <alignment horizontal="center" vertical="center" shrinkToFit="1"/>
    </xf>
    <xf numFmtId="3" fontId="5" fillId="35" borderId="42" xfId="0" applyNumberFormat="1" applyFont="1" applyFill="1" applyBorder="1" applyAlignment="1">
      <alignment vertical="center" shrinkToFit="1"/>
    </xf>
    <xf numFmtId="0" fontId="5" fillId="35" borderId="42" xfId="0" applyFont="1" applyFill="1" applyBorder="1" applyAlignment="1">
      <alignment horizontal="center" vertical="center" shrinkToFit="1"/>
    </xf>
    <xf numFmtId="0" fontId="5" fillId="35" borderId="31" xfId="0" applyFont="1" applyFill="1" applyBorder="1" applyAlignment="1">
      <alignment horizontal="center" vertical="center" shrinkToFit="1"/>
    </xf>
    <xf numFmtId="3" fontId="5" fillId="36" borderId="82" xfId="0" applyNumberFormat="1" applyFont="1" applyFill="1" applyBorder="1" applyAlignment="1">
      <alignment vertical="center" shrinkToFit="1"/>
    </xf>
    <xf numFmtId="0" fontId="5" fillId="36" borderId="82" xfId="0" applyFont="1" applyFill="1" applyBorder="1" applyAlignment="1">
      <alignment horizontal="center" vertical="center" shrinkToFit="1"/>
    </xf>
    <xf numFmtId="0" fontId="5" fillId="0" borderId="49" xfId="0" applyFont="1" applyFill="1" applyBorder="1" applyAlignment="1">
      <alignment vertical="center" shrinkToFit="1"/>
    </xf>
    <xf numFmtId="0" fontId="5" fillId="25" borderId="42" xfId="0" applyFont="1" applyFill="1" applyBorder="1" applyAlignment="1">
      <alignment horizontal="center" vertical="center" shrinkToFit="1"/>
    </xf>
    <xf numFmtId="0" fontId="5" fillId="36" borderId="10" xfId="0" applyFont="1" applyFill="1" applyBorder="1" applyAlignment="1">
      <alignment horizontal="center" vertical="center" shrinkToFit="1"/>
    </xf>
    <xf numFmtId="0" fontId="5" fillId="36" borderId="96" xfId="0" applyFont="1" applyFill="1" applyBorder="1" applyAlignment="1">
      <alignment horizontal="center" vertical="center" shrinkToFit="1"/>
    </xf>
    <xf numFmtId="0" fontId="3" fillId="26" borderId="34" xfId="83" applyFont="1" applyFill="1" applyBorder="1" applyAlignment="1">
      <alignment horizontal="center" vertical="center"/>
    </xf>
    <xf numFmtId="3" fontId="53" fillId="0" borderId="17" xfId="0" applyNumberFormat="1" applyFont="1" applyFill="1" applyBorder="1" applyAlignment="1">
      <alignment vertical="center" shrinkToFit="1"/>
    </xf>
    <xf numFmtId="176" fontId="5" fillId="0" borderId="30" xfId="0" applyNumberFormat="1" applyFont="1" applyFill="1" applyBorder="1" applyAlignment="1">
      <alignment vertical="center" shrinkToFit="1"/>
    </xf>
    <xf numFmtId="177" fontId="5" fillId="0" borderId="31" xfId="0" applyNumberFormat="1" applyFont="1" applyBorder="1" applyAlignment="1">
      <alignment vertical="center" shrinkToFit="1"/>
    </xf>
    <xf numFmtId="179" fontId="5" fillId="0" borderId="60" xfId="0" applyNumberFormat="1" applyFont="1" applyBorder="1" applyAlignment="1">
      <alignment vertical="center" shrinkToFit="1"/>
    </xf>
    <xf numFmtId="179" fontId="5" fillId="0" borderId="26" xfId="0" applyNumberFormat="1" applyFont="1" applyBorder="1" applyAlignment="1">
      <alignment vertical="center" shrinkToFit="1"/>
    </xf>
    <xf numFmtId="179" fontId="5" fillId="0" borderId="22"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77" fontId="5" fillId="0" borderId="32" xfId="0" applyNumberFormat="1" applyFont="1" applyBorder="1" applyAlignment="1">
      <alignment vertical="center" shrinkToFit="1"/>
    </xf>
    <xf numFmtId="179" fontId="5" fillId="0" borderId="47" xfId="0" applyNumberFormat="1" applyFont="1" applyBorder="1" applyAlignment="1">
      <alignment vertical="center" shrinkToFit="1"/>
    </xf>
    <xf numFmtId="179" fontId="5" fillId="0" borderId="23" xfId="0" applyNumberFormat="1" applyFont="1" applyBorder="1" applyAlignment="1">
      <alignment vertical="center" shrinkToFit="1"/>
    </xf>
    <xf numFmtId="179" fontId="5" fillId="0" borderId="14" xfId="0" applyNumberFormat="1" applyFont="1" applyBorder="1" applyAlignment="1">
      <alignment vertical="center" shrinkToFit="1"/>
    </xf>
    <xf numFmtId="177" fontId="5" fillId="0" borderId="23" xfId="0" applyNumberFormat="1" applyFont="1" applyBorder="1" applyAlignment="1">
      <alignment vertical="center" shrinkToFit="1"/>
    </xf>
    <xf numFmtId="177" fontId="5" fillId="0" borderId="14"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4" xfId="0" applyNumberFormat="1" applyFont="1" applyBorder="1" applyAlignment="1">
      <alignment vertical="center" shrinkToFit="1"/>
    </xf>
    <xf numFmtId="3" fontId="5" fillId="0" borderId="23" xfId="0" applyNumberFormat="1" applyFont="1" applyBorder="1" applyAlignment="1">
      <alignment vertical="center" shrinkToFit="1"/>
    </xf>
    <xf numFmtId="3" fontId="5" fillId="0" borderId="14" xfId="0" applyNumberFormat="1" applyFont="1" applyBorder="1" applyAlignment="1">
      <alignment vertical="center" shrinkToFit="1"/>
    </xf>
    <xf numFmtId="0" fontId="5" fillId="0" borderId="60" xfId="0" applyFont="1" applyBorder="1" applyAlignment="1">
      <alignment vertical="center"/>
    </xf>
    <xf numFmtId="0" fontId="5" fillId="0" borderId="47" xfId="0" applyFont="1" applyBorder="1" applyAlignment="1">
      <alignment vertical="center"/>
    </xf>
    <xf numFmtId="0" fontId="5" fillId="0" borderId="61" xfId="0" applyFont="1" applyBorder="1" applyAlignment="1">
      <alignment vertical="center"/>
    </xf>
    <xf numFmtId="0" fontId="3" fillId="0" borderId="0" xfId="176">
      <alignment vertical="center"/>
    </xf>
    <xf numFmtId="0" fontId="5" fillId="0" borderId="0" xfId="176" applyFont="1" applyAlignment="1">
      <alignment vertical="center" shrinkToFit="1"/>
    </xf>
    <xf numFmtId="0" fontId="32" fillId="0" borderId="0" xfId="176" applyFont="1" applyAlignment="1">
      <alignment vertical="center" textRotation="255"/>
    </xf>
    <xf numFmtId="0" fontId="3" fillId="0" borderId="0" xfId="176" applyAlignment="1">
      <alignment vertical="center"/>
    </xf>
    <xf numFmtId="178" fontId="5" fillId="0" borderId="41" xfId="0" applyNumberFormat="1" applyFont="1" applyBorder="1" applyAlignment="1">
      <alignment horizontal="center" vertical="center" shrinkToFit="1"/>
    </xf>
    <xf numFmtId="182" fontId="27" fillId="0" borderId="0" xfId="0" applyNumberFormat="1" applyFont="1" applyBorder="1" applyAlignment="1">
      <alignment vertical="center"/>
    </xf>
    <xf numFmtId="186" fontId="25" fillId="32" borderId="34" xfId="0" applyNumberFormat="1" applyFont="1" applyFill="1" applyBorder="1" applyAlignment="1">
      <alignment horizontal="center" vertical="center" shrinkToFit="1"/>
    </xf>
    <xf numFmtId="0" fontId="50" fillId="0" borderId="0" xfId="0" applyFont="1" applyAlignment="1">
      <alignment horizontal="right" vertical="top"/>
    </xf>
    <xf numFmtId="0" fontId="27" fillId="0" borderId="0" xfId="0" applyFont="1" applyAlignment="1">
      <alignment vertical="top" wrapText="1"/>
    </xf>
    <xf numFmtId="3" fontId="29" fillId="0" borderId="30" xfId="0" applyNumberFormat="1" applyFont="1" applyBorder="1" applyAlignment="1">
      <alignment vertical="center"/>
    </xf>
    <xf numFmtId="3" fontId="29" fillId="0" borderId="48" xfId="0" applyNumberFormat="1" applyFont="1" applyBorder="1" applyAlignment="1">
      <alignment vertical="center"/>
    </xf>
    <xf numFmtId="3" fontId="29" fillId="0" borderId="99" xfId="0" applyNumberFormat="1" applyFont="1" applyFill="1" applyBorder="1" applyAlignment="1">
      <alignment vertical="center"/>
    </xf>
    <xf numFmtId="3" fontId="37" fillId="0" borderId="30" xfId="0" applyNumberFormat="1" applyFont="1" applyBorder="1" applyAlignment="1">
      <alignment vertical="center"/>
    </xf>
    <xf numFmtId="3" fontId="29" fillId="0" borderId="42" xfId="0" applyNumberFormat="1" applyFont="1" applyBorder="1" applyAlignment="1">
      <alignment vertical="center"/>
    </xf>
    <xf numFmtId="176" fontId="5" fillId="0" borderId="23" xfId="0" applyNumberFormat="1" applyFont="1" applyFill="1" applyBorder="1" applyAlignment="1">
      <alignment vertical="center" shrinkToFit="1"/>
    </xf>
    <xf numFmtId="176" fontId="5" fillId="0" borderId="25" xfId="0" applyNumberFormat="1" applyFont="1" applyFill="1" applyBorder="1" applyAlignment="1">
      <alignment vertical="center" shrinkToFit="1"/>
    </xf>
    <xf numFmtId="191" fontId="0" fillId="0" borderId="34" xfId="176" applyNumberFormat="1" applyFont="1" applyBorder="1" applyAlignment="1">
      <alignment horizontal="center"/>
    </xf>
    <xf numFmtId="0" fontId="3" fillId="0" borderId="0" xfId="176" applyBorder="1" applyAlignment="1">
      <alignment horizontal="center"/>
    </xf>
    <xf numFmtId="0" fontId="3" fillId="0" borderId="0" xfId="176" applyBorder="1">
      <alignment vertical="center"/>
    </xf>
    <xf numFmtId="0" fontId="3" fillId="0" borderId="0" xfId="176" applyBorder="1" applyAlignment="1">
      <alignment horizontal="left"/>
    </xf>
    <xf numFmtId="0" fontId="3" fillId="0" borderId="0" xfId="176" applyNumberFormat="1" applyBorder="1" applyAlignment="1">
      <alignment horizontal="center"/>
    </xf>
    <xf numFmtId="0" fontId="3" fillId="38" borderId="106" xfId="176" applyFill="1" applyBorder="1">
      <alignment vertical="center"/>
    </xf>
    <xf numFmtId="0" fontId="5" fillId="0" borderId="108" xfId="0" applyFont="1" applyBorder="1" applyAlignment="1">
      <alignment horizontal="center" vertical="center" shrinkToFit="1"/>
    </xf>
    <xf numFmtId="182" fontId="5" fillId="0" borderId="60" xfId="0" applyNumberFormat="1" applyFont="1" applyFill="1" applyBorder="1" applyAlignment="1">
      <alignment vertical="center" shrinkToFit="1"/>
    </xf>
    <xf numFmtId="0" fontId="5" fillId="0" borderId="103" xfId="0" applyFont="1" applyBorder="1" applyAlignment="1">
      <alignment horizontal="center" vertical="center" shrinkToFit="1"/>
    </xf>
    <xf numFmtId="182" fontId="5" fillId="0" borderId="47" xfId="0" applyNumberFormat="1" applyFont="1" applyFill="1" applyBorder="1" applyAlignment="1">
      <alignment vertical="center" shrinkToFit="1"/>
    </xf>
    <xf numFmtId="0" fontId="5" fillId="0" borderId="109" xfId="0" applyFont="1" applyBorder="1" applyAlignment="1">
      <alignment horizontal="center" vertical="center" shrinkToFit="1"/>
    </xf>
    <xf numFmtId="177" fontId="5" fillId="0" borderId="42" xfId="0" applyNumberFormat="1" applyFont="1" applyBorder="1" applyAlignment="1">
      <alignment vertical="center" shrinkToFit="1"/>
    </xf>
    <xf numFmtId="3" fontId="5" fillId="0" borderId="48" xfId="0" applyNumberFormat="1" applyFont="1" applyFill="1" applyBorder="1" applyAlignment="1">
      <alignment vertical="center" shrinkToFit="1"/>
    </xf>
    <xf numFmtId="3" fontId="5" fillId="0" borderId="30" xfId="0" applyNumberFormat="1" applyFont="1" applyFill="1" applyBorder="1" applyAlignment="1">
      <alignment vertical="center" shrinkToFit="1"/>
    </xf>
    <xf numFmtId="182" fontId="5" fillId="0" borderId="100" xfId="0" applyNumberFormat="1" applyFont="1" applyFill="1" applyBorder="1" applyAlignment="1">
      <alignment vertical="center" shrinkToFit="1"/>
    </xf>
    <xf numFmtId="0" fontId="5" fillId="0" borderId="38" xfId="0" applyFont="1" applyBorder="1" applyAlignment="1">
      <alignment vertical="center"/>
    </xf>
    <xf numFmtId="191" fontId="5" fillId="0" borderId="24" xfId="0" applyNumberFormat="1" applyFont="1" applyBorder="1" applyAlignment="1">
      <alignment horizontal="center" vertical="center" shrinkToFit="1"/>
    </xf>
    <xf numFmtId="0" fontId="5" fillId="0" borderId="72" xfId="0" applyFont="1" applyFill="1" applyBorder="1" applyAlignment="1">
      <alignment vertical="center" shrinkToFit="1"/>
    </xf>
    <xf numFmtId="0" fontId="5" fillId="0" borderId="50" xfId="0" applyFont="1" applyFill="1" applyBorder="1" applyAlignment="1">
      <alignment vertical="center" shrinkToFit="1"/>
    </xf>
    <xf numFmtId="177" fontId="5" fillId="0" borderId="47" xfId="0" applyNumberFormat="1" applyFont="1" applyBorder="1" applyAlignment="1">
      <alignment vertical="center" shrinkToFit="1"/>
    </xf>
    <xf numFmtId="191" fontId="5" fillId="0" borderId="43" xfId="0" applyNumberFormat="1" applyFont="1" applyBorder="1" applyAlignment="1">
      <alignment horizontal="center" vertical="center" shrinkToFit="1"/>
    </xf>
    <xf numFmtId="0" fontId="5" fillId="0" borderId="17" xfId="0" applyFont="1" applyBorder="1" applyAlignment="1">
      <alignment vertical="center" shrinkToFit="1"/>
    </xf>
    <xf numFmtId="191" fontId="0" fillId="0" borderId="43" xfId="176" applyNumberFormat="1" applyFont="1" applyBorder="1" applyAlignment="1">
      <alignment horizontal="center" vertical="center"/>
    </xf>
    <xf numFmtId="0" fontId="5" fillId="0" borderId="49" xfId="0" applyFont="1" applyBorder="1" applyAlignment="1">
      <alignment vertical="center" shrinkToFit="1"/>
    </xf>
    <xf numFmtId="179" fontId="5" fillId="0" borderId="109" xfId="0" applyNumberFormat="1" applyFont="1" applyBorder="1" applyAlignment="1">
      <alignment vertical="center" shrinkToFit="1"/>
    </xf>
    <xf numFmtId="179" fontId="5" fillId="0" borderId="119" xfId="0" applyNumberFormat="1" applyFont="1" applyBorder="1" applyAlignment="1">
      <alignment vertical="center" shrinkToFit="1"/>
    </xf>
    <xf numFmtId="179" fontId="5" fillId="0" borderId="120" xfId="0" applyNumberFormat="1" applyFont="1" applyBorder="1" applyAlignment="1">
      <alignment vertical="center" shrinkToFit="1"/>
    </xf>
    <xf numFmtId="177" fontId="5" fillId="0" borderId="121" xfId="0" applyNumberFormat="1" applyFont="1" applyBorder="1" applyAlignment="1">
      <alignment vertical="center" shrinkToFit="1"/>
    </xf>
    <xf numFmtId="177" fontId="5" fillId="0" borderId="122" xfId="0" applyNumberFormat="1" applyFont="1" applyBorder="1" applyAlignment="1">
      <alignment vertical="center" shrinkToFit="1"/>
    </xf>
    <xf numFmtId="2" fontId="5" fillId="0" borderId="119" xfId="0" applyNumberFormat="1" applyFont="1" applyBorder="1" applyAlignment="1">
      <alignment vertical="center" shrinkToFit="1"/>
    </xf>
    <xf numFmtId="2" fontId="5" fillId="0" borderId="120" xfId="0" applyNumberFormat="1" applyFont="1" applyBorder="1" applyAlignment="1">
      <alignment vertical="center" shrinkToFit="1"/>
    </xf>
    <xf numFmtId="179" fontId="5" fillId="0" borderId="121" xfId="0" applyNumberFormat="1" applyFont="1" applyBorder="1" applyAlignment="1">
      <alignment vertical="center" shrinkToFit="1"/>
    </xf>
    <xf numFmtId="179" fontId="5" fillId="0" borderId="122" xfId="0" applyNumberFormat="1" applyFont="1" applyBorder="1" applyAlignment="1">
      <alignment vertical="center" shrinkToFit="1"/>
    </xf>
    <xf numFmtId="177" fontId="5" fillId="0" borderId="119" xfId="0" applyNumberFormat="1" applyFont="1" applyBorder="1" applyAlignment="1">
      <alignment vertical="center" shrinkToFit="1"/>
    </xf>
    <xf numFmtId="177" fontId="5" fillId="0" borderId="120" xfId="0" applyNumberFormat="1" applyFont="1" applyBorder="1" applyAlignment="1">
      <alignment vertical="center" shrinkToFit="1"/>
    </xf>
    <xf numFmtId="3" fontId="5" fillId="0" borderId="121" xfId="0" applyNumberFormat="1" applyFont="1" applyBorder="1" applyAlignment="1">
      <alignment vertical="center" shrinkToFit="1"/>
    </xf>
    <xf numFmtId="3" fontId="5" fillId="0" borderId="122" xfId="0" applyNumberFormat="1" applyFont="1" applyBorder="1" applyAlignment="1">
      <alignment vertical="center" shrinkToFit="1"/>
    </xf>
    <xf numFmtId="177" fontId="5" fillId="0" borderId="72" xfId="0" applyNumberFormat="1" applyFont="1" applyBorder="1" applyAlignment="1">
      <alignment vertical="center" shrinkToFit="1"/>
    </xf>
    <xf numFmtId="179" fontId="5" fillId="0" borderId="50" xfId="0" applyNumberFormat="1" applyFont="1" applyBorder="1" applyAlignment="1">
      <alignment vertical="center" shrinkToFit="1"/>
    </xf>
    <xf numFmtId="177" fontId="5" fillId="0" borderId="50" xfId="0" applyNumberFormat="1" applyFont="1" applyBorder="1" applyAlignment="1">
      <alignment vertical="center" shrinkToFit="1"/>
    </xf>
    <xf numFmtId="2" fontId="5" fillId="0" borderId="50" xfId="0" applyNumberFormat="1" applyFont="1" applyBorder="1" applyAlignment="1">
      <alignment vertical="center" shrinkToFit="1"/>
    </xf>
    <xf numFmtId="3" fontId="5" fillId="0" borderId="50" xfId="0" applyNumberFormat="1" applyFont="1" applyBorder="1" applyAlignment="1">
      <alignment vertical="center" shrinkToFit="1"/>
    </xf>
    <xf numFmtId="3" fontId="5" fillId="0" borderId="50" xfId="0" applyNumberFormat="1" applyFont="1" applyFill="1" applyBorder="1" applyAlignment="1">
      <alignment vertical="center" shrinkToFit="1"/>
    </xf>
    <xf numFmtId="3" fontId="5" fillId="0" borderId="0" xfId="0" applyNumberFormat="1" applyFont="1" applyBorder="1" applyAlignment="1">
      <alignment vertical="center" shrinkToFit="1"/>
    </xf>
    <xf numFmtId="0" fontId="5" fillId="0" borderId="0" xfId="0" applyFont="1" applyBorder="1" applyAlignment="1">
      <alignment vertical="center"/>
    </xf>
    <xf numFmtId="3" fontId="5" fillId="0" borderId="17" xfId="0" applyNumberFormat="1" applyFont="1" applyBorder="1" applyAlignment="1">
      <alignment vertical="center" shrinkToFit="1"/>
    </xf>
    <xf numFmtId="0" fontId="5" fillId="0" borderId="0" xfId="0" applyFont="1" applyFill="1" applyAlignment="1">
      <alignment vertical="center" shrinkToFit="1"/>
    </xf>
    <xf numFmtId="177" fontId="5" fillId="0" borderId="72" xfId="0" applyNumberFormat="1" applyFont="1" applyFill="1" applyBorder="1" applyAlignment="1">
      <alignment vertical="center" shrinkToFit="1"/>
    </xf>
    <xf numFmtId="179" fontId="5" fillId="0" borderId="50" xfId="0" applyNumberFormat="1" applyFont="1" applyFill="1" applyBorder="1" applyAlignment="1">
      <alignment vertical="center" shrinkToFit="1"/>
    </xf>
    <xf numFmtId="177" fontId="5" fillId="0" borderId="50" xfId="0" applyNumberFormat="1" applyFont="1" applyFill="1" applyBorder="1" applyAlignment="1">
      <alignment vertical="center" shrinkToFit="1"/>
    </xf>
    <xf numFmtId="2" fontId="5" fillId="0" borderId="50" xfId="0" applyNumberFormat="1" applyFont="1" applyFill="1" applyBorder="1" applyAlignment="1">
      <alignment vertical="center" shrinkToFit="1"/>
    </xf>
    <xf numFmtId="0" fontId="5" fillId="0" borderId="108" xfId="0" applyFont="1" applyFill="1" applyBorder="1" applyAlignment="1">
      <alignment horizontal="center" vertical="center" shrinkToFit="1"/>
    </xf>
    <xf numFmtId="0" fontId="5" fillId="0" borderId="103" xfId="0" applyFont="1" applyFill="1" applyBorder="1" applyAlignment="1">
      <alignment horizontal="center" vertical="center" shrinkToFit="1"/>
    </xf>
    <xf numFmtId="191" fontId="5" fillId="0" borderId="36" xfId="0" applyNumberFormat="1" applyFont="1" applyFill="1" applyBorder="1" applyAlignment="1">
      <alignment horizontal="center" vertical="center" shrinkToFit="1"/>
    </xf>
    <xf numFmtId="0" fontId="5" fillId="0" borderId="50" xfId="0" applyFont="1" applyBorder="1" applyAlignment="1">
      <alignment vertical="center" shrinkToFit="1"/>
    </xf>
    <xf numFmtId="2" fontId="5" fillId="0" borderId="122" xfId="0" applyNumberFormat="1" applyFont="1" applyBorder="1" applyAlignment="1">
      <alignment vertical="center" shrinkToFit="1"/>
    </xf>
    <xf numFmtId="3" fontId="5" fillId="0" borderId="119" xfId="0" applyNumberFormat="1" applyFont="1" applyBorder="1" applyAlignment="1">
      <alignment vertical="center" shrinkToFit="1"/>
    </xf>
    <xf numFmtId="3" fontId="5" fillId="0" borderId="82" xfId="0" applyNumberFormat="1" applyFont="1" applyFill="1" applyBorder="1" applyAlignment="1">
      <alignment vertical="center" shrinkToFit="1"/>
    </xf>
    <xf numFmtId="183" fontId="27" fillId="0" borderId="43" xfId="0" applyNumberFormat="1" applyFont="1" applyBorder="1" applyAlignment="1">
      <alignment horizontal="right" vertical="center"/>
    </xf>
    <xf numFmtId="0" fontId="27" fillId="0" borderId="0" xfId="0" applyFont="1" applyAlignment="1">
      <alignment horizontal="left" vertical="center"/>
    </xf>
    <xf numFmtId="0" fontId="3" fillId="0" borderId="0" xfId="176" applyFill="1">
      <alignment vertical="center"/>
    </xf>
    <xf numFmtId="0" fontId="0" fillId="0" borderId="0" xfId="176" applyFont="1" applyAlignment="1">
      <alignment vertical="center" shrinkToFit="1"/>
    </xf>
    <xf numFmtId="0" fontId="0" fillId="0" borderId="0" xfId="176" applyFont="1" applyAlignment="1">
      <alignment vertical="center"/>
    </xf>
    <xf numFmtId="176" fontId="5" fillId="0" borderId="14" xfId="0" applyNumberFormat="1" applyFont="1" applyFill="1" applyBorder="1" applyAlignment="1">
      <alignment horizontal="center" vertical="center" shrinkToFit="1"/>
    </xf>
    <xf numFmtId="176" fontId="5" fillId="0" borderId="94" xfId="0" applyNumberFormat="1" applyFont="1" applyFill="1" applyBorder="1" applyAlignment="1">
      <alignment vertical="center" shrinkToFit="1"/>
    </xf>
    <xf numFmtId="179" fontId="5" fillId="38" borderId="34" xfId="176" applyNumberFormat="1" applyFont="1" applyFill="1" applyBorder="1" applyAlignment="1">
      <alignment horizontal="right" vertical="center" shrinkToFit="1"/>
    </xf>
    <xf numFmtId="185" fontId="5" fillId="38" borderId="106" xfId="176" applyNumberFormat="1" applyFont="1" applyFill="1" applyBorder="1" applyAlignment="1">
      <alignment horizontal="right" vertical="center" shrinkToFit="1"/>
    </xf>
    <xf numFmtId="181" fontId="5" fillId="38" borderId="107" xfId="176" applyNumberFormat="1" applyFont="1" applyFill="1" applyBorder="1" applyAlignment="1">
      <alignment horizontal="right" vertical="center" shrinkToFit="1"/>
    </xf>
    <xf numFmtId="0" fontId="3" fillId="38" borderId="106" xfId="176" applyFill="1" applyBorder="1" applyAlignment="1">
      <alignment horizontal="right" vertical="center"/>
    </xf>
    <xf numFmtId="179" fontId="5" fillId="38" borderId="106" xfId="176" applyNumberFormat="1" applyFont="1" applyFill="1" applyBorder="1" applyAlignment="1">
      <alignment horizontal="right" vertical="center" shrinkToFit="1"/>
    </xf>
    <xf numFmtId="0" fontId="0" fillId="38" borderId="106" xfId="0" applyFill="1" applyBorder="1" applyAlignment="1">
      <alignment horizontal="right" vertical="center"/>
    </xf>
    <xf numFmtId="176" fontId="5" fillId="0" borderId="44" xfId="0" applyNumberFormat="1" applyFont="1" applyFill="1" applyBorder="1" applyAlignment="1">
      <alignment horizontal="center" vertical="center" shrinkToFit="1"/>
    </xf>
    <xf numFmtId="176" fontId="5" fillId="0" borderId="30"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176" fontId="5" fillId="0" borderId="22" xfId="0" applyNumberFormat="1" applyFont="1" applyFill="1" applyBorder="1" applyAlignment="1">
      <alignment horizontal="center" vertical="center" shrinkToFit="1"/>
    </xf>
    <xf numFmtId="177" fontId="5" fillId="25" borderId="31" xfId="0" applyNumberFormat="1" applyFont="1" applyFill="1" applyBorder="1" applyAlignment="1">
      <alignment horizontal="right" vertical="center" shrinkToFit="1"/>
    </xf>
    <xf numFmtId="179" fontId="5" fillId="25" borderId="31" xfId="0" applyNumberFormat="1" applyFont="1" applyFill="1" applyBorder="1" applyAlignment="1">
      <alignment horizontal="right" vertical="center" shrinkToFit="1"/>
    </xf>
    <xf numFmtId="179" fontId="5" fillId="25" borderId="26" xfId="0" applyNumberFormat="1" applyFont="1" applyFill="1" applyBorder="1" applyAlignment="1">
      <alignment horizontal="right" vertical="center" shrinkToFit="1"/>
    </xf>
    <xf numFmtId="179" fontId="5" fillId="25" borderId="22" xfId="0" applyNumberFormat="1" applyFont="1" applyFill="1" applyBorder="1" applyAlignment="1">
      <alignment horizontal="right" vertical="center" shrinkToFit="1"/>
    </xf>
    <xf numFmtId="177" fontId="5" fillId="25" borderId="26" xfId="0" applyNumberFormat="1" applyFont="1" applyFill="1" applyBorder="1" applyAlignment="1">
      <alignment horizontal="right" vertical="center" shrinkToFit="1"/>
    </xf>
    <xf numFmtId="177" fontId="5" fillId="25" borderId="22" xfId="0" applyNumberFormat="1" applyFont="1" applyFill="1" applyBorder="1" applyAlignment="1">
      <alignment horizontal="right" vertical="center" shrinkToFit="1"/>
    </xf>
    <xf numFmtId="2" fontId="5" fillId="25" borderId="26" xfId="0" applyNumberFormat="1" applyFont="1" applyFill="1" applyBorder="1" applyAlignment="1">
      <alignment horizontal="right" vertical="center" shrinkToFit="1"/>
    </xf>
    <xf numFmtId="2" fontId="5" fillId="25" borderId="22" xfId="0" applyNumberFormat="1" applyFont="1" applyFill="1" applyBorder="1" applyAlignment="1">
      <alignment horizontal="right" vertical="center" shrinkToFit="1"/>
    </xf>
    <xf numFmtId="3" fontId="5" fillId="25" borderId="26" xfId="0" applyNumberFormat="1" applyFont="1" applyFill="1" applyBorder="1" applyAlignment="1">
      <alignment horizontal="right" vertical="center" shrinkToFit="1"/>
    </xf>
    <xf numFmtId="3" fontId="5" fillId="25" borderId="22" xfId="0" applyNumberFormat="1" applyFont="1" applyFill="1" applyBorder="1" applyAlignment="1">
      <alignment horizontal="right" vertical="center" shrinkToFit="1"/>
    </xf>
    <xf numFmtId="177" fontId="5" fillId="25" borderId="32" xfId="0" applyNumberFormat="1" applyFont="1" applyFill="1" applyBorder="1" applyAlignment="1">
      <alignment horizontal="right" vertical="center" shrinkToFit="1"/>
    </xf>
    <xf numFmtId="179" fontId="5" fillId="25" borderId="32" xfId="0" applyNumberFormat="1" applyFont="1" applyFill="1" applyBorder="1" applyAlignment="1">
      <alignment horizontal="right" vertical="center" shrinkToFit="1"/>
    </xf>
    <xf numFmtId="179" fontId="5" fillId="25" borderId="23" xfId="0" applyNumberFormat="1" applyFont="1" applyFill="1" applyBorder="1" applyAlignment="1">
      <alignment horizontal="right" vertical="center" shrinkToFit="1"/>
    </xf>
    <xf numFmtId="179" fontId="5" fillId="25" borderId="14" xfId="0" applyNumberFormat="1" applyFont="1" applyFill="1" applyBorder="1" applyAlignment="1">
      <alignment horizontal="right" vertical="center" shrinkToFit="1"/>
    </xf>
    <xf numFmtId="177" fontId="5" fillId="25" borderId="23" xfId="0" applyNumberFormat="1" applyFont="1" applyFill="1" applyBorder="1" applyAlignment="1">
      <alignment horizontal="right" vertical="center" shrinkToFit="1"/>
    </xf>
    <xf numFmtId="177" fontId="5" fillId="25" borderId="14" xfId="0" applyNumberFormat="1" applyFont="1" applyFill="1" applyBorder="1" applyAlignment="1">
      <alignment horizontal="right" vertical="center" shrinkToFit="1"/>
    </xf>
    <xf numFmtId="2" fontId="5" fillId="25" borderId="23" xfId="0" applyNumberFormat="1" applyFont="1" applyFill="1" applyBorder="1" applyAlignment="1">
      <alignment horizontal="right" vertical="center" shrinkToFit="1"/>
    </xf>
    <xf numFmtId="2" fontId="5" fillId="25" borderId="14" xfId="0" applyNumberFormat="1" applyFont="1" applyFill="1" applyBorder="1" applyAlignment="1">
      <alignment horizontal="right" vertical="center" shrinkToFit="1"/>
    </xf>
    <xf numFmtId="3" fontId="5" fillId="25" borderId="23" xfId="0" applyNumberFormat="1" applyFont="1" applyFill="1" applyBorder="1" applyAlignment="1">
      <alignment horizontal="right" vertical="center" shrinkToFit="1"/>
    </xf>
    <xf numFmtId="3" fontId="5" fillId="25" borderId="14" xfId="0" applyNumberFormat="1" applyFont="1" applyFill="1" applyBorder="1" applyAlignment="1">
      <alignment horizontal="right" vertical="center" shrinkToFit="1"/>
    </xf>
    <xf numFmtId="177" fontId="5" fillId="29" borderId="32" xfId="0" applyNumberFormat="1" applyFont="1" applyFill="1" applyBorder="1" applyAlignment="1">
      <alignment horizontal="right" vertical="center" shrinkToFit="1"/>
    </xf>
    <xf numFmtId="179" fontId="5" fillId="29" borderId="32" xfId="0" applyNumberFormat="1" applyFont="1" applyFill="1" applyBorder="1" applyAlignment="1">
      <alignment horizontal="right" vertical="center" shrinkToFit="1"/>
    </xf>
    <xf numFmtId="179" fontId="5" fillId="29" borderId="23" xfId="0" applyNumberFormat="1" applyFont="1" applyFill="1" applyBorder="1" applyAlignment="1">
      <alignment horizontal="right" vertical="center" shrinkToFit="1"/>
    </xf>
    <xf numFmtId="179" fontId="5" fillId="29" borderId="14" xfId="0" applyNumberFormat="1" applyFont="1" applyFill="1" applyBorder="1" applyAlignment="1">
      <alignment horizontal="right" vertical="center" shrinkToFit="1"/>
    </xf>
    <xf numFmtId="177" fontId="5" fillId="29" borderId="23" xfId="0" applyNumberFormat="1" applyFont="1" applyFill="1" applyBorder="1" applyAlignment="1">
      <alignment horizontal="right" vertical="center" shrinkToFit="1"/>
    </xf>
    <xf numFmtId="177" fontId="5" fillId="29" borderId="14" xfId="0" applyNumberFormat="1" applyFont="1" applyFill="1" applyBorder="1" applyAlignment="1">
      <alignment horizontal="right" vertical="center" shrinkToFit="1"/>
    </xf>
    <xf numFmtId="2" fontId="5" fillId="29" borderId="23" xfId="0" applyNumberFormat="1" applyFont="1" applyFill="1" applyBorder="1" applyAlignment="1">
      <alignment horizontal="right" vertical="center" shrinkToFit="1"/>
    </xf>
    <xf numFmtId="2" fontId="5" fillId="29" borderId="14" xfId="0" applyNumberFormat="1" applyFont="1" applyFill="1" applyBorder="1" applyAlignment="1">
      <alignment horizontal="right" vertical="center" shrinkToFit="1"/>
    </xf>
    <xf numFmtId="3" fontId="5" fillId="29" borderId="23" xfId="0" applyNumberFormat="1" applyFont="1" applyFill="1" applyBorder="1" applyAlignment="1">
      <alignment horizontal="right" vertical="center" shrinkToFit="1"/>
    </xf>
    <xf numFmtId="3" fontId="5" fillId="29" borderId="14" xfId="0" applyNumberFormat="1" applyFont="1" applyFill="1" applyBorder="1" applyAlignment="1">
      <alignment horizontal="right" vertical="center" shrinkToFit="1"/>
    </xf>
    <xf numFmtId="177" fontId="5" fillId="0" borderId="32" xfId="0" applyNumberFormat="1" applyFont="1" applyBorder="1" applyAlignment="1">
      <alignment horizontal="right" vertical="center" shrinkToFit="1"/>
    </xf>
    <xf numFmtId="179" fontId="5" fillId="0" borderId="47" xfId="0" applyNumberFormat="1" applyFont="1" applyBorder="1" applyAlignment="1">
      <alignment horizontal="right" vertical="center" shrinkToFit="1"/>
    </xf>
    <xf numFmtId="179" fontId="5" fillId="0" borderId="23" xfId="0" applyNumberFormat="1" applyFont="1" applyBorder="1" applyAlignment="1">
      <alignment horizontal="right" vertical="center" shrinkToFit="1"/>
    </xf>
    <xf numFmtId="179" fontId="5" fillId="0" borderId="14" xfId="0" applyNumberFormat="1" applyFont="1" applyBorder="1" applyAlignment="1">
      <alignment horizontal="right" vertical="center" shrinkToFit="1"/>
    </xf>
    <xf numFmtId="177" fontId="5" fillId="0" borderId="23"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2" fontId="5" fillId="0" borderId="23" xfId="0" applyNumberFormat="1" applyFont="1" applyBorder="1" applyAlignment="1">
      <alignment horizontal="right" vertical="center" shrinkToFit="1"/>
    </xf>
    <xf numFmtId="3" fontId="5" fillId="0" borderId="23" xfId="0" applyNumberFormat="1" applyFont="1" applyBorder="1" applyAlignment="1">
      <alignment horizontal="right" vertical="center" shrinkToFit="1"/>
    </xf>
    <xf numFmtId="3" fontId="5" fillId="0" borderId="14" xfId="0" applyNumberFormat="1" applyFont="1" applyBorder="1" applyAlignment="1">
      <alignment horizontal="right" vertical="center" shrinkToFit="1"/>
    </xf>
    <xf numFmtId="0" fontId="5" fillId="0" borderId="109" xfId="0" applyFont="1" applyBorder="1" applyAlignment="1">
      <alignment horizontal="right" vertical="center" shrinkToFit="1"/>
    </xf>
    <xf numFmtId="179" fontId="5" fillId="0" borderId="100" xfId="0" applyNumberFormat="1" applyFont="1" applyBorder="1" applyAlignment="1">
      <alignment horizontal="right" vertical="center" shrinkToFit="1"/>
    </xf>
    <xf numFmtId="179" fontId="5" fillId="0" borderId="48" xfId="0" applyNumberFormat="1" applyFont="1" applyBorder="1" applyAlignment="1">
      <alignment horizontal="right" vertical="center" shrinkToFit="1"/>
    </xf>
    <xf numFmtId="179" fontId="5" fillId="0" borderId="30" xfId="0" applyNumberFormat="1" applyFont="1" applyBorder="1" applyAlignment="1">
      <alignment horizontal="right" vertical="center" shrinkToFit="1"/>
    </xf>
    <xf numFmtId="177" fontId="5" fillId="0" borderId="48" xfId="0" applyNumberFormat="1" applyFont="1" applyBorder="1" applyAlignment="1">
      <alignment horizontal="right" vertical="center" shrinkToFit="1"/>
    </xf>
    <xf numFmtId="177" fontId="5" fillId="0" borderId="30" xfId="0" applyNumberFormat="1" applyFont="1" applyBorder="1" applyAlignment="1">
      <alignment horizontal="right" vertical="center" shrinkToFit="1"/>
    </xf>
    <xf numFmtId="2" fontId="5" fillId="0" borderId="48" xfId="0" applyNumberFormat="1" applyFont="1" applyBorder="1" applyAlignment="1">
      <alignment horizontal="right" vertical="center" shrinkToFit="1"/>
    </xf>
    <xf numFmtId="3" fontId="5" fillId="0" borderId="48" xfId="0" applyNumberFormat="1" applyFont="1" applyBorder="1" applyAlignment="1">
      <alignment horizontal="right" vertical="center" shrinkToFit="1"/>
    </xf>
    <xf numFmtId="3" fontId="5" fillId="0" borderId="30" xfId="0" applyNumberFormat="1" applyFont="1" applyBorder="1" applyAlignment="1">
      <alignment horizontal="right" vertical="center" shrinkToFit="1"/>
    </xf>
    <xf numFmtId="179" fontId="5" fillId="0" borderId="26" xfId="0" applyNumberFormat="1" applyFont="1" applyFill="1" applyBorder="1" applyAlignment="1">
      <alignment horizontal="right" vertical="center" shrinkToFit="1"/>
    </xf>
    <xf numFmtId="179" fontId="5" fillId="0" borderId="27" xfId="0" applyNumberFormat="1" applyFont="1" applyFill="1" applyBorder="1" applyAlignment="1">
      <alignment horizontal="right" vertical="center" shrinkToFit="1"/>
    </xf>
    <xf numFmtId="179" fontId="5" fillId="24" borderId="27" xfId="0" applyNumberFormat="1" applyFont="1" applyFill="1" applyBorder="1" applyAlignment="1">
      <alignment horizontal="right" vertical="center" shrinkToFit="1"/>
    </xf>
    <xf numFmtId="177" fontId="5" fillId="0" borderId="23" xfId="0" applyNumberFormat="1" applyFont="1" applyFill="1" applyBorder="1" applyAlignment="1">
      <alignment horizontal="right" vertical="center" shrinkToFit="1"/>
    </xf>
    <xf numFmtId="177" fontId="5" fillId="0" borderId="15" xfId="0" applyNumberFormat="1" applyFont="1" applyFill="1" applyBorder="1" applyAlignment="1">
      <alignment horizontal="right" vertical="center" shrinkToFit="1"/>
    </xf>
    <xf numFmtId="177" fontId="5" fillId="24" borderId="15" xfId="0" applyNumberFormat="1" applyFont="1" applyFill="1" applyBorder="1" applyAlignment="1">
      <alignment horizontal="right" vertical="center" shrinkToFit="1"/>
    </xf>
    <xf numFmtId="2" fontId="5" fillId="0" borderId="23" xfId="0" applyNumberFormat="1" applyFont="1" applyFill="1" applyBorder="1" applyAlignment="1">
      <alignment horizontal="right" vertical="center" shrinkToFit="1"/>
    </xf>
    <xf numFmtId="2" fontId="5" fillId="0" borderId="15" xfId="0" applyNumberFormat="1" applyFont="1" applyFill="1" applyBorder="1" applyAlignment="1">
      <alignment horizontal="right" vertical="center" shrinkToFit="1"/>
    </xf>
    <xf numFmtId="2" fontId="5" fillId="24" borderId="15" xfId="0" applyNumberFormat="1" applyFont="1" applyFill="1" applyBorder="1" applyAlignment="1">
      <alignment horizontal="right" vertical="center" shrinkToFit="1"/>
    </xf>
    <xf numFmtId="179" fontId="5" fillId="0" borderId="23" xfId="0" applyNumberFormat="1" applyFont="1" applyFill="1" applyBorder="1" applyAlignment="1">
      <alignment horizontal="right" vertical="center" shrinkToFit="1"/>
    </xf>
    <xf numFmtId="179" fontId="5" fillId="0" borderId="15" xfId="0" applyNumberFormat="1" applyFont="1" applyFill="1" applyBorder="1" applyAlignment="1">
      <alignment horizontal="right" vertical="center" shrinkToFit="1"/>
    </xf>
    <xf numFmtId="179" fontId="5" fillId="24" borderId="15" xfId="0" applyNumberFormat="1" applyFont="1" applyFill="1" applyBorder="1" applyAlignment="1">
      <alignment horizontal="right" vertical="center" shrinkToFit="1"/>
    </xf>
    <xf numFmtId="3" fontId="5" fillId="0" borderId="23" xfId="0" applyNumberFormat="1" applyFont="1" applyFill="1" applyBorder="1" applyAlignment="1">
      <alignment horizontal="right" vertical="center" shrinkToFit="1"/>
    </xf>
    <xf numFmtId="3" fontId="5" fillId="0" borderId="15" xfId="0" applyNumberFormat="1" applyFont="1" applyFill="1" applyBorder="1" applyAlignment="1">
      <alignment horizontal="right" vertical="center" shrinkToFit="1"/>
    </xf>
    <xf numFmtId="3" fontId="5" fillId="24" borderId="15" xfId="0" applyNumberFormat="1" applyFont="1" applyFill="1" applyBorder="1" applyAlignment="1">
      <alignment horizontal="right" vertical="center" shrinkToFit="1"/>
    </xf>
    <xf numFmtId="179" fontId="5" fillId="25" borderId="15" xfId="0" applyNumberFormat="1" applyFont="1" applyFill="1" applyBorder="1" applyAlignment="1">
      <alignment horizontal="right" vertical="center" shrinkToFit="1"/>
    </xf>
    <xf numFmtId="180" fontId="5" fillId="24" borderId="15" xfId="0" applyNumberFormat="1" applyFont="1" applyFill="1" applyBorder="1" applyAlignment="1">
      <alignment horizontal="right" vertical="center" shrinkToFit="1"/>
    </xf>
    <xf numFmtId="1" fontId="5" fillId="25" borderId="23" xfId="0" applyNumberFormat="1" applyFont="1" applyFill="1" applyBorder="1" applyAlignment="1">
      <alignment horizontal="right" vertical="center" shrinkToFit="1"/>
    </xf>
    <xf numFmtId="1" fontId="5" fillId="25" borderId="15" xfId="0" applyNumberFormat="1" applyFont="1" applyFill="1" applyBorder="1" applyAlignment="1">
      <alignment horizontal="right" vertical="center" shrinkToFit="1"/>
    </xf>
    <xf numFmtId="1" fontId="5" fillId="24" borderId="15" xfId="0" applyNumberFormat="1" applyFont="1" applyFill="1" applyBorder="1" applyAlignment="1">
      <alignment horizontal="right" vertical="center" shrinkToFit="1"/>
    </xf>
    <xf numFmtId="0" fontId="5" fillId="24" borderId="23" xfId="0" applyFont="1" applyFill="1" applyBorder="1" applyAlignment="1">
      <alignment horizontal="right" vertical="center" shrinkToFit="1"/>
    </xf>
    <xf numFmtId="0" fontId="5" fillId="24" borderId="15" xfId="0" applyFont="1" applyFill="1" applyBorder="1" applyAlignment="1">
      <alignment horizontal="right" vertical="center" shrinkToFit="1"/>
    </xf>
    <xf numFmtId="0" fontId="5" fillId="24" borderId="25" xfId="0" applyFont="1" applyFill="1" applyBorder="1" applyAlignment="1">
      <alignment horizontal="right" vertical="center" shrinkToFit="1"/>
    </xf>
    <xf numFmtId="0" fontId="5" fillId="24" borderId="16" xfId="0" applyFont="1" applyFill="1" applyBorder="1" applyAlignment="1">
      <alignment horizontal="right" vertical="center" shrinkToFit="1"/>
    </xf>
    <xf numFmtId="0" fontId="5" fillId="24" borderId="0" xfId="0" applyFont="1" applyFill="1" applyBorder="1" applyAlignment="1">
      <alignment horizontal="right" vertical="center" shrinkToFit="1"/>
    </xf>
    <xf numFmtId="179" fontId="5" fillId="24" borderId="22" xfId="0" applyNumberFormat="1" applyFont="1" applyFill="1" applyBorder="1" applyAlignment="1">
      <alignment horizontal="right" vertical="center" shrinkToFit="1"/>
    </xf>
    <xf numFmtId="177" fontId="5" fillId="24" borderId="14" xfId="0" applyNumberFormat="1" applyFont="1" applyFill="1" applyBorder="1" applyAlignment="1">
      <alignment horizontal="right" vertical="center" shrinkToFit="1"/>
    </xf>
    <xf numFmtId="2" fontId="5" fillId="24" borderId="14" xfId="0" applyNumberFormat="1" applyFont="1" applyFill="1" applyBorder="1" applyAlignment="1">
      <alignment horizontal="right" vertical="center" shrinkToFit="1"/>
    </xf>
    <xf numFmtId="179" fontId="5" fillId="24" borderId="14" xfId="0" applyNumberFormat="1" applyFont="1" applyFill="1" applyBorder="1" applyAlignment="1">
      <alignment horizontal="right" vertical="center" shrinkToFit="1"/>
    </xf>
    <xf numFmtId="3" fontId="5" fillId="24" borderId="14" xfId="0" applyNumberFormat="1" applyFont="1" applyFill="1" applyBorder="1" applyAlignment="1">
      <alignment horizontal="right" vertical="center" shrinkToFit="1"/>
    </xf>
    <xf numFmtId="179" fontId="5" fillId="24" borderId="15" xfId="0" applyNumberFormat="1" applyFont="1" applyFill="1" applyBorder="1" applyAlignment="1" applyProtection="1">
      <alignment horizontal="right" vertical="center" shrinkToFit="1"/>
    </xf>
    <xf numFmtId="180" fontId="5" fillId="24" borderId="14" xfId="0" applyNumberFormat="1" applyFont="1" applyFill="1" applyBorder="1" applyAlignment="1">
      <alignment horizontal="right" vertical="center" shrinkToFit="1"/>
    </xf>
    <xf numFmtId="1" fontId="5" fillId="24" borderId="14" xfId="0" applyNumberFormat="1" applyFont="1" applyFill="1" applyBorder="1" applyAlignment="1">
      <alignment horizontal="right" vertical="center" shrinkToFit="1"/>
    </xf>
    <xf numFmtId="0" fontId="5" fillId="24" borderId="14" xfId="0" applyFont="1" applyFill="1" applyBorder="1" applyAlignment="1">
      <alignment horizontal="right" vertical="center" shrinkToFit="1"/>
    </xf>
    <xf numFmtId="0" fontId="5" fillId="24" borderId="10" xfId="0" applyFont="1" applyFill="1" applyBorder="1" applyAlignment="1">
      <alignment horizontal="right" vertical="center" shrinkToFit="1"/>
    </xf>
    <xf numFmtId="0" fontId="5" fillId="24" borderId="38" xfId="0" applyFont="1" applyFill="1" applyBorder="1" applyAlignment="1">
      <alignment horizontal="right" vertical="center" shrinkToFit="1"/>
    </xf>
    <xf numFmtId="177" fontId="5" fillId="0" borderId="31" xfId="0" applyNumberFormat="1" applyFont="1" applyFill="1" applyBorder="1" applyAlignment="1">
      <alignment horizontal="right" vertical="center" shrinkToFit="1"/>
    </xf>
    <xf numFmtId="179" fontId="5" fillId="0" borderId="60" xfId="0" applyNumberFormat="1" applyFont="1" applyFill="1" applyBorder="1" applyAlignment="1">
      <alignment horizontal="right" vertical="center" shrinkToFit="1"/>
    </xf>
    <xf numFmtId="179" fontId="5" fillId="0" borderId="22" xfId="0" applyNumberFormat="1" applyFont="1" applyFill="1" applyBorder="1" applyAlignment="1">
      <alignment horizontal="right" vertical="center" shrinkToFit="1"/>
    </xf>
    <xf numFmtId="177" fontId="5" fillId="0" borderId="26" xfId="0" applyNumberFormat="1" applyFont="1" applyFill="1" applyBorder="1" applyAlignment="1">
      <alignment horizontal="right" vertical="center" shrinkToFit="1"/>
    </xf>
    <xf numFmtId="177" fontId="5" fillId="0" borderId="22" xfId="0" applyNumberFormat="1" applyFont="1" applyFill="1" applyBorder="1" applyAlignment="1">
      <alignment horizontal="right" vertical="center" shrinkToFit="1"/>
    </xf>
    <xf numFmtId="3" fontId="5" fillId="0" borderId="26" xfId="0" applyNumberFormat="1" applyFont="1" applyFill="1" applyBorder="1" applyAlignment="1">
      <alignment horizontal="right" vertical="center" shrinkToFit="1"/>
    </xf>
    <xf numFmtId="3" fontId="5" fillId="0" borderId="22" xfId="0" applyNumberFormat="1" applyFont="1" applyFill="1" applyBorder="1" applyAlignment="1">
      <alignment horizontal="right" vertical="center" shrinkToFit="1"/>
    </xf>
    <xf numFmtId="177" fontId="5" fillId="0" borderId="32" xfId="0" applyNumberFormat="1" applyFont="1" applyFill="1" applyBorder="1" applyAlignment="1">
      <alignment horizontal="right" vertical="center" shrinkToFit="1"/>
    </xf>
    <xf numFmtId="179" fontId="5" fillId="0" borderId="47" xfId="0" applyNumberFormat="1" applyFont="1" applyFill="1" applyBorder="1" applyAlignment="1">
      <alignment horizontal="right" vertical="center" shrinkToFit="1"/>
    </xf>
    <xf numFmtId="179" fontId="5" fillId="0" borderId="14" xfId="0" applyNumberFormat="1" applyFont="1" applyFill="1" applyBorder="1" applyAlignment="1">
      <alignment horizontal="right" vertical="center" shrinkToFit="1"/>
    </xf>
    <xf numFmtId="177" fontId="5" fillId="0" borderId="14" xfId="0" applyNumberFormat="1" applyFont="1" applyFill="1" applyBorder="1" applyAlignment="1">
      <alignment horizontal="right" vertical="center" shrinkToFit="1"/>
    </xf>
    <xf numFmtId="3" fontId="5" fillId="0" borderId="14" xfId="0" applyNumberFormat="1" applyFont="1" applyFill="1" applyBorder="1" applyAlignment="1">
      <alignment horizontal="right" vertical="center" shrinkToFit="1"/>
    </xf>
    <xf numFmtId="0" fontId="5" fillId="0" borderId="103" xfId="0" applyFont="1" applyFill="1" applyBorder="1" applyAlignment="1">
      <alignment horizontal="right" vertical="center" shrinkToFit="1"/>
    </xf>
    <xf numFmtId="177" fontId="5" fillId="0" borderId="43" xfId="0" applyNumberFormat="1" applyFont="1" applyFill="1" applyBorder="1" applyAlignment="1">
      <alignment horizontal="right" vertical="center" shrinkToFit="1"/>
    </xf>
    <xf numFmtId="179" fontId="5" fillId="0" borderId="110" xfId="0" applyNumberFormat="1" applyFont="1" applyFill="1" applyBorder="1" applyAlignment="1">
      <alignment horizontal="right" vertical="center" shrinkToFit="1"/>
    </xf>
    <xf numFmtId="179" fontId="5" fillId="0" borderId="112" xfId="0" applyNumberFormat="1" applyFont="1" applyFill="1" applyBorder="1" applyAlignment="1">
      <alignment horizontal="right" vertical="center" shrinkToFit="1"/>
    </xf>
    <xf numFmtId="179" fontId="5" fillId="0" borderId="111" xfId="0" applyNumberFormat="1" applyFont="1" applyFill="1" applyBorder="1" applyAlignment="1">
      <alignment horizontal="right" vertical="center" shrinkToFit="1"/>
    </xf>
    <xf numFmtId="177" fontId="5" fillId="0" borderId="112" xfId="0" applyNumberFormat="1" applyFont="1" applyFill="1" applyBorder="1" applyAlignment="1">
      <alignment horizontal="right" vertical="center" shrinkToFit="1"/>
    </xf>
    <xf numFmtId="177" fontId="5" fillId="0" borderId="111" xfId="0" applyNumberFormat="1" applyFont="1" applyFill="1" applyBorder="1" applyAlignment="1">
      <alignment horizontal="right" vertical="center" shrinkToFit="1"/>
    </xf>
    <xf numFmtId="3" fontId="5" fillId="0" borderId="112" xfId="0" applyNumberFormat="1" applyFont="1" applyFill="1" applyBorder="1" applyAlignment="1">
      <alignment horizontal="right" vertical="center" shrinkToFit="1"/>
    </xf>
    <xf numFmtId="3" fontId="5" fillId="0" borderId="111" xfId="0" applyNumberFormat="1" applyFont="1" applyFill="1" applyBorder="1" applyAlignment="1">
      <alignment horizontal="right" vertical="center" shrinkToFit="1"/>
    </xf>
    <xf numFmtId="3" fontId="5" fillId="0" borderId="43" xfId="0" applyNumberFormat="1" applyFont="1" applyFill="1" applyBorder="1" applyAlignment="1">
      <alignment horizontal="right" vertical="center" shrinkToFit="1"/>
    </xf>
    <xf numFmtId="186" fontId="25" fillId="32" borderId="35" xfId="0" applyNumberFormat="1" applyFont="1" applyFill="1" applyBorder="1" applyAlignment="1">
      <alignment horizontal="center" vertical="center" shrinkToFit="1"/>
    </xf>
    <xf numFmtId="186" fontId="25" fillId="32" borderId="36" xfId="0" applyNumberFormat="1" applyFont="1" applyFill="1" applyBorder="1" applyAlignment="1">
      <alignment horizontal="center" vertical="center" shrinkToFit="1"/>
    </xf>
    <xf numFmtId="0" fontId="0" fillId="27" borderId="11" xfId="177" applyFont="1" applyFill="1" applyBorder="1" applyAlignment="1">
      <alignment horizontal="center"/>
    </xf>
    <xf numFmtId="177" fontId="5" fillId="0" borderId="43" xfId="0" applyNumberFormat="1" applyFont="1" applyBorder="1" applyAlignment="1">
      <alignment vertical="center" shrinkToFit="1"/>
    </xf>
    <xf numFmtId="186" fontId="25" fillId="32" borderId="31" xfId="0" applyNumberFormat="1" applyFont="1" applyFill="1" applyBorder="1" applyAlignment="1">
      <alignment horizontal="center" vertical="center" shrinkToFit="1"/>
    </xf>
    <xf numFmtId="186" fontId="25" fillId="32" borderId="43" xfId="0" applyNumberFormat="1" applyFont="1" applyFill="1" applyBorder="1" applyAlignment="1">
      <alignment horizontal="center" vertical="center" shrinkToFit="1"/>
    </xf>
    <xf numFmtId="3" fontId="5" fillId="0" borderId="31" xfId="0" applyNumberFormat="1" applyFont="1" applyBorder="1" applyAlignment="1">
      <alignment vertical="center" shrinkToFit="1"/>
    </xf>
    <xf numFmtId="3" fontId="5" fillId="0" borderId="32" xfId="0" applyNumberFormat="1" applyFont="1" applyBorder="1" applyAlignment="1">
      <alignment vertical="center" shrinkToFit="1"/>
    </xf>
    <xf numFmtId="3" fontId="5" fillId="0" borderId="43" xfId="0" applyNumberFormat="1" applyFont="1" applyBorder="1" applyAlignment="1">
      <alignment vertical="center" shrinkToFit="1"/>
    </xf>
    <xf numFmtId="177" fontId="5" fillId="0" borderId="97" xfId="0" applyNumberFormat="1" applyFont="1" applyBorder="1" applyAlignment="1">
      <alignment vertical="center" shrinkToFit="1"/>
    </xf>
    <xf numFmtId="179" fontId="5" fillId="0" borderId="100" xfId="0" applyNumberFormat="1" applyFont="1" applyBorder="1" applyAlignment="1">
      <alignment vertical="center" shrinkToFit="1"/>
    </xf>
    <xf numFmtId="179" fontId="5" fillId="0" borderId="48" xfId="0" applyNumberFormat="1" applyFont="1" applyBorder="1" applyAlignment="1">
      <alignment vertical="center" shrinkToFit="1"/>
    </xf>
    <xf numFmtId="179" fontId="5" fillId="0" borderId="30" xfId="0" applyNumberFormat="1" applyFont="1" applyBorder="1" applyAlignment="1">
      <alignment vertical="center" shrinkToFit="1"/>
    </xf>
    <xf numFmtId="177" fontId="5" fillId="0" borderId="48" xfId="0" applyNumberFormat="1" applyFont="1" applyBorder="1" applyAlignment="1">
      <alignment vertical="center" shrinkToFit="1"/>
    </xf>
    <xf numFmtId="177" fontId="5" fillId="0" borderId="30" xfId="0" applyNumberFormat="1" applyFont="1" applyBorder="1" applyAlignment="1">
      <alignment vertical="center" shrinkToFit="1"/>
    </xf>
    <xf numFmtId="3" fontId="5" fillId="0" borderId="42" xfId="0" applyNumberFormat="1" applyFont="1" applyBorder="1" applyAlignment="1">
      <alignment vertical="center" shrinkToFit="1"/>
    </xf>
    <xf numFmtId="0" fontId="32" fillId="40" borderId="37" xfId="0" applyFont="1" applyFill="1" applyBorder="1" applyAlignment="1">
      <alignment horizontal="center" vertical="center" textRotation="255" shrinkToFit="1"/>
    </xf>
    <xf numFmtId="0" fontId="32" fillId="40" borderId="36" xfId="0" applyFont="1" applyFill="1" applyBorder="1" applyAlignment="1">
      <alignment horizontal="center" vertical="center" textRotation="255" shrinkToFit="1"/>
    </xf>
    <xf numFmtId="3" fontId="5" fillId="0" borderId="44" xfId="0" applyNumberFormat="1" applyFont="1" applyFill="1" applyBorder="1" applyAlignment="1">
      <alignment vertical="center" shrinkToFit="1"/>
    </xf>
    <xf numFmtId="0" fontId="5" fillId="0" borderId="81" xfId="0" applyFont="1" applyBorder="1" applyAlignment="1">
      <alignment vertical="center" shrinkToFit="1"/>
    </xf>
    <xf numFmtId="0" fontId="5" fillId="0" borderId="44" xfId="0" applyFont="1" applyBorder="1" applyAlignment="1">
      <alignment horizontal="right" vertical="center" shrinkToFit="1"/>
    </xf>
    <xf numFmtId="0" fontId="5" fillId="24" borderId="0" xfId="0" applyFont="1" applyFill="1" applyBorder="1" applyAlignment="1">
      <alignment horizontal="center" vertical="center" shrinkToFit="1"/>
    </xf>
    <xf numFmtId="0" fontId="5" fillId="24" borderId="38" xfId="0" applyFont="1" applyFill="1" applyBorder="1" applyAlignment="1">
      <alignment horizontal="center" vertical="center" shrinkToFit="1"/>
    </xf>
    <xf numFmtId="179" fontId="5" fillId="24" borderId="0" xfId="0" applyNumberFormat="1" applyFont="1" applyFill="1" applyBorder="1" applyAlignment="1">
      <alignment vertical="center" shrinkToFit="1"/>
    </xf>
    <xf numFmtId="179" fontId="5" fillId="24" borderId="38" xfId="0" applyNumberFormat="1" applyFont="1" applyFill="1" applyBorder="1" applyAlignment="1">
      <alignment vertical="center" shrinkToFit="1"/>
    </xf>
    <xf numFmtId="177" fontId="5" fillId="24" borderId="11" xfId="0" applyNumberFormat="1" applyFont="1" applyFill="1" applyBorder="1" applyAlignment="1">
      <alignment vertical="center" shrinkToFit="1"/>
    </xf>
    <xf numFmtId="177" fontId="5" fillId="24" borderId="40" xfId="0" applyNumberFormat="1" applyFont="1" applyFill="1" applyBorder="1" applyAlignment="1">
      <alignment vertical="center" shrinkToFit="1"/>
    </xf>
    <xf numFmtId="0" fontId="5" fillId="0" borderId="110" xfId="0" applyFont="1" applyBorder="1" applyAlignment="1">
      <alignment vertical="center" shrinkToFit="1"/>
    </xf>
    <xf numFmtId="0" fontId="5" fillId="0" borderId="139" xfId="0" applyFont="1" applyBorder="1" applyAlignment="1">
      <alignment vertical="center" shrinkToFit="1"/>
    </xf>
    <xf numFmtId="0" fontId="5" fillId="0" borderId="112" xfId="0" applyFont="1" applyBorder="1" applyAlignment="1">
      <alignment vertical="center" shrinkToFit="1"/>
    </xf>
    <xf numFmtId="0" fontId="5" fillId="0" borderId="111" xfId="0" applyFont="1" applyBorder="1" applyAlignment="1">
      <alignment vertical="center" shrinkToFit="1"/>
    </xf>
    <xf numFmtId="0" fontId="5" fillId="0" borderId="137" xfId="0" applyFont="1" applyBorder="1" applyAlignment="1">
      <alignment vertical="center" shrinkToFit="1"/>
    </xf>
    <xf numFmtId="0" fontId="5" fillId="0" borderId="136" xfId="0" applyFont="1" applyBorder="1" applyAlignment="1">
      <alignment vertical="center" shrinkToFit="1"/>
    </xf>
    <xf numFmtId="0" fontId="56" fillId="0" borderId="136" xfId="0" applyFont="1" applyBorder="1" applyAlignment="1">
      <alignment vertical="center" wrapText="1" shrinkToFit="1"/>
    </xf>
    <xf numFmtId="0" fontId="56" fillId="0" borderId="137" xfId="0" applyFont="1" applyBorder="1" applyAlignment="1">
      <alignment vertical="center" wrapText="1" shrinkToFit="1"/>
    </xf>
    <xf numFmtId="179" fontId="5" fillId="24" borderId="95" xfId="0" applyNumberFormat="1" applyFont="1" applyFill="1" applyBorder="1" applyAlignment="1">
      <alignment vertical="center" shrinkToFit="1"/>
    </xf>
    <xf numFmtId="179" fontId="5" fillId="24" borderId="44" xfId="0" applyNumberFormat="1" applyFont="1" applyFill="1" applyBorder="1" applyAlignment="1">
      <alignment vertical="center" shrinkToFit="1"/>
    </xf>
    <xf numFmtId="179" fontId="5" fillId="24" borderId="11" xfId="0" applyNumberFormat="1" applyFont="1" applyFill="1" applyBorder="1" applyAlignment="1">
      <alignment vertical="center" shrinkToFit="1"/>
    </xf>
    <xf numFmtId="179" fontId="5" fillId="24" borderId="40" xfId="0" applyNumberFormat="1" applyFont="1" applyFill="1" applyBorder="1" applyAlignment="1">
      <alignment vertical="center" shrinkToFit="1"/>
    </xf>
    <xf numFmtId="0" fontId="5" fillId="24" borderId="82" xfId="0" applyFont="1" applyFill="1" applyBorder="1" applyAlignment="1">
      <alignment vertical="center" shrinkToFit="1"/>
    </xf>
    <xf numFmtId="0" fontId="5" fillId="24" borderId="30" xfId="0" applyFont="1" applyFill="1" applyBorder="1" applyAlignment="1">
      <alignment vertical="center" shrinkToFit="1"/>
    </xf>
    <xf numFmtId="0" fontId="5" fillId="24" borderId="99" xfId="0" applyFont="1" applyFill="1" applyBorder="1" applyAlignment="1">
      <alignment vertical="center" shrinkToFit="1"/>
    </xf>
    <xf numFmtId="0" fontId="5" fillId="0" borderId="10" xfId="0" applyFont="1" applyBorder="1" applyAlignment="1">
      <alignment horizontal="right" vertical="center" shrinkToFit="1"/>
    </xf>
    <xf numFmtId="179" fontId="5" fillId="0" borderId="79" xfId="0" applyNumberFormat="1" applyFont="1" applyFill="1" applyBorder="1" applyAlignment="1">
      <alignment vertical="center" shrinkToFit="1"/>
    </xf>
    <xf numFmtId="0" fontId="5" fillId="0" borderId="19" xfId="0" applyFont="1" applyBorder="1" applyAlignment="1">
      <alignment horizontal="right" vertical="center" shrinkToFit="1"/>
    </xf>
    <xf numFmtId="179" fontId="5" fillId="0" borderId="20" xfId="0" applyNumberFormat="1" applyFont="1" applyFill="1" applyBorder="1" applyAlignment="1">
      <alignment vertical="center" shrinkToFit="1"/>
    </xf>
    <xf numFmtId="179" fontId="5" fillId="0" borderId="21" xfId="0" applyNumberFormat="1" applyFont="1" applyFill="1" applyBorder="1" applyAlignment="1">
      <alignment vertical="center" shrinkToFit="1"/>
    </xf>
    <xf numFmtId="179" fontId="5" fillId="24" borderId="21" xfId="0" applyNumberFormat="1" applyFont="1" applyFill="1" applyBorder="1" applyAlignment="1">
      <alignment vertical="center" shrinkToFit="1"/>
    </xf>
    <xf numFmtId="179" fontId="5" fillId="24" borderId="19" xfId="0" applyNumberFormat="1" applyFont="1" applyFill="1" applyBorder="1" applyAlignment="1">
      <alignment vertical="center" shrinkToFit="1"/>
    </xf>
    <xf numFmtId="0" fontId="5" fillId="24" borderId="48" xfId="0" applyFont="1" applyFill="1" applyBorder="1" applyAlignment="1">
      <alignment vertical="center" shrinkToFit="1"/>
    </xf>
    <xf numFmtId="56" fontId="5" fillId="0" borderId="17" xfId="0" applyNumberFormat="1" applyFont="1" applyBorder="1" applyAlignment="1">
      <alignment vertical="center" shrinkToFit="1"/>
    </xf>
    <xf numFmtId="2" fontId="5" fillId="24" borderId="66" xfId="0" applyNumberFormat="1" applyFont="1" applyFill="1" applyBorder="1" applyAlignment="1">
      <alignment vertical="center" shrinkToFit="1"/>
    </xf>
    <xf numFmtId="2" fontId="5" fillId="24" borderId="33" xfId="0" applyNumberFormat="1" applyFont="1" applyFill="1" applyBorder="1" applyAlignment="1">
      <alignment vertical="center" shrinkToFit="1"/>
    </xf>
    <xf numFmtId="0" fontId="5" fillId="0" borderId="18" xfId="0" applyFont="1" applyBorder="1" applyAlignment="1">
      <alignment vertical="center" shrinkToFit="1"/>
    </xf>
    <xf numFmtId="0" fontId="5" fillId="0" borderId="33" xfId="0" applyFont="1" applyBorder="1" applyAlignment="1">
      <alignment horizontal="right" vertical="center" shrinkToFit="1"/>
    </xf>
    <xf numFmtId="2" fontId="5" fillId="0" borderId="66" xfId="0" applyNumberFormat="1" applyFont="1" applyFill="1" applyBorder="1" applyAlignment="1">
      <alignment vertical="center" shrinkToFit="1"/>
    </xf>
    <xf numFmtId="179" fontId="5" fillId="0" borderId="94" xfId="0" applyNumberFormat="1" applyFont="1" applyFill="1" applyBorder="1" applyAlignment="1">
      <alignment horizontal="right" vertical="center" shrinkToFit="1"/>
    </xf>
    <xf numFmtId="179" fontId="5" fillId="0" borderId="29"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5" fillId="24" borderId="16" xfId="0" applyNumberFormat="1" applyFont="1" applyFill="1" applyBorder="1" applyAlignment="1">
      <alignment vertical="center" shrinkToFit="1"/>
    </xf>
    <xf numFmtId="177" fontId="5" fillId="24" borderId="10" xfId="0" applyNumberFormat="1" applyFont="1" applyFill="1" applyBorder="1" applyAlignment="1">
      <alignment vertical="center" shrinkToFit="1"/>
    </xf>
    <xf numFmtId="0" fontId="5" fillId="0" borderId="0" xfId="0" applyFont="1">
      <alignment vertical="center"/>
    </xf>
    <xf numFmtId="0" fontId="5" fillId="0" borderId="139" xfId="0" applyFont="1" applyBorder="1" applyAlignment="1">
      <alignment vertical="center" wrapText="1" shrinkToFit="1"/>
    </xf>
    <xf numFmtId="0" fontId="5" fillId="0" borderId="136" xfId="0" applyFont="1" applyBorder="1" applyAlignment="1">
      <alignment vertical="center" wrapText="1" shrinkToFit="1"/>
    </xf>
    <xf numFmtId="0" fontId="5" fillId="0" borderId="137" xfId="0" applyFont="1" applyBorder="1" applyAlignment="1">
      <alignment vertical="center" wrapText="1" shrinkToFit="1"/>
    </xf>
    <xf numFmtId="3" fontId="5" fillId="0" borderId="129" xfId="0" applyNumberFormat="1" applyFont="1" applyBorder="1">
      <alignment vertical="center"/>
    </xf>
    <xf numFmtId="0" fontId="5" fillId="0" borderId="12" xfId="0" applyFont="1" applyBorder="1">
      <alignment vertical="center"/>
    </xf>
    <xf numFmtId="0" fontId="5" fillId="0" borderId="97" xfId="0" applyFont="1" applyBorder="1">
      <alignment vertical="center"/>
    </xf>
    <xf numFmtId="0" fontId="5" fillId="0" borderId="26" xfId="0" applyFont="1" applyBorder="1">
      <alignment vertical="center"/>
    </xf>
    <xf numFmtId="0" fontId="5" fillId="0" borderId="113" xfId="0" applyFont="1" applyBorder="1">
      <alignment vertical="center"/>
    </xf>
    <xf numFmtId="0" fontId="5" fillId="0" borderId="13" xfId="0" applyFont="1" applyBorder="1">
      <alignment vertical="center"/>
    </xf>
    <xf numFmtId="0" fontId="5" fillId="0" borderId="98" xfId="0" applyFont="1" applyBorder="1">
      <alignment vertical="center"/>
    </xf>
    <xf numFmtId="0" fontId="5" fillId="0" borderId="23" xfId="0" applyFont="1" applyBorder="1">
      <alignment vertical="center"/>
    </xf>
    <xf numFmtId="0" fontId="3" fillId="25" borderId="34" xfId="176" applyFont="1" applyFill="1" applyBorder="1" applyAlignment="1">
      <alignment vertical="center"/>
    </xf>
    <xf numFmtId="0" fontId="3" fillId="25" borderId="35" xfId="176" applyFont="1" applyFill="1" applyBorder="1" applyAlignment="1">
      <alignment vertical="center"/>
    </xf>
    <xf numFmtId="0" fontId="3" fillId="25" borderId="36" xfId="176" applyFont="1" applyFill="1" applyBorder="1" applyAlignment="1">
      <alignment vertical="center"/>
    </xf>
    <xf numFmtId="176" fontId="0" fillId="0" borderId="101" xfId="176" applyNumberFormat="1" applyFont="1" applyBorder="1" applyAlignment="1">
      <alignment horizontal="center"/>
    </xf>
    <xf numFmtId="0" fontId="0" fillId="0" borderId="36" xfId="176" applyFont="1" applyBorder="1" applyAlignment="1">
      <alignment horizontal="center" vertical="center"/>
    </xf>
    <xf numFmtId="0" fontId="0" fillId="0" borderId="34" xfId="176" applyFont="1" applyBorder="1" applyAlignment="1">
      <alignment horizontal="center" vertical="center"/>
    </xf>
    <xf numFmtId="183" fontId="5" fillId="36" borderId="12" xfId="0" applyNumberFormat="1" applyFont="1" applyFill="1" applyBorder="1" applyAlignment="1">
      <alignment vertical="center" shrinkToFit="1"/>
    </xf>
    <xf numFmtId="190" fontId="5" fillId="0" borderId="0" xfId="0" applyNumberFormat="1" applyFont="1" applyFill="1" applyBorder="1" applyAlignment="1">
      <alignment vertical="center" shrinkToFit="1"/>
    </xf>
    <xf numFmtId="183" fontId="5" fillId="36" borderId="13" xfId="0" applyNumberFormat="1" applyFont="1" applyFill="1" applyBorder="1" applyAlignment="1">
      <alignment vertical="center" shrinkToFit="1"/>
    </xf>
    <xf numFmtId="0" fontId="5" fillId="25" borderId="14" xfId="0" applyFont="1" applyFill="1" applyBorder="1" applyAlignment="1">
      <alignment vertical="center" shrinkToFit="1"/>
    </xf>
    <xf numFmtId="49" fontId="5" fillId="25" borderId="23" xfId="0" applyNumberFormat="1" applyFont="1" applyFill="1" applyBorder="1" applyAlignment="1">
      <alignment horizontal="right" vertical="center" shrinkToFit="1"/>
    </xf>
    <xf numFmtId="49" fontId="5" fillId="25" borderId="15" xfId="0" applyNumberFormat="1" applyFont="1" applyFill="1" applyBorder="1" applyAlignment="1">
      <alignment horizontal="right" vertical="center" shrinkToFit="1"/>
    </xf>
    <xf numFmtId="1" fontId="5" fillId="0" borderId="23" xfId="0" applyNumberFormat="1" applyFont="1" applyFill="1" applyBorder="1" applyAlignment="1">
      <alignment vertical="center" shrinkToFit="1"/>
    </xf>
    <xf numFmtId="1" fontId="5" fillId="0" borderId="15" xfId="0" applyNumberFormat="1" applyFont="1" applyFill="1" applyBorder="1" applyAlignment="1">
      <alignment vertical="center" shrinkToFit="1"/>
    </xf>
    <xf numFmtId="0" fontId="5" fillId="26" borderId="21" xfId="0" applyFont="1" applyFill="1" applyBorder="1" applyAlignment="1">
      <alignment horizontal="center" vertical="center" shrinkToFit="1"/>
    </xf>
    <xf numFmtId="38" fontId="5" fillId="35" borderId="31" xfId="0" applyNumberFormat="1" applyFont="1" applyFill="1" applyBorder="1" applyAlignment="1">
      <alignment vertical="center" shrinkToFit="1"/>
    </xf>
    <xf numFmtId="38" fontId="5" fillId="35" borderId="32" xfId="0" applyNumberFormat="1" applyFont="1" applyFill="1" applyBorder="1" applyAlignment="1">
      <alignment vertical="center" shrinkToFit="1"/>
    </xf>
    <xf numFmtId="38" fontId="5" fillId="35" borderId="42" xfId="0" applyNumberFormat="1" applyFont="1" applyFill="1" applyBorder="1" applyAlignment="1">
      <alignment vertical="center" shrinkToFit="1"/>
    </xf>
    <xf numFmtId="183" fontId="27" fillId="0" borderId="42" xfId="0" applyNumberFormat="1" applyFont="1" applyBorder="1" applyAlignment="1">
      <alignment horizontal="right" vertical="center"/>
    </xf>
    <xf numFmtId="0" fontId="27" fillId="27" borderId="42" xfId="101" applyFont="1" applyFill="1" applyBorder="1" applyAlignment="1">
      <alignment horizontal="center" vertical="center"/>
    </xf>
    <xf numFmtId="0" fontId="27" fillId="27" borderId="31" xfId="101" applyFont="1" applyFill="1" applyBorder="1" applyAlignment="1">
      <alignment horizontal="center" vertical="center"/>
    </xf>
    <xf numFmtId="0" fontId="27" fillId="28" borderId="43" xfId="102" applyFont="1" applyFill="1" applyBorder="1" applyAlignment="1">
      <alignment horizontal="center" vertical="center"/>
    </xf>
    <xf numFmtId="0" fontId="27" fillId="28" borderId="35" xfId="101" applyFont="1" applyFill="1" applyBorder="1" applyAlignment="1">
      <alignment vertical="center" wrapText="1"/>
    </xf>
    <xf numFmtId="177" fontId="5" fillId="25" borderId="31" xfId="0" applyNumberFormat="1" applyFont="1" applyFill="1" applyBorder="1" applyAlignment="1">
      <alignment horizontal="center" vertical="center" shrinkToFit="1"/>
    </xf>
    <xf numFmtId="177" fontId="5" fillId="25" borderId="32" xfId="0" applyNumberFormat="1" applyFont="1" applyFill="1" applyBorder="1" applyAlignment="1">
      <alignment horizontal="center" vertical="center" shrinkToFit="1"/>
    </xf>
    <xf numFmtId="177" fontId="5" fillId="25" borderId="43" xfId="0" applyNumberFormat="1" applyFont="1" applyFill="1" applyBorder="1" applyAlignment="1">
      <alignment horizontal="center" vertical="center" shrinkToFit="1"/>
    </xf>
    <xf numFmtId="183" fontId="5" fillId="36" borderId="24" xfId="0" applyNumberFormat="1" applyFont="1" applyFill="1" applyBorder="1" applyAlignment="1">
      <alignment vertical="center" shrinkToFit="1"/>
    </xf>
    <xf numFmtId="179" fontId="5" fillId="0" borderId="45" xfId="0" applyNumberFormat="1" applyFont="1" applyBorder="1" applyAlignment="1">
      <alignment horizontal="right" vertical="center" shrinkToFit="1"/>
    </xf>
    <xf numFmtId="177" fontId="5" fillId="25" borderId="32" xfId="0" applyNumberFormat="1" applyFont="1" applyFill="1" applyBorder="1" applyAlignment="1" applyProtection="1">
      <alignment horizontal="center" vertical="center" shrinkToFit="1"/>
    </xf>
    <xf numFmtId="1" fontId="5" fillId="25" borderId="25" xfId="0" applyNumberFormat="1" applyFont="1" applyFill="1" applyBorder="1" applyAlignment="1">
      <alignment vertical="center" shrinkToFit="1"/>
    </xf>
    <xf numFmtId="0" fontId="5" fillId="41" borderId="0" xfId="0" applyFont="1" applyFill="1" applyBorder="1" applyAlignment="1">
      <alignment vertical="center" shrinkToFit="1"/>
    </xf>
    <xf numFmtId="0" fontId="5" fillId="41" borderId="17" xfId="0" applyFont="1" applyFill="1" applyBorder="1" applyAlignment="1">
      <alignment vertical="center" shrinkToFit="1"/>
    </xf>
    <xf numFmtId="0" fontId="5" fillId="41" borderId="0" xfId="0" applyFont="1" applyFill="1" applyBorder="1" applyAlignment="1">
      <alignment horizontal="right" vertical="center" shrinkToFit="1"/>
    </xf>
    <xf numFmtId="179" fontId="5" fillId="41" borderId="0" xfId="0" applyNumberFormat="1" applyFont="1" applyFill="1" applyBorder="1" applyAlignment="1">
      <alignment vertical="center" shrinkToFit="1"/>
    </xf>
    <xf numFmtId="0" fontId="5" fillId="41" borderId="41" xfId="0" applyFont="1" applyFill="1" applyBorder="1" applyAlignment="1">
      <alignment vertical="center" shrinkToFit="1"/>
    </xf>
    <xf numFmtId="0" fontId="5" fillId="41" borderId="11" xfId="0" applyFont="1" applyFill="1" applyBorder="1" applyAlignment="1">
      <alignment horizontal="right" vertical="center" shrinkToFit="1"/>
    </xf>
    <xf numFmtId="179" fontId="5" fillId="41" borderId="11" xfId="0" applyNumberFormat="1" applyFont="1" applyFill="1" applyBorder="1" applyAlignment="1">
      <alignment vertical="center" shrinkToFit="1"/>
    </xf>
    <xf numFmtId="0" fontId="5" fillId="41" borderId="17" xfId="0" applyFont="1" applyFill="1" applyBorder="1" applyAlignment="1">
      <alignment horizontal="center" vertical="center" shrinkToFit="1"/>
    </xf>
    <xf numFmtId="0" fontId="5" fillId="41" borderId="0" xfId="0" applyFont="1" applyFill="1" applyBorder="1" applyAlignment="1">
      <alignment horizontal="center" vertical="center" shrinkToFit="1"/>
    </xf>
    <xf numFmtId="177" fontId="5" fillId="41" borderId="11" xfId="0" applyNumberFormat="1" applyFont="1" applyFill="1" applyBorder="1" applyAlignment="1">
      <alignment vertical="center" shrinkToFit="1"/>
    </xf>
    <xf numFmtId="0" fontId="5" fillId="0" borderId="17" xfId="0" applyFont="1" applyBorder="1">
      <alignment vertical="center"/>
    </xf>
    <xf numFmtId="1" fontId="5" fillId="0" borderId="138" xfId="0" applyNumberFormat="1" applyFont="1" applyBorder="1">
      <alignment vertical="center"/>
    </xf>
    <xf numFmtId="2" fontId="5" fillId="0" borderId="65" xfId="0" applyNumberFormat="1" applyFont="1" applyBorder="1">
      <alignment vertical="center"/>
    </xf>
    <xf numFmtId="199" fontId="5" fillId="36" borderId="43" xfId="0" applyNumberFormat="1" applyFont="1" applyFill="1" applyBorder="1" applyAlignment="1">
      <alignment vertical="center" shrinkToFit="1"/>
    </xf>
    <xf numFmtId="38" fontId="5" fillId="0" borderId="0" xfId="50" applyFont="1">
      <alignment vertical="center"/>
    </xf>
    <xf numFmtId="38" fontId="5" fillId="0" borderId="129" xfId="50" applyFont="1" applyBorder="1">
      <alignment vertical="center"/>
    </xf>
    <xf numFmtId="3" fontId="5" fillId="0" borderId="118" xfId="0" applyNumberFormat="1" applyFont="1" applyFill="1" applyBorder="1" applyAlignment="1">
      <alignment vertical="center" shrinkToFit="1"/>
    </xf>
    <xf numFmtId="2" fontId="5" fillId="0" borderId="26" xfId="0" applyNumberFormat="1" applyFont="1" applyBorder="1">
      <alignment vertical="center"/>
    </xf>
    <xf numFmtId="38" fontId="5" fillId="0" borderId="80" xfId="50" applyFont="1" applyBorder="1">
      <alignment vertical="center"/>
    </xf>
    <xf numFmtId="3" fontId="5" fillId="0" borderId="37" xfId="0" applyNumberFormat="1" applyFont="1" applyBorder="1" applyAlignment="1">
      <alignment vertical="center" shrinkToFit="1"/>
    </xf>
    <xf numFmtId="177" fontId="5" fillId="0" borderId="113" xfId="0" applyNumberFormat="1" applyFont="1" applyBorder="1">
      <alignment vertical="center"/>
    </xf>
    <xf numFmtId="2" fontId="5" fillId="0" borderId="23" xfId="0" applyNumberFormat="1" applyFont="1" applyBorder="1">
      <alignment vertical="center"/>
    </xf>
    <xf numFmtId="38" fontId="5" fillId="0" borderId="113" xfId="50" applyFont="1" applyBorder="1">
      <alignment vertical="center"/>
    </xf>
    <xf numFmtId="179" fontId="5" fillId="25" borderId="93" xfId="0" applyNumberFormat="1" applyFont="1" applyFill="1" applyBorder="1" applyAlignment="1">
      <alignment vertical="center" shrinkToFit="1"/>
    </xf>
    <xf numFmtId="0" fontId="5" fillId="0" borderId="111" xfId="0" applyFont="1" applyBorder="1" applyAlignment="1">
      <alignment vertical="center" wrapText="1" shrinkToFit="1"/>
    </xf>
    <xf numFmtId="177" fontId="5" fillId="0" borderId="14" xfId="0" applyNumberFormat="1" applyFont="1" applyBorder="1">
      <alignment vertical="center"/>
    </xf>
    <xf numFmtId="2" fontId="5" fillId="25" borderId="47" xfId="0" applyNumberFormat="1" applyFont="1" applyFill="1" applyBorder="1" applyAlignment="1">
      <alignment vertical="center" shrinkToFit="1"/>
    </xf>
    <xf numFmtId="3" fontId="5" fillId="25" borderId="47" xfId="0" applyNumberFormat="1" applyFont="1" applyFill="1" applyBorder="1" applyAlignment="1">
      <alignment vertical="center" shrinkToFit="1"/>
    </xf>
    <xf numFmtId="177" fontId="5" fillId="25" borderId="47" xfId="0" applyNumberFormat="1" applyFont="1" applyFill="1" applyBorder="1" applyAlignment="1">
      <alignment vertical="center" shrinkToFit="1"/>
    </xf>
    <xf numFmtId="0" fontId="5" fillId="0" borderId="112" xfId="0" applyFont="1" applyBorder="1" applyAlignment="1">
      <alignment vertical="center" wrapText="1" shrinkToFit="1"/>
    </xf>
    <xf numFmtId="0" fontId="5" fillId="0" borderId="110" xfId="0" applyFont="1" applyBorder="1" applyAlignment="1">
      <alignment vertical="center" wrapText="1" shrinkToFit="1"/>
    </xf>
    <xf numFmtId="179" fontId="5" fillId="0" borderId="113" xfId="0" applyNumberFormat="1" applyFont="1" applyBorder="1">
      <alignment vertical="center"/>
    </xf>
    <xf numFmtId="1" fontId="5" fillId="0" borderId="113" xfId="0" applyNumberFormat="1" applyFont="1" applyBorder="1">
      <alignment vertical="center"/>
    </xf>
    <xf numFmtId="2" fontId="5" fillId="0" borderId="47" xfId="0" applyNumberFormat="1" applyFont="1" applyBorder="1">
      <alignment vertical="center"/>
    </xf>
    <xf numFmtId="38" fontId="5" fillId="0" borderId="31" xfId="50" applyFont="1" applyBorder="1">
      <alignment vertical="center"/>
    </xf>
    <xf numFmtId="38" fontId="5" fillId="0" borderId="47" xfId="50" applyFont="1" applyBorder="1">
      <alignment vertical="center"/>
    </xf>
    <xf numFmtId="190" fontId="5" fillId="0" borderId="13" xfId="0" applyNumberFormat="1" applyFont="1" applyBorder="1">
      <alignment vertical="center"/>
    </xf>
    <xf numFmtId="0" fontId="5" fillId="41" borderId="22" xfId="0" applyFont="1" applyFill="1" applyBorder="1" applyAlignment="1">
      <alignment horizontal="right" vertical="center" shrinkToFit="1"/>
    </xf>
    <xf numFmtId="0" fontId="5" fillId="41" borderId="14" xfId="0" applyFont="1" applyFill="1" applyBorder="1" applyAlignment="1">
      <alignment horizontal="right" vertical="center" shrinkToFit="1"/>
    </xf>
    <xf numFmtId="0" fontId="0" fillId="42" borderId="0" xfId="0" applyFill="1" applyAlignment="1">
      <alignment horizontal="center" vertical="center"/>
    </xf>
    <xf numFmtId="0" fontId="5" fillId="42" borderId="21" xfId="0" applyFont="1" applyFill="1" applyBorder="1" applyAlignment="1">
      <alignment horizontal="center" vertical="center" shrinkToFit="1"/>
    </xf>
    <xf numFmtId="179" fontId="5" fillId="37" borderId="15" xfId="0" applyNumberFormat="1" applyFont="1" applyFill="1" applyBorder="1" applyAlignment="1">
      <alignment vertical="center" shrinkToFit="1"/>
    </xf>
    <xf numFmtId="179" fontId="5" fillId="37" borderId="15" xfId="0" applyNumberFormat="1" applyFont="1" applyFill="1" applyBorder="1" applyAlignment="1" applyProtection="1">
      <alignment vertical="center" shrinkToFit="1"/>
    </xf>
    <xf numFmtId="2" fontId="5" fillId="37" borderId="15" xfId="0" applyNumberFormat="1" applyFont="1" applyFill="1" applyBorder="1" applyAlignment="1">
      <alignment vertical="center" shrinkToFit="1"/>
    </xf>
    <xf numFmtId="179" fontId="5" fillId="37" borderId="15" xfId="0" applyNumberFormat="1" applyFont="1" applyFill="1" applyBorder="1" applyAlignment="1">
      <alignment horizontal="right" vertical="center" shrinkToFit="1"/>
    </xf>
    <xf numFmtId="1" fontId="5" fillId="37" borderId="15" xfId="0" applyNumberFormat="1" applyFont="1" applyFill="1" applyBorder="1" applyAlignment="1">
      <alignment vertical="center" shrinkToFit="1"/>
    </xf>
    <xf numFmtId="176" fontId="5" fillId="0" borderId="26" xfId="0" applyNumberFormat="1" applyFont="1" applyFill="1" applyBorder="1" applyAlignment="1">
      <alignment vertical="center" shrinkToFit="1"/>
    </xf>
    <xf numFmtId="0" fontId="5" fillId="41" borderId="50" xfId="0" applyFont="1" applyFill="1" applyBorder="1" applyAlignment="1">
      <alignment vertical="center" shrinkToFit="1"/>
    </xf>
    <xf numFmtId="0" fontId="5" fillId="41" borderId="49" xfId="0" applyFont="1" applyFill="1" applyBorder="1" applyAlignment="1">
      <alignment vertical="center" shrinkToFit="1"/>
    </xf>
    <xf numFmtId="0" fontId="5" fillId="41" borderId="38" xfId="0" applyFont="1" applyFill="1" applyBorder="1" applyAlignment="1">
      <alignment vertical="center" shrinkToFit="1"/>
    </xf>
    <xf numFmtId="179" fontId="5" fillId="41" borderId="40" xfId="0" applyNumberFormat="1" applyFont="1" applyFill="1" applyBorder="1" applyAlignment="1">
      <alignment vertical="center" shrinkToFit="1"/>
    </xf>
    <xf numFmtId="0" fontId="5" fillId="41" borderId="48" xfId="0" applyFont="1" applyFill="1" applyBorder="1" applyAlignment="1">
      <alignment horizontal="right" vertical="center" shrinkToFit="1"/>
    </xf>
    <xf numFmtId="0" fontId="5" fillId="41" borderId="99" xfId="0" applyFont="1" applyFill="1" applyBorder="1" applyAlignment="1">
      <alignment horizontal="left" vertical="center" shrinkToFit="1"/>
    </xf>
    <xf numFmtId="0" fontId="5" fillId="41" borderId="99" xfId="0" applyFont="1" applyFill="1" applyBorder="1" applyAlignment="1">
      <alignment horizontal="center" vertical="center" shrinkToFit="1"/>
    </xf>
    <xf numFmtId="0" fontId="5" fillId="41" borderId="30" xfId="0" applyFont="1" applyFill="1" applyBorder="1" applyAlignment="1">
      <alignment horizontal="center" vertical="center" shrinkToFit="1"/>
    </xf>
    <xf numFmtId="0" fontId="5" fillId="41" borderId="11" xfId="0" applyFont="1" applyFill="1" applyBorder="1" applyAlignment="1">
      <alignment vertical="center" shrinkToFit="1"/>
    </xf>
    <xf numFmtId="0" fontId="5" fillId="41" borderId="40" xfId="0" applyFont="1" applyFill="1" applyBorder="1" applyAlignment="1">
      <alignment vertical="center" shrinkToFit="1"/>
    </xf>
    <xf numFmtId="56" fontId="5" fillId="41" borderId="17" xfId="0" applyNumberFormat="1" applyFont="1" applyFill="1" applyBorder="1" applyAlignment="1">
      <alignment horizontal="center" vertical="center" shrinkToFit="1"/>
    </xf>
    <xf numFmtId="0" fontId="5" fillId="41" borderId="0" xfId="0" applyFont="1" applyFill="1" applyBorder="1" applyAlignment="1">
      <alignment horizontal="left" vertical="center" shrinkToFit="1"/>
    </xf>
    <xf numFmtId="0" fontId="5" fillId="41" borderId="38" xfId="0" applyFont="1" applyFill="1" applyBorder="1" applyAlignment="1">
      <alignment horizontal="center" vertical="center" shrinkToFit="1"/>
    </xf>
    <xf numFmtId="179" fontId="5" fillId="41" borderId="38" xfId="0" applyNumberFormat="1" applyFont="1" applyFill="1" applyBorder="1" applyAlignment="1">
      <alignment vertical="center" shrinkToFit="1"/>
    </xf>
    <xf numFmtId="177" fontId="5" fillId="41" borderId="40" xfId="0" applyNumberFormat="1" applyFont="1" applyFill="1" applyBorder="1" applyAlignment="1">
      <alignment vertical="center" shrinkToFit="1"/>
    </xf>
    <xf numFmtId="185" fontId="3" fillId="0" borderId="0" xfId="176" applyNumberFormat="1" applyBorder="1">
      <alignment vertical="center"/>
    </xf>
    <xf numFmtId="199" fontId="5" fillId="36" borderId="24" xfId="0" applyNumberFormat="1" applyFont="1" applyFill="1" applyBorder="1" applyAlignment="1">
      <alignment vertical="center" shrinkToFit="1"/>
    </xf>
    <xf numFmtId="38" fontId="5" fillId="35" borderId="43" xfId="0" applyNumberFormat="1" applyFont="1" applyFill="1" applyBorder="1" applyAlignment="1">
      <alignment vertical="center" shrinkToFit="1"/>
    </xf>
    <xf numFmtId="2" fontId="5" fillId="0" borderId="38" xfId="0" applyNumberFormat="1" applyFont="1" applyBorder="1">
      <alignment vertical="center"/>
    </xf>
    <xf numFmtId="176" fontId="0" fillId="0" borderId="0" xfId="0" applyNumberFormat="1">
      <alignment vertical="center"/>
    </xf>
    <xf numFmtId="3" fontId="5" fillId="0" borderId="31" xfId="0" applyNumberFormat="1" applyFont="1" applyFill="1" applyBorder="1" applyAlignment="1">
      <alignment horizontal="right" vertical="center" shrinkToFit="1"/>
    </xf>
    <xf numFmtId="3" fontId="5" fillId="0" borderId="32" xfId="0" applyNumberFormat="1" applyFont="1" applyFill="1" applyBorder="1" applyAlignment="1">
      <alignment horizontal="right" vertical="center" shrinkToFit="1"/>
    </xf>
    <xf numFmtId="3" fontId="5" fillId="0" borderId="32" xfId="0" applyNumberFormat="1" applyFont="1" applyFill="1" applyBorder="1" applyAlignment="1">
      <alignment vertical="center" shrinkToFit="1"/>
    </xf>
    <xf numFmtId="14" fontId="0" fillId="0" borderId="0" xfId="0" applyNumberFormat="1">
      <alignment vertical="center"/>
    </xf>
    <xf numFmtId="0" fontId="5" fillId="0" borderId="144" xfId="0" applyFont="1" applyBorder="1" applyAlignment="1">
      <alignment horizontal="center" vertical="center" shrinkToFit="1"/>
    </xf>
    <xf numFmtId="177" fontId="5" fillId="0" borderId="78" xfId="0" applyNumberFormat="1" applyFont="1" applyBorder="1" applyAlignment="1">
      <alignment vertical="center" shrinkToFit="1"/>
    </xf>
    <xf numFmtId="179" fontId="5" fillId="0" borderId="93" xfId="0" applyNumberFormat="1" applyFont="1" applyBorder="1" applyAlignment="1">
      <alignment vertical="center" shrinkToFit="1"/>
    </xf>
    <xf numFmtId="179" fontId="5" fillId="0" borderId="79" xfId="0" applyNumberFormat="1" applyFont="1" applyBorder="1" applyAlignment="1">
      <alignment vertical="center" shrinkToFit="1"/>
    </xf>
    <xf numFmtId="179" fontId="5" fillId="0" borderId="44" xfId="0" applyNumberFormat="1" applyFont="1" applyBorder="1" applyAlignment="1">
      <alignment vertical="center" shrinkToFit="1"/>
    </xf>
    <xf numFmtId="177" fontId="5" fillId="0" borderId="79" xfId="0" applyNumberFormat="1" applyFont="1" applyBorder="1" applyAlignment="1">
      <alignment vertical="center" shrinkToFit="1"/>
    </xf>
    <xf numFmtId="177" fontId="5" fillId="0" borderId="44" xfId="0" applyNumberFormat="1" applyFont="1" applyBorder="1" applyAlignment="1">
      <alignment vertical="center" shrinkToFit="1"/>
    </xf>
    <xf numFmtId="2" fontId="5" fillId="0" borderId="79" xfId="0" applyNumberFormat="1" applyFont="1" applyBorder="1" applyAlignment="1">
      <alignment vertical="center" shrinkToFit="1"/>
    </xf>
    <xf numFmtId="2" fontId="5" fillId="0" borderId="44" xfId="0" applyNumberFormat="1" applyFont="1" applyBorder="1" applyAlignment="1">
      <alignment vertical="center" shrinkToFit="1"/>
    </xf>
    <xf numFmtId="177" fontId="5" fillId="0" borderId="145" xfId="0" applyNumberFormat="1" applyFont="1" applyBorder="1" applyAlignment="1">
      <alignment vertical="center" shrinkToFit="1"/>
    </xf>
    <xf numFmtId="0" fontId="5" fillId="0" borderId="81" xfId="0" applyFont="1" applyBorder="1">
      <alignment vertical="center"/>
    </xf>
    <xf numFmtId="0" fontId="5" fillId="0" borderId="145" xfId="0" applyFont="1" applyBorder="1">
      <alignment vertical="center"/>
    </xf>
    <xf numFmtId="38" fontId="5" fillId="0" borderId="146" xfId="50" applyFont="1" applyBorder="1">
      <alignment vertical="center"/>
    </xf>
    <xf numFmtId="3" fontId="5" fillId="0" borderId="78" xfId="0" applyNumberFormat="1" applyFont="1" applyBorder="1" applyAlignment="1">
      <alignment vertical="center" shrinkToFit="1"/>
    </xf>
    <xf numFmtId="0" fontId="5" fillId="0" borderId="147" xfId="0" applyFont="1" applyBorder="1" applyAlignment="1">
      <alignment vertical="center" shrinkToFit="1"/>
    </xf>
    <xf numFmtId="177" fontId="5" fillId="0" borderId="143" xfId="0" applyNumberFormat="1"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48" xfId="0" applyFont="1" applyBorder="1" applyAlignment="1">
      <alignment vertical="center" wrapText="1" shrinkToFit="1"/>
    </xf>
    <xf numFmtId="0" fontId="5" fillId="0" borderId="149" xfId="0" applyFont="1" applyBorder="1" applyAlignment="1">
      <alignment vertical="center" wrapText="1" shrinkToFit="1"/>
    </xf>
    <xf numFmtId="0" fontId="5" fillId="0" borderId="151" xfId="0" applyFont="1" applyBorder="1" applyAlignment="1">
      <alignment vertical="center" wrapText="1" shrinkToFit="1"/>
    </xf>
    <xf numFmtId="38" fontId="5" fillId="0" borderId="153" xfId="50" applyFont="1" applyBorder="1">
      <alignment vertical="center"/>
    </xf>
    <xf numFmtId="3" fontId="5" fillId="0" borderId="154" xfId="0" applyNumberFormat="1" applyFont="1" applyFill="1" applyBorder="1" applyAlignment="1">
      <alignment vertical="center" shrinkToFit="1"/>
    </xf>
    <xf numFmtId="177" fontId="5" fillId="0" borderId="78" xfId="0" applyNumberFormat="1" applyFont="1" applyBorder="1" applyAlignment="1">
      <alignment horizontal="right" vertical="center" shrinkToFit="1"/>
    </xf>
    <xf numFmtId="179" fontId="5" fillId="0" borderId="93" xfId="0" applyNumberFormat="1" applyFont="1" applyBorder="1" applyAlignment="1">
      <alignment horizontal="right" vertical="center" shrinkToFit="1"/>
    </xf>
    <xf numFmtId="179" fontId="5" fillId="0" borderId="79" xfId="0" applyNumberFormat="1" applyFont="1" applyBorder="1" applyAlignment="1">
      <alignment horizontal="right" vertical="center" shrinkToFit="1"/>
    </xf>
    <xf numFmtId="179" fontId="5" fillId="0" borderId="44" xfId="0" applyNumberFormat="1" applyFont="1" applyBorder="1" applyAlignment="1">
      <alignment horizontal="right" vertical="center" shrinkToFit="1"/>
    </xf>
    <xf numFmtId="177" fontId="5" fillId="0" borderId="79" xfId="0" applyNumberFormat="1" applyFont="1" applyBorder="1" applyAlignment="1">
      <alignment horizontal="right" vertical="center" shrinkToFit="1"/>
    </xf>
    <xf numFmtId="177" fontId="5" fillId="0" borderId="44" xfId="0" applyNumberFormat="1" applyFont="1" applyBorder="1" applyAlignment="1">
      <alignment horizontal="right" vertical="center" shrinkToFit="1"/>
    </xf>
    <xf numFmtId="2" fontId="5" fillId="0" borderId="79" xfId="0" applyNumberFormat="1" applyFont="1" applyBorder="1" applyAlignment="1">
      <alignment horizontal="right" vertical="center" shrinkToFit="1"/>
    </xf>
    <xf numFmtId="3" fontId="5" fillId="0" borderId="79" xfId="0" applyNumberFormat="1" applyFont="1" applyBorder="1" applyAlignment="1">
      <alignment horizontal="right" vertical="center" shrinkToFit="1"/>
    </xf>
    <xf numFmtId="3" fontId="5" fillId="0" borderId="44" xfId="0" applyNumberFormat="1" applyFont="1" applyBorder="1" applyAlignment="1">
      <alignment horizontal="right" vertical="center" shrinkToFit="1"/>
    </xf>
    <xf numFmtId="3" fontId="5" fillId="0" borderId="78" xfId="0" applyNumberFormat="1" applyFont="1" applyFill="1" applyBorder="1" applyAlignment="1">
      <alignment vertical="center" shrinkToFit="1"/>
    </xf>
    <xf numFmtId="3" fontId="5" fillId="0" borderId="79" xfId="0" applyNumberFormat="1" applyFont="1" applyFill="1" applyBorder="1" applyAlignment="1">
      <alignment vertical="center" shrinkToFit="1"/>
    </xf>
    <xf numFmtId="3" fontId="5" fillId="0" borderId="79" xfId="0" applyNumberFormat="1" applyFont="1" applyBorder="1" applyAlignment="1">
      <alignment vertical="center" shrinkToFit="1"/>
    </xf>
    <xf numFmtId="3" fontId="5" fillId="0" borderId="44" xfId="0" applyNumberFormat="1" applyFont="1" applyBorder="1" applyAlignment="1">
      <alignment vertical="center" shrinkToFit="1"/>
    </xf>
    <xf numFmtId="177" fontId="5" fillId="29" borderId="32" xfId="0" applyNumberFormat="1" applyFont="1" applyFill="1" applyBorder="1" applyAlignment="1">
      <alignment horizontal="center" vertical="center" shrinkToFit="1"/>
    </xf>
    <xf numFmtId="192" fontId="3" fillId="25" borderId="34" xfId="51" applyNumberFormat="1" applyFont="1" applyFill="1" applyBorder="1" applyAlignment="1">
      <alignment vertical="center"/>
    </xf>
    <xf numFmtId="2" fontId="5" fillId="37" borderId="15" xfId="0" applyNumberFormat="1" applyFont="1" applyFill="1" applyBorder="1" applyAlignment="1">
      <alignment horizontal="right" vertical="center" shrinkToFit="1"/>
    </xf>
    <xf numFmtId="197" fontId="3" fillId="25" borderId="37" xfId="51" applyNumberFormat="1" applyFont="1" applyFill="1" applyBorder="1" applyAlignment="1">
      <alignment horizontal="right" vertical="center"/>
    </xf>
    <xf numFmtId="193" fontId="3" fillId="25" borderId="37" xfId="51" applyNumberFormat="1" applyFont="1" applyFill="1" applyBorder="1" applyAlignment="1">
      <alignment horizontal="right" vertical="center"/>
    </xf>
    <xf numFmtId="197" fontId="3" fillId="25" borderId="34" xfId="51" applyNumberFormat="1" applyFont="1" applyFill="1" applyBorder="1" applyAlignment="1">
      <alignment horizontal="right" vertical="center"/>
    </xf>
    <xf numFmtId="193" fontId="3" fillId="25" borderId="34" xfId="51" applyNumberFormat="1" applyFont="1" applyFill="1" applyBorder="1" applyAlignment="1">
      <alignment horizontal="right" vertical="center"/>
    </xf>
    <xf numFmtId="197" fontId="3" fillId="25" borderId="35" xfId="51" applyNumberFormat="1" applyFont="1" applyFill="1" applyBorder="1" applyAlignment="1">
      <alignment horizontal="right" vertical="center"/>
    </xf>
    <xf numFmtId="193" fontId="3" fillId="25" borderId="35" xfId="51" applyNumberFormat="1" applyFont="1" applyFill="1" applyBorder="1" applyAlignment="1">
      <alignment horizontal="right" vertical="center"/>
    </xf>
    <xf numFmtId="197" fontId="3" fillId="25" borderId="36" xfId="51" applyNumberFormat="1" applyFont="1" applyFill="1" applyBorder="1" applyAlignment="1">
      <alignment vertical="center"/>
    </xf>
    <xf numFmtId="193" fontId="3" fillId="25" borderId="36" xfId="51" applyNumberFormat="1" applyFont="1" applyFill="1" applyBorder="1" applyAlignment="1">
      <alignment vertical="center"/>
    </xf>
    <xf numFmtId="197" fontId="3" fillId="25" borderId="34" xfId="51" applyNumberFormat="1" applyFont="1" applyFill="1" applyBorder="1" applyAlignment="1">
      <alignment vertical="center"/>
    </xf>
    <xf numFmtId="193" fontId="3" fillId="25" borderId="34" xfId="51" applyNumberFormat="1" applyFont="1" applyFill="1" applyBorder="1" applyAlignment="1">
      <alignment vertical="center"/>
    </xf>
    <xf numFmtId="197" fontId="3" fillId="25" borderId="35" xfId="51" applyNumberFormat="1" applyFont="1" applyFill="1" applyBorder="1" applyAlignment="1">
      <alignment vertical="center"/>
    </xf>
    <xf numFmtId="193" fontId="3" fillId="25" borderId="35" xfId="51" applyNumberFormat="1" applyFont="1" applyFill="1" applyBorder="1" applyAlignment="1">
      <alignment vertical="center"/>
    </xf>
    <xf numFmtId="183" fontId="5" fillId="36" borderId="81" xfId="0" applyNumberFormat="1" applyFont="1" applyFill="1" applyBorder="1" applyAlignment="1">
      <alignment vertical="center" shrinkToFit="1"/>
    </xf>
    <xf numFmtId="199" fontId="5" fillId="36" borderId="82" xfId="0" applyNumberFormat="1" applyFont="1" applyFill="1" applyBorder="1" applyAlignment="1">
      <alignment vertical="center" shrinkToFit="1"/>
    </xf>
    <xf numFmtId="38" fontId="5" fillId="35" borderId="78" xfId="0" applyNumberFormat="1" applyFont="1" applyFill="1" applyBorder="1" applyAlignment="1">
      <alignment vertical="center" shrinkToFit="1"/>
    </xf>
    <xf numFmtId="179" fontId="5" fillId="25" borderId="23" xfId="0" applyNumberFormat="1" applyFont="1" applyFill="1" applyBorder="1" applyAlignment="1">
      <alignment horizontal="center" vertical="center" shrinkToFit="1"/>
    </xf>
    <xf numFmtId="179" fontId="5" fillId="25" borderId="15" xfId="0" applyNumberFormat="1" applyFont="1" applyFill="1" applyBorder="1" applyAlignment="1">
      <alignment horizontal="center" vertical="center" shrinkToFit="1"/>
    </xf>
    <xf numFmtId="179" fontId="5" fillId="37" borderId="15" xfId="0" applyNumberFormat="1" applyFont="1" applyFill="1" applyBorder="1" applyAlignment="1">
      <alignment horizontal="center" vertical="center" shrinkToFit="1"/>
    </xf>
    <xf numFmtId="3" fontId="5" fillId="25" borderId="15" xfId="0" applyNumberFormat="1" applyFont="1" applyFill="1" applyBorder="1" applyAlignment="1">
      <alignment vertical="center" shrinkToFit="1"/>
    </xf>
    <xf numFmtId="3" fontId="5" fillId="25" borderId="15" xfId="0" applyNumberFormat="1" applyFont="1" applyFill="1" applyBorder="1" applyAlignment="1">
      <alignment horizontal="right" vertical="center" shrinkToFit="1"/>
    </xf>
    <xf numFmtId="177" fontId="5" fillId="25" borderId="15" xfId="0" applyNumberFormat="1" applyFont="1" applyFill="1" applyBorder="1" applyAlignment="1">
      <alignment horizontal="right" vertical="center" shrinkToFit="1"/>
    </xf>
    <xf numFmtId="179" fontId="5" fillId="0" borderId="65" xfId="0" applyNumberFormat="1" applyFont="1" applyFill="1" applyBorder="1" applyAlignment="1">
      <alignment vertical="center" shrinkToFit="1"/>
    </xf>
    <xf numFmtId="177" fontId="5" fillId="25" borderId="78" xfId="0" applyNumberFormat="1" applyFont="1" applyFill="1" applyBorder="1" applyAlignment="1">
      <alignment horizontal="center" vertical="center" shrinkToFit="1"/>
    </xf>
    <xf numFmtId="0" fontId="39" fillId="26" borderId="45" xfId="102" applyFont="1" applyFill="1" applyBorder="1" applyAlignment="1">
      <alignment horizontal="center" vertical="center" wrapText="1"/>
    </xf>
    <xf numFmtId="177" fontId="5" fillId="25" borderId="42" xfId="0" applyNumberFormat="1" applyFont="1" applyFill="1" applyBorder="1" applyAlignment="1">
      <alignment horizontal="center" vertical="center" shrinkToFit="1"/>
    </xf>
    <xf numFmtId="183" fontId="5" fillId="36" borderId="82" xfId="0" applyNumberFormat="1" applyFont="1" applyFill="1" applyBorder="1" applyAlignment="1">
      <alignment vertical="center" shrinkToFit="1"/>
    </xf>
    <xf numFmtId="183" fontId="5" fillId="36" borderId="32" xfId="0" applyNumberFormat="1" applyFont="1" applyFill="1" applyBorder="1" applyAlignment="1">
      <alignment vertical="center" shrinkToFit="1"/>
    </xf>
    <xf numFmtId="38" fontId="5" fillId="35" borderId="47" xfId="0" applyNumberFormat="1" applyFont="1" applyFill="1" applyBorder="1" applyAlignment="1">
      <alignment vertical="center" shrinkToFit="1"/>
    </xf>
    <xf numFmtId="38" fontId="5" fillId="35" borderId="113" xfId="0" applyNumberFormat="1" applyFont="1" applyFill="1" applyBorder="1" applyAlignment="1">
      <alignment vertical="center" shrinkToFit="1"/>
    </xf>
    <xf numFmtId="49" fontId="5" fillId="25" borderId="23" xfId="0" applyNumberFormat="1" applyFont="1" applyFill="1" applyBorder="1" applyAlignment="1">
      <alignment vertical="center" shrinkToFit="1"/>
    </xf>
    <xf numFmtId="49" fontId="5" fillId="25" borderId="15" xfId="0" applyNumberFormat="1" applyFont="1" applyFill="1" applyBorder="1" applyAlignment="1">
      <alignment vertical="center" shrinkToFit="1"/>
    </xf>
    <xf numFmtId="192" fontId="3" fillId="25" borderId="36" xfId="176" applyNumberFormat="1" applyFont="1" applyFill="1" applyBorder="1" applyAlignment="1">
      <alignment horizontal="right" vertical="center"/>
    </xf>
    <xf numFmtId="193" fontId="3" fillId="25" borderId="36" xfId="176" applyNumberFormat="1" applyFont="1" applyFill="1" applyBorder="1" applyAlignment="1">
      <alignment horizontal="right" vertical="center"/>
    </xf>
    <xf numFmtId="194" fontId="3" fillId="25" borderId="36" xfId="176" applyNumberFormat="1" applyFont="1" applyFill="1" applyBorder="1" applyAlignment="1">
      <alignment horizontal="right" vertical="center"/>
    </xf>
    <xf numFmtId="195" fontId="3" fillId="25" borderId="36" xfId="176" applyNumberFormat="1" applyFont="1" applyFill="1" applyBorder="1" applyAlignment="1">
      <alignment horizontal="right" vertical="center"/>
    </xf>
    <xf numFmtId="204" fontId="3" fillId="25" borderId="36" xfId="176" applyNumberFormat="1" applyFont="1" applyFill="1" applyBorder="1" applyAlignment="1">
      <alignment horizontal="right" vertical="center"/>
    </xf>
    <xf numFmtId="182" fontId="3" fillId="25" borderId="36" xfId="176" applyNumberFormat="1" applyFont="1" applyFill="1" applyBorder="1" applyAlignment="1">
      <alignment horizontal="right" vertical="center"/>
    </xf>
    <xf numFmtId="197" fontId="3" fillId="25" borderId="36" xfId="176" applyNumberFormat="1" applyFont="1" applyFill="1" applyBorder="1" applyAlignment="1">
      <alignment horizontal="right" vertical="center"/>
    </xf>
    <xf numFmtId="198" fontId="3" fillId="25" borderId="36" xfId="176" applyNumberFormat="1" applyFont="1" applyFill="1" applyBorder="1" applyAlignment="1">
      <alignment horizontal="right" vertical="center"/>
    </xf>
    <xf numFmtId="196" fontId="3" fillId="25" borderId="36" xfId="176" applyNumberFormat="1" applyFont="1" applyFill="1" applyBorder="1" applyAlignment="1">
      <alignment horizontal="right" vertical="center"/>
    </xf>
    <xf numFmtId="192" fontId="3" fillId="25" borderId="34" xfId="176" applyNumberFormat="1" applyFont="1" applyFill="1" applyBorder="1" applyAlignment="1">
      <alignment horizontal="right" vertical="center"/>
    </xf>
    <xf numFmtId="193" fontId="3" fillId="25" borderId="34" xfId="176" applyNumberFormat="1" applyFont="1" applyFill="1" applyBorder="1" applyAlignment="1">
      <alignment horizontal="right" vertical="center"/>
    </xf>
    <xf numFmtId="194" fontId="3" fillId="25" borderId="34" xfId="176" applyNumberFormat="1" applyFont="1" applyFill="1" applyBorder="1" applyAlignment="1">
      <alignment horizontal="right" vertical="center"/>
    </xf>
    <xf numFmtId="195" fontId="3" fillId="25" borderId="34" xfId="176" applyNumberFormat="1" applyFont="1" applyFill="1" applyBorder="1" applyAlignment="1">
      <alignment horizontal="right" vertical="center"/>
    </xf>
    <xf numFmtId="204" fontId="3" fillId="25" borderId="34" xfId="176" applyNumberFormat="1" applyFont="1" applyFill="1" applyBorder="1" applyAlignment="1">
      <alignment horizontal="right" vertical="center"/>
    </xf>
    <xf numFmtId="182" fontId="3" fillId="25" borderId="34" xfId="176" applyNumberFormat="1" applyFont="1" applyFill="1" applyBorder="1" applyAlignment="1">
      <alignment horizontal="right" vertical="center"/>
    </xf>
    <xf numFmtId="197" fontId="3" fillId="25" borderId="34" xfId="176" applyNumberFormat="1" applyFont="1" applyFill="1" applyBorder="1" applyAlignment="1">
      <alignment horizontal="right" vertical="center"/>
    </xf>
    <xf numFmtId="198" fontId="3" fillId="25" borderId="34" xfId="176" applyNumberFormat="1" applyFont="1" applyFill="1" applyBorder="1" applyAlignment="1">
      <alignment horizontal="right" vertical="center"/>
    </xf>
    <xf numFmtId="196" fontId="3" fillId="25" borderId="34" xfId="176" applyNumberFormat="1" applyFont="1" applyFill="1" applyBorder="1" applyAlignment="1">
      <alignment horizontal="right" vertical="center"/>
    </xf>
    <xf numFmtId="203" fontId="3" fillId="25" borderId="34" xfId="176" applyNumberFormat="1" applyFont="1" applyFill="1" applyBorder="1" applyAlignment="1">
      <alignment horizontal="right" vertical="center"/>
    </xf>
    <xf numFmtId="202" fontId="3" fillId="25" borderId="34" xfId="176" applyNumberFormat="1" applyFont="1" applyFill="1" applyBorder="1" applyAlignment="1">
      <alignment horizontal="right" vertical="center"/>
    </xf>
    <xf numFmtId="192" fontId="3" fillId="25" borderId="35" xfId="176" applyNumberFormat="1" applyFont="1" applyFill="1" applyBorder="1" applyAlignment="1">
      <alignment horizontal="right" vertical="center"/>
    </xf>
    <xf numFmtId="193" fontId="3" fillId="25" borderId="35" xfId="176" applyNumberFormat="1" applyFont="1" applyFill="1" applyBorder="1" applyAlignment="1">
      <alignment horizontal="right" vertical="center"/>
    </xf>
    <xf numFmtId="194" fontId="3" fillId="25" borderId="35" xfId="176" applyNumberFormat="1" applyFont="1" applyFill="1" applyBorder="1" applyAlignment="1">
      <alignment horizontal="right" vertical="center"/>
    </xf>
    <xf numFmtId="195" fontId="3" fillId="25" borderId="35" xfId="176" applyNumberFormat="1" applyFont="1" applyFill="1" applyBorder="1" applyAlignment="1">
      <alignment horizontal="right" vertical="center"/>
    </xf>
    <xf numFmtId="204" fontId="3" fillId="25" borderId="35" xfId="176" applyNumberFormat="1" applyFont="1" applyFill="1" applyBorder="1" applyAlignment="1">
      <alignment horizontal="right" vertical="center"/>
    </xf>
    <xf numFmtId="182" fontId="3" fillId="25" borderId="35" xfId="176" applyNumberFormat="1" applyFont="1" applyFill="1" applyBorder="1" applyAlignment="1">
      <alignment horizontal="right" vertical="center"/>
    </xf>
    <xf numFmtId="197" fontId="3" fillId="25" borderId="35" xfId="176" applyNumberFormat="1" applyFont="1" applyFill="1" applyBorder="1" applyAlignment="1">
      <alignment horizontal="right" vertical="center"/>
    </xf>
    <xf numFmtId="198" fontId="3" fillId="25" borderId="35" xfId="176" applyNumberFormat="1" applyFont="1" applyFill="1" applyBorder="1" applyAlignment="1">
      <alignment horizontal="right" vertical="center"/>
    </xf>
    <xf numFmtId="196" fontId="3" fillId="25" borderId="35" xfId="176" applyNumberFormat="1" applyFont="1" applyFill="1" applyBorder="1" applyAlignment="1">
      <alignment horizontal="right" vertical="center"/>
    </xf>
    <xf numFmtId="176" fontId="0" fillId="0" borderId="11" xfId="176" applyNumberFormat="1" applyFont="1" applyBorder="1" applyAlignment="1">
      <alignment horizontal="center" vertical="center"/>
    </xf>
    <xf numFmtId="183" fontId="5" fillId="36" borderId="42" xfId="0" applyNumberFormat="1" applyFont="1" applyFill="1" applyBorder="1" applyAlignment="1">
      <alignment vertical="center" shrinkToFit="1"/>
    </xf>
    <xf numFmtId="183" fontId="5" fillId="36" borderId="43" xfId="0" applyNumberFormat="1" applyFont="1" applyFill="1" applyBorder="1" applyAlignment="1">
      <alignment vertical="center" shrinkToFit="1"/>
    </xf>
    <xf numFmtId="176" fontId="5" fillId="0" borderId="27" xfId="0" applyNumberFormat="1" applyFont="1" applyFill="1" applyBorder="1" applyAlignment="1">
      <alignment vertical="center" shrinkToFit="1"/>
    </xf>
    <xf numFmtId="176" fontId="5" fillId="0" borderId="15" xfId="0" applyNumberFormat="1" applyFont="1" applyFill="1" applyBorder="1" applyAlignment="1">
      <alignment vertical="center" shrinkToFit="1"/>
    </xf>
    <xf numFmtId="176" fontId="5" fillId="0" borderId="16" xfId="0" applyNumberFormat="1" applyFont="1" applyFill="1" applyBorder="1" applyAlignment="1">
      <alignment vertical="center" shrinkToFit="1"/>
    </xf>
    <xf numFmtId="3" fontId="5" fillId="0" borderId="81" xfId="0" applyNumberFormat="1" applyFont="1" applyFill="1" applyBorder="1" applyAlignment="1">
      <alignment vertical="center" shrinkToFit="1"/>
    </xf>
    <xf numFmtId="3" fontId="5" fillId="0" borderId="13" xfId="0" applyNumberFormat="1" applyFont="1" applyFill="1" applyBorder="1" applyAlignment="1">
      <alignment vertical="center" shrinkToFit="1"/>
    </xf>
    <xf numFmtId="38" fontId="5" fillId="0" borderId="12" xfId="50" applyFont="1" applyBorder="1">
      <alignment vertical="center"/>
    </xf>
    <xf numFmtId="38" fontId="5" fillId="0" borderId="13" xfId="50" applyFont="1" applyBorder="1">
      <alignment vertical="center"/>
    </xf>
    <xf numFmtId="38" fontId="5" fillId="0" borderId="17" xfId="50" applyFont="1" applyBorder="1">
      <alignment vertical="center"/>
    </xf>
    <xf numFmtId="38" fontId="5" fillId="0" borderId="155" xfId="50" applyFont="1" applyBorder="1">
      <alignment vertical="center"/>
    </xf>
    <xf numFmtId="3" fontId="5" fillId="0" borderId="43" xfId="0" applyNumberFormat="1" applyFont="1" applyFill="1" applyBorder="1" applyAlignment="1">
      <alignment vertical="center" shrinkToFit="1"/>
    </xf>
    <xf numFmtId="206" fontId="5" fillId="25" borderId="26" xfId="0" applyNumberFormat="1" applyFont="1" applyFill="1" applyBorder="1" applyAlignment="1">
      <alignment vertical="center" shrinkToFit="1"/>
    </xf>
    <xf numFmtId="206" fontId="5" fillId="25" borderId="22" xfId="0" applyNumberFormat="1" applyFont="1" applyFill="1" applyBorder="1" applyAlignment="1">
      <alignment vertical="center" shrinkToFit="1"/>
    </xf>
    <xf numFmtId="206" fontId="5" fillId="25" borderId="23" xfId="0" applyNumberFormat="1" applyFont="1" applyFill="1" applyBorder="1" applyAlignment="1">
      <alignment vertical="center" shrinkToFit="1"/>
    </xf>
    <xf numFmtId="206" fontId="5" fillId="25" borderId="14" xfId="0" applyNumberFormat="1" applyFont="1" applyFill="1" applyBorder="1" applyAlignment="1">
      <alignment vertical="center" shrinkToFit="1"/>
    </xf>
    <xf numFmtId="206" fontId="5" fillId="0" borderId="26" xfId="0" applyNumberFormat="1" applyFont="1" applyBorder="1">
      <alignment vertical="center"/>
    </xf>
    <xf numFmtId="206" fontId="5" fillId="0" borderId="60" xfId="0" applyNumberFormat="1" applyFont="1" applyBorder="1">
      <alignment vertical="center"/>
    </xf>
    <xf numFmtId="206" fontId="5" fillId="0" borderId="23" xfId="0" applyNumberFormat="1" applyFont="1" applyBorder="1">
      <alignment vertical="center"/>
    </xf>
    <xf numFmtId="206" fontId="5" fillId="0" borderId="47" xfId="0" applyNumberFormat="1" applyFont="1" applyBorder="1">
      <alignment vertical="center"/>
    </xf>
    <xf numFmtId="206" fontId="5" fillId="0" borderId="112" xfId="0" applyNumberFormat="1" applyFont="1" applyBorder="1" applyAlignment="1">
      <alignment vertical="center" wrapText="1" shrinkToFit="1"/>
    </xf>
    <xf numFmtId="206" fontId="5" fillId="0" borderId="137" xfId="0" applyNumberFormat="1" applyFont="1" applyBorder="1" applyAlignment="1">
      <alignment vertical="center" wrapText="1" shrinkToFit="1"/>
    </xf>
    <xf numFmtId="206" fontId="5" fillId="25" borderId="48" xfId="0" applyNumberFormat="1" applyFont="1" applyFill="1" applyBorder="1" applyAlignment="1">
      <alignment vertical="center" shrinkToFit="1"/>
    </xf>
    <xf numFmtId="206" fontId="5" fillId="25" borderId="30" xfId="0" applyNumberFormat="1" applyFont="1" applyFill="1" applyBorder="1" applyAlignment="1">
      <alignment vertical="center" shrinkToFit="1"/>
    </xf>
    <xf numFmtId="206" fontId="5" fillId="0" borderId="65" xfId="0" applyNumberFormat="1" applyFont="1" applyBorder="1">
      <alignment vertical="center"/>
    </xf>
    <xf numFmtId="206" fontId="5" fillId="0" borderId="38" xfId="0" applyNumberFormat="1" applyFont="1" applyBorder="1">
      <alignment vertical="center"/>
    </xf>
    <xf numFmtId="206" fontId="5" fillId="0" borderId="136" xfId="0" applyNumberFormat="1" applyFont="1" applyBorder="1" applyAlignment="1">
      <alignment vertical="center" wrapText="1" shrinkToFit="1"/>
    </xf>
    <xf numFmtId="206" fontId="5" fillId="0" borderId="111" xfId="0" applyNumberFormat="1" applyFont="1" applyBorder="1" applyAlignment="1">
      <alignment vertical="center" wrapText="1" shrinkToFit="1"/>
    </xf>
    <xf numFmtId="206" fontId="5" fillId="25" borderId="25" xfId="0" applyNumberFormat="1" applyFont="1" applyFill="1" applyBorder="1" applyAlignment="1">
      <alignment vertical="center" shrinkToFit="1"/>
    </xf>
    <xf numFmtId="206" fontId="5" fillId="25" borderId="10" xfId="0" applyNumberFormat="1" applyFont="1" applyFill="1" applyBorder="1" applyAlignment="1">
      <alignment vertical="center" shrinkToFit="1"/>
    </xf>
    <xf numFmtId="206" fontId="5" fillId="25" borderId="79" xfId="0" applyNumberFormat="1" applyFont="1" applyFill="1" applyBorder="1" applyAlignment="1">
      <alignment vertical="center" shrinkToFit="1"/>
    </xf>
    <xf numFmtId="206" fontId="5" fillId="25" borderId="44" xfId="0" applyNumberFormat="1" applyFont="1" applyFill="1" applyBorder="1" applyAlignment="1">
      <alignment vertical="center" shrinkToFit="1"/>
    </xf>
    <xf numFmtId="206" fontId="5" fillId="25" borderId="47" xfId="0" applyNumberFormat="1" applyFont="1" applyFill="1" applyBorder="1" applyAlignment="1">
      <alignment vertical="center" shrinkToFit="1"/>
    </xf>
    <xf numFmtId="206" fontId="5" fillId="0" borderId="148" xfId="0" applyNumberFormat="1" applyFont="1" applyBorder="1" applyAlignment="1">
      <alignment vertical="center" wrapText="1" shrinkToFit="1"/>
    </xf>
    <xf numFmtId="206" fontId="5" fillId="0" borderId="149" xfId="0" applyNumberFormat="1" applyFont="1" applyBorder="1" applyAlignment="1">
      <alignment vertical="center" wrapText="1" shrinkToFit="1"/>
    </xf>
    <xf numFmtId="206" fontId="5" fillId="0" borderId="79" xfId="0" applyNumberFormat="1" applyFont="1" applyBorder="1">
      <alignment vertical="center"/>
    </xf>
    <xf numFmtId="206" fontId="5" fillId="0" borderId="93" xfId="0" applyNumberFormat="1" applyFont="1" applyBorder="1">
      <alignment vertical="center"/>
    </xf>
    <xf numFmtId="207" fontId="5" fillId="25" borderId="23" xfId="0" applyNumberFormat="1" applyFont="1" applyFill="1" applyBorder="1" applyAlignment="1">
      <alignment vertical="center" shrinkToFit="1"/>
    </xf>
    <xf numFmtId="207" fontId="5" fillId="25" borderId="48" xfId="0" applyNumberFormat="1" applyFont="1" applyFill="1" applyBorder="1" applyAlignment="1">
      <alignment vertical="center" shrinkToFit="1"/>
    </xf>
    <xf numFmtId="207" fontId="5" fillId="0" borderId="26" xfId="0" applyNumberFormat="1" applyFont="1" applyBorder="1">
      <alignment vertical="center"/>
    </xf>
    <xf numFmtId="207" fontId="5" fillId="0" borderId="23" xfId="0" applyNumberFormat="1" applyFont="1" applyBorder="1">
      <alignment vertical="center"/>
    </xf>
    <xf numFmtId="207" fontId="5" fillId="0" borderId="23" xfId="0" applyNumberFormat="1" applyFont="1" applyFill="1" applyBorder="1" applyAlignment="1">
      <alignment vertical="center" shrinkToFit="1"/>
    </xf>
    <xf numFmtId="207" fontId="5" fillId="25" borderId="26" xfId="0" applyNumberFormat="1" applyFont="1" applyFill="1" applyBorder="1" applyAlignment="1">
      <alignment horizontal="right" vertical="center" shrinkToFit="1"/>
    </xf>
    <xf numFmtId="207" fontId="5" fillId="25" borderId="23" xfId="0" applyNumberFormat="1" applyFont="1" applyFill="1" applyBorder="1" applyAlignment="1">
      <alignment horizontal="right" vertical="center" shrinkToFit="1"/>
    </xf>
    <xf numFmtId="207" fontId="5" fillId="29" borderId="23" xfId="0" applyNumberFormat="1" applyFont="1" applyFill="1" applyBorder="1" applyAlignment="1">
      <alignment horizontal="right" vertical="center" shrinkToFit="1"/>
    </xf>
    <xf numFmtId="207" fontId="5" fillId="0" borderId="112" xfId="0" applyNumberFormat="1" applyFont="1" applyBorder="1" applyAlignment="1">
      <alignment vertical="center" wrapText="1" shrinkToFit="1"/>
    </xf>
    <xf numFmtId="207" fontId="5" fillId="25" borderId="26" xfId="0" applyNumberFormat="1" applyFont="1" applyFill="1" applyBorder="1" applyAlignment="1">
      <alignment vertical="center" shrinkToFit="1"/>
    </xf>
    <xf numFmtId="207" fontId="5" fillId="0" borderId="65" xfId="0" applyNumberFormat="1" applyFont="1" applyBorder="1">
      <alignment vertical="center"/>
    </xf>
    <xf numFmtId="207" fontId="5" fillId="0" borderId="136" xfId="0" applyNumberFormat="1" applyFont="1" applyBorder="1" applyAlignment="1">
      <alignment vertical="center" wrapText="1" shrinkToFit="1"/>
    </xf>
    <xf numFmtId="207" fontId="5" fillId="25" borderId="25" xfId="0" applyNumberFormat="1" applyFont="1" applyFill="1" applyBorder="1" applyAlignment="1">
      <alignment vertical="center" shrinkToFit="1"/>
    </xf>
    <xf numFmtId="207" fontId="5" fillId="25" borderId="79" xfId="0" applyNumberFormat="1" applyFont="1" applyFill="1" applyBorder="1" applyAlignment="1">
      <alignment vertical="center" shrinkToFit="1"/>
    </xf>
    <xf numFmtId="207" fontId="5" fillId="0" borderId="148" xfId="0" applyNumberFormat="1" applyFont="1" applyBorder="1" applyAlignment="1">
      <alignment vertical="center" wrapText="1" shrinkToFit="1"/>
    </xf>
    <xf numFmtId="207" fontId="5" fillId="0" borderId="79" xfId="0" applyNumberFormat="1" applyFont="1" applyBorder="1">
      <alignment vertical="center"/>
    </xf>
    <xf numFmtId="201" fontId="3" fillId="25" borderId="34" xfId="176" applyNumberFormat="1" applyFont="1" applyFill="1" applyBorder="1" applyAlignment="1">
      <alignment horizontal="right" vertical="center"/>
    </xf>
    <xf numFmtId="205" fontId="3" fillId="28" borderId="0" xfId="122" applyNumberFormat="1" applyFill="1"/>
    <xf numFmtId="205" fontId="3" fillId="27" borderId="36" xfId="123" applyNumberFormat="1" applyFill="1" applyBorder="1" applyAlignment="1">
      <alignment horizontal="center" vertical="center"/>
    </xf>
    <xf numFmtId="205" fontId="3" fillId="25" borderId="36" xfId="176" applyNumberFormat="1" applyFont="1" applyFill="1" applyBorder="1" applyAlignment="1">
      <alignment horizontal="right" vertical="center"/>
    </xf>
    <xf numFmtId="205" fontId="3" fillId="25" borderId="34" xfId="176" applyNumberFormat="1" applyFont="1" applyFill="1" applyBorder="1" applyAlignment="1">
      <alignment horizontal="right" vertical="center"/>
    </xf>
    <xf numFmtId="205" fontId="3" fillId="25" borderId="35" xfId="176" applyNumberFormat="1" applyFont="1" applyFill="1" applyBorder="1" applyAlignment="1">
      <alignment horizontal="right" vertical="center"/>
    </xf>
    <xf numFmtId="205" fontId="3" fillId="0" borderId="0" xfId="176" applyNumberFormat="1">
      <alignment vertical="center"/>
    </xf>
    <xf numFmtId="205" fontId="0" fillId="0" borderId="0" xfId="0" applyNumberFormat="1">
      <alignment vertical="center"/>
    </xf>
    <xf numFmtId="202" fontId="3" fillId="28" borderId="0" xfId="122" applyNumberFormat="1" applyFill="1"/>
    <xf numFmtId="202" fontId="3" fillId="27" borderId="36" xfId="123" applyNumberFormat="1" applyFill="1" applyBorder="1" applyAlignment="1">
      <alignment horizontal="center" vertical="center"/>
    </xf>
    <xf numFmtId="202" fontId="3" fillId="25" borderId="36" xfId="176" applyNumberFormat="1" applyFont="1" applyFill="1" applyBorder="1" applyAlignment="1">
      <alignment horizontal="right" vertical="center"/>
    </xf>
    <xf numFmtId="202" fontId="3" fillId="25" borderId="35" xfId="176" applyNumberFormat="1" applyFont="1" applyFill="1" applyBorder="1" applyAlignment="1">
      <alignment horizontal="right" vertical="center"/>
    </xf>
    <xf numFmtId="202" fontId="3" fillId="0" borderId="0" xfId="176" applyNumberFormat="1">
      <alignment vertical="center"/>
    </xf>
    <xf numFmtId="202" fontId="0" fillId="0" borderId="0" xfId="0" applyNumberFormat="1">
      <alignment vertical="center"/>
    </xf>
    <xf numFmtId="208" fontId="0" fillId="0" borderId="0" xfId="0" applyNumberFormat="1">
      <alignment vertical="center"/>
    </xf>
    <xf numFmtId="208" fontId="5" fillId="27" borderId="25" xfId="0" applyNumberFormat="1" applyFont="1" applyFill="1" applyBorder="1" applyAlignment="1">
      <alignment horizontal="center" vertical="center" shrinkToFit="1"/>
    </xf>
    <xf numFmtId="208" fontId="5" fillId="27" borderId="10" xfId="0" applyNumberFormat="1" applyFont="1" applyFill="1" applyBorder="1" applyAlignment="1">
      <alignment horizontal="center" vertical="center" shrinkToFit="1"/>
    </xf>
    <xf numFmtId="208" fontId="5" fillId="0" borderId="112" xfId="0" applyNumberFormat="1" applyFont="1" applyFill="1" applyBorder="1" applyAlignment="1">
      <alignment horizontal="right" vertical="center" shrinkToFit="1"/>
    </xf>
    <xf numFmtId="208" fontId="5" fillId="0" borderId="111" xfId="0" applyNumberFormat="1" applyFont="1" applyFill="1" applyBorder="1" applyAlignment="1">
      <alignment horizontal="right" vertical="center" shrinkToFit="1"/>
    </xf>
    <xf numFmtId="208" fontId="5" fillId="0" borderId="50" xfId="0" applyNumberFormat="1" applyFont="1" applyFill="1" applyBorder="1" applyAlignment="1">
      <alignment vertical="center" shrinkToFit="1"/>
    </xf>
    <xf numFmtId="176" fontId="3" fillId="0" borderId="62" xfId="176" applyNumberFormat="1" applyFont="1" applyBorder="1" applyAlignment="1">
      <alignment horizontal="center"/>
    </xf>
    <xf numFmtId="0" fontId="3" fillId="25" borderId="34" xfId="176" applyFont="1" applyFill="1" applyBorder="1" applyAlignment="1">
      <alignment horizontal="left"/>
    </xf>
    <xf numFmtId="192" fontId="3" fillId="25" borderId="34" xfId="176" applyNumberFormat="1" applyFont="1" applyFill="1" applyBorder="1" applyAlignment="1">
      <alignment horizontal="right"/>
    </xf>
    <xf numFmtId="185" fontId="3" fillId="25" borderId="34" xfId="176" applyNumberFormat="1" applyFont="1" applyFill="1" applyBorder="1" applyAlignment="1">
      <alignment horizontal="right" vertical="center"/>
    </xf>
    <xf numFmtId="193" fontId="3" fillId="25" borderId="36" xfId="176" applyNumberFormat="1" applyFont="1" applyFill="1" applyBorder="1" applyAlignment="1">
      <alignment horizontal="right"/>
    </xf>
    <xf numFmtId="194" fontId="3" fillId="25" borderId="36" xfId="176" applyNumberFormat="1" applyFont="1" applyFill="1" applyBorder="1" applyAlignment="1">
      <alignment horizontal="right"/>
    </xf>
    <xf numFmtId="193" fontId="3" fillId="25" borderId="37" xfId="176" applyNumberFormat="1" applyFont="1" applyFill="1" applyBorder="1" applyAlignment="1">
      <alignment horizontal="right" vertical="center"/>
    </xf>
    <xf numFmtId="197" fontId="3" fillId="25" borderId="37" xfId="176" applyNumberFormat="1" applyFont="1" applyFill="1" applyBorder="1" applyAlignment="1">
      <alignment horizontal="right" vertical="center"/>
    </xf>
    <xf numFmtId="193" fontId="3" fillId="25" borderId="34" xfId="176" applyNumberFormat="1" applyFont="1" applyFill="1" applyBorder="1" applyAlignment="1">
      <alignment horizontal="right"/>
    </xf>
    <xf numFmtId="194" fontId="3" fillId="25" borderId="34" xfId="176" applyNumberFormat="1" applyFont="1" applyFill="1" applyBorder="1" applyAlignment="1">
      <alignment horizontal="right"/>
    </xf>
    <xf numFmtId="193" fontId="3" fillId="25" borderId="0" xfId="176" applyNumberFormat="1" applyFont="1" applyFill="1" applyBorder="1" applyAlignment="1">
      <alignment horizontal="right"/>
    </xf>
    <xf numFmtId="0" fontId="3" fillId="0" borderId="74" xfId="176" applyFont="1" applyBorder="1" applyAlignment="1">
      <alignment horizontal="center"/>
    </xf>
    <xf numFmtId="0" fontId="3" fillId="25" borderId="35" xfId="176" applyFont="1" applyFill="1" applyBorder="1" applyAlignment="1">
      <alignment horizontal="left"/>
    </xf>
    <xf numFmtId="192" fontId="3" fillId="25" borderId="35" xfId="176" applyNumberFormat="1" applyFont="1" applyFill="1" applyBorder="1" applyAlignment="1">
      <alignment horizontal="right"/>
    </xf>
    <xf numFmtId="193" fontId="3" fillId="25" borderId="35" xfId="176" applyNumberFormat="1" applyFont="1" applyFill="1" applyBorder="1" applyAlignment="1">
      <alignment horizontal="right"/>
    </xf>
    <xf numFmtId="194" fontId="3" fillId="25" borderId="35" xfId="176" applyNumberFormat="1" applyFont="1" applyFill="1" applyBorder="1" applyAlignment="1">
      <alignment horizontal="right"/>
    </xf>
    <xf numFmtId="185" fontId="3" fillId="25" borderId="35" xfId="176" applyNumberFormat="1" applyFont="1" applyFill="1" applyBorder="1" applyAlignment="1">
      <alignment horizontal="right" vertical="center"/>
    </xf>
    <xf numFmtId="0" fontId="3" fillId="38" borderId="106" xfId="176" applyFont="1" applyFill="1" applyBorder="1" applyAlignment="1">
      <alignment horizontal="center" vertical="center" shrinkToFit="1"/>
    </xf>
    <xf numFmtId="177" fontId="3" fillId="38" borderId="106" xfId="176" applyNumberFormat="1" applyFont="1" applyFill="1" applyBorder="1" applyAlignment="1">
      <alignment vertical="center" shrinkToFit="1"/>
    </xf>
    <xf numFmtId="179" fontId="3" fillId="38" borderId="34" xfId="176" applyNumberFormat="1" applyFont="1" applyFill="1" applyBorder="1" applyAlignment="1">
      <alignment horizontal="right" vertical="center" shrinkToFit="1"/>
    </xf>
    <xf numFmtId="177" fontId="3" fillId="38" borderId="34" xfId="176" applyNumberFormat="1" applyFont="1" applyFill="1" applyBorder="1" applyAlignment="1">
      <alignment horizontal="right" vertical="center" shrinkToFit="1"/>
    </xf>
    <xf numFmtId="177" fontId="3" fillId="38" borderId="106" xfId="176" applyNumberFormat="1" applyFont="1" applyFill="1" applyBorder="1" applyAlignment="1">
      <alignment horizontal="right" vertical="center" shrinkToFit="1"/>
    </xf>
    <xf numFmtId="1" fontId="3" fillId="38" borderId="34" xfId="176" applyNumberFormat="1" applyFont="1" applyFill="1" applyBorder="1" applyAlignment="1">
      <alignment horizontal="right" vertical="center" shrinkToFit="1"/>
    </xf>
    <xf numFmtId="2" fontId="3" fillId="38" borderId="34" xfId="176" applyNumberFormat="1" applyFont="1" applyFill="1" applyBorder="1" applyAlignment="1">
      <alignment horizontal="right" vertical="center" shrinkToFit="1"/>
    </xf>
    <xf numFmtId="3" fontId="3" fillId="38" borderId="34" xfId="176" applyNumberFormat="1" applyFont="1" applyFill="1" applyBorder="1" applyAlignment="1">
      <alignment horizontal="right" vertical="center" shrinkToFit="1"/>
    </xf>
    <xf numFmtId="179" fontId="3" fillId="38" borderId="34" xfId="0" applyNumberFormat="1" applyFont="1" applyFill="1" applyBorder="1" applyAlignment="1">
      <alignment horizontal="right" vertical="center"/>
    </xf>
    <xf numFmtId="205" fontId="3" fillId="38" borderId="34" xfId="176" applyNumberFormat="1" applyFont="1" applyFill="1" applyBorder="1" applyAlignment="1">
      <alignment horizontal="right" vertical="center" shrinkToFit="1"/>
    </xf>
    <xf numFmtId="4" fontId="3" fillId="38" borderId="34" xfId="176" applyNumberFormat="1" applyFont="1" applyFill="1" applyBorder="1" applyAlignment="1">
      <alignment horizontal="right" vertical="center" shrinkToFit="1"/>
    </xf>
    <xf numFmtId="181" fontId="3" fillId="38" borderId="34" xfId="176" applyNumberFormat="1" applyFont="1" applyFill="1" applyBorder="1" applyAlignment="1">
      <alignment horizontal="right" vertical="center" shrinkToFit="1"/>
    </xf>
    <xf numFmtId="205" fontId="3" fillId="38" borderId="34" xfId="0" applyNumberFormat="1" applyFont="1" applyFill="1" applyBorder="1" applyAlignment="1">
      <alignment horizontal="right" vertical="center"/>
    </xf>
    <xf numFmtId="181" fontId="3" fillId="38" borderId="106" xfId="176" applyNumberFormat="1" applyFont="1" applyFill="1" applyBorder="1" applyAlignment="1">
      <alignment horizontal="right" vertical="center" shrinkToFit="1"/>
    </xf>
    <xf numFmtId="0" fontId="3" fillId="38" borderId="106" xfId="176" applyFont="1" applyFill="1" applyBorder="1">
      <alignment vertical="center"/>
    </xf>
    <xf numFmtId="0" fontId="3" fillId="38" borderId="106" xfId="176" applyFont="1" applyFill="1" applyBorder="1" applyAlignment="1">
      <alignment horizontal="right" vertical="center"/>
    </xf>
    <xf numFmtId="179" fontId="3" fillId="38" borderId="106" xfId="176" applyNumberFormat="1" applyFont="1" applyFill="1" applyBorder="1" applyAlignment="1">
      <alignment horizontal="right" vertical="center" shrinkToFit="1"/>
    </xf>
    <xf numFmtId="0" fontId="3" fillId="38" borderId="106" xfId="0" applyFont="1" applyFill="1" applyBorder="1" applyAlignment="1">
      <alignment horizontal="right" vertical="center"/>
    </xf>
    <xf numFmtId="205" fontId="3" fillId="38" borderId="106" xfId="0" applyNumberFormat="1" applyFont="1" applyFill="1" applyBorder="1" applyAlignment="1">
      <alignment horizontal="right" vertical="center"/>
    </xf>
    <xf numFmtId="176" fontId="3" fillId="0" borderId="101" xfId="176" applyNumberFormat="1" applyFont="1" applyBorder="1" applyAlignment="1">
      <alignment horizontal="center" vertical="center"/>
    </xf>
    <xf numFmtId="185" fontId="3" fillId="25" borderId="36" xfId="176" applyNumberFormat="1" applyFont="1" applyFill="1" applyBorder="1" applyAlignment="1">
      <alignment horizontal="right" vertical="center"/>
    </xf>
    <xf numFmtId="179" fontId="3" fillId="25" borderId="36" xfId="176" applyNumberFormat="1" applyFont="1" applyFill="1" applyBorder="1" applyAlignment="1">
      <alignment horizontal="right" vertical="center"/>
    </xf>
    <xf numFmtId="179" fontId="3" fillId="25" borderId="34" xfId="176" applyNumberFormat="1" applyFont="1" applyFill="1" applyBorder="1" applyAlignment="1">
      <alignment horizontal="right" vertical="center"/>
    </xf>
    <xf numFmtId="0" fontId="3" fillId="0" borderId="46" xfId="176" applyFont="1" applyBorder="1" applyAlignment="1">
      <alignment horizontal="center" vertical="center"/>
    </xf>
    <xf numFmtId="0" fontId="3" fillId="0" borderId="49" xfId="176" applyFont="1" applyBorder="1" applyAlignment="1">
      <alignment horizontal="center" vertical="center"/>
    </xf>
    <xf numFmtId="179" fontId="3" fillId="25" borderId="35" xfId="176" applyNumberFormat="1" applyFont="1" applyFill="1" applyBorder="1" applyAlignment="1">
      <alignment horizontal="right" vertical="center"/>
    </xf>
    <xf numFmtId="0" fontId="3" fillId="38" borderId="134" xfId="176" applyFont="1" applyFill="1" applyBorder="1">
      <alignment vertical="center"/>
    </xf>
    <xf numFmtId="176" fontId="3" fillId="0" borderId="18" xfId="176" applyNumberFormat="1" applyFont="1" applyBorder="1" applyAlignment="1">
      <alignment horizontal="center"/>
    </xf>
    <xf numFmtId="0" fontId="3" fillId="0" borderId="55" xfId="176" applyFont="1" applyBorder="1" applyAlignment="1">
      <alignment horizontal="center" vertical="center"/>
    </xf>
    <xf numFmtId="0" fontId="3" fillId="25" borderId="46" xfId="176" applyFont="1" applyFill="1" applyBorder="1">
      <alignment vertical="center"/>
    </xf>
    <xf numFmtId="0" fontId="3" fillId="25" borderId="36" xfId="176" applyFont="1" applyFill="1" applyBorder="1">
      <alignment vertical="center"/>
    </xf>
    <xf numFmtId="182" fontId="3" fillId="25" borderId="37" xfId="176" applyNumberFormat="1" applyFont="1" applyFill="1" applyBorder="1" applyAlignment="1">
      <alignment horizontal="right" vertical="center"/>
    </xf>
    <xf numFmtId="0" fontId="3" fillId="25" borderId="34" xfId="176" applyFont="1" applyFill="1" applyBorder="1">
      <alignment vertical="center"/>
    </xf>
    <xf numFmtId="193" fontId="3" fillId="25" borderId="0" xfId="176" applyNumberFormat="1" applyFont="1" applyFill="1" applyBorder="1" applyAlignment="1">
      <alignment horizontal="right" vertical="center"/>
    </xf>
    <xf numFmtId="0" fontId="3" fillId="0" borderId="56" xfId="176" applyFont="1" applyBorder="1" applyAlignment="1">
      <alignment horizontal="center" vertical="center"/>
    </xf>
    <xf numFmtId="0" fontId="3" fillId="25" borderId="49" xfId="176" applyFont="1" applyFill="1" applyBorder="1">
      <alignment vertical="center"/>
    </xf>
    <xf numFmtId="0" fontId="3" fillId="25" borderId="35" xfId="176" applyFont="1" applyFill="1" applyBorder="1">
      <alignment vertical="center"/>
    </xf>
    <xf numFmtId="176" fontId="3" fillId="0" borderId="64" xfId="176" applyNumberFormat="1" applyFont="1" applyBorder="1" applyAlignment="1">
      <alignment horizontal="center"/>
    </xf>
    <xf numFmtId="0" fontId="3" fillId="0" borderId="40" xfId="176" applyFont="1" applyBorder="1" applyAlignment="1">
      <alignment horizontal="center"/>
    </xf>
    <xf numFmtId="0" fontId="3" fillId="0" borderId="45" xfId="176" applyFont="1" applyBorder="1" applyAlignment="1">
      <alignment horizontal="center"/>
    </xf>
    <xf numFmtId="0" fontId="3" fillId="0" borderId="49" xfId="176" applyFont="1" applyBorder="1" applyAlignment="1">
      <alignment horizontal="center"/>
    </xf>
    <xf numFmtId="198" fontId="3" fillId="38" borderId="34" xfId="176" applyNumberFormat="1" applyFont="1" applyFill="1" applyBorder="1" applyAlignment="1">
      <alignment horizontal="right" vertical="center" shrinkToFit="1"/>
    </xf>
    <xf numFmtId="4" fontId="3" fillId="38" borderId="106" xfId="176" applyNumberFormat="1" applyFont="1" applyFill="1" applyBorder="1" applyAlignment="1">
      <alignment horizontal="right" vertical="center" shrinkToFit="1"/>
    </xf>
    <xf numFmtId="194" fontId="3" fillId="25" borderId="37" xfId="176" applyNumberFormat="1" applyFont="1" applyFill="1" applyBorder="1" applyAlignment="1">
      <alignment horizontal="right"/>
    </xf>
    <xf numFmtId="181" fontId="3" fillId="25" borderId="34" xfId="176" applyNumberFormat="1" applyFont="1" applyFill="1" applyBorder="1" applyAlignment="1">
      <alignment horizontal="right" vertical="center"/>
    </xf>
    <xf numFmtId="181" fontId="3" fillId="25" borderId="35" xfId="176" applyNumberFormat="1" applyFont="1" applyFill="1" applyBorder="1" applyAlignment="1">
      <alignment horizontal="right" vertical="center"/>
    </xf>
    <xf numFmtId="0" fontId="3" fillId="25" borderId="36" xfId="176" applyFont="1" applyFill="1" applyBorder="1" applyAlignment="1">
      <alignment horizontal="left"/>
    </xf>
    <xf numFmtId="0" fontId="3" fillId="0" borderId="55" xfId="176" applyFont="1" applyBorder="1" applyAlignment="1">
      <alignment horizontal="center"/>
    </xf>
    <xf numFmtId="0" fontId="3" fillId="0" borderId="56" xfId="176" applyNumberFormat="1" applyFont="1" applyBorder="1" applyAlignment="1">
      <alignment horizontal="center"/>
    </xf>
    <xf numFmtId="0" fontId="3" fillId="0" borderId="56" xfId="176" applyFont="1" applyBorder="1" applyAlignment="1">
      <alignment horizontal="center"/>
    </xf>
    <xf numFmtId="0" fontId="3" fillId="0" borderId="142" xfId="176" applyFont="1" applyBorder="1" applyAlignment="1">
      <alignment horizontal="center"/>
    </xf>
    <xf numFmtId="203" fontId="3" fillId="25" borderId="36" xfId="176" applyNumberFormat="1" applyFont="1" applyFill="1" applyBorder="1" applyAlignment="1">
      <alignment horizontal="right" vertical="center"/>
    </xf>
    <xf numFmtId="203" fontId="3" fillId="25" borderId="35" xfId="176" applyNumberFormat="1" applyFont="1" applyFill="1" applyBorder="1" applyAlignment="1">
      <alignment horizontal="right" vertical="center"/>
    </xf>
    <xf numFmtId="203" fontId="3" fillId="38" borderId="34" xfId="176" applyNumberFormat="1" applyFont="1" applyFill="1" applyBorder="1" applyAlignment="1">
      <alignment horizontal="right" vertical="center" shrinkToFit="1"/>
    </xf>
    <xf numFmtId="203" fontId="3" fillId="38" borderId="106" xfId="176" applyNumberFormat="1" applyFont="1" applyFill="1" applyBorder="1" applyAlignment="1">
      <alignment horizontal="right" vertical="center" shrinkToFit="1"/>
    </xf>
    <xf numFmtId="0" fontId="3" fillId="0" borderId="141" xfId="176" applyFont="1" applyBorder="1" applyAlignment="1">
      <alignment horizontal="center"/>
    </xf>
    <xf numFmtId="20" fontId="3" fillId="25" borderId="36" xfId="176" applyNumberFormat="1" applyFont="1" applyFill="1" applyBorder="1" applyAlignment="1">
      <alignment horizontal="right"/>
    </xf>
    <xf numFmtId="2" fontId="3" fillId="25" borderId="36" xfId="176" applyNumberFormat="1" applyFont="1" applyFill="1" applyBorder="1" applyAlignment="1">
      <alignment horizontal="right" vertical="center"/>
    </xf>
    <xf numFmtId="1" fontId="3" fillId="25" borderId="36" xfId="176" applyNumberFormat="1" applyFont="1" applyFill="1" applyBorder="1" applyAlignment="1">
      <alignment horizontal="right" vertical="center"/>
    </xf>
    <xf numFmtId="0" fontId="3" fillId="25" borderId="36" xfId="176" applyFont="1" applyFill="1" applyBorder="1" applyAlignment="1">
      <alignment horizontal="right" vertical="center"/>
    </xf>
    <xf numFmtId="181" fontId="3" fillId="25" borderId="36" xfId="176" applyNumberFormat="1" applyFont="1" applyFill="1" applyBorder="1" applyAlignment="1">
      <alignment horizontal="right" vertical="center"/>
    </xf>
    <xf numFmtId="20" fontId="3" fillId="25" borderId="34" xfId="176" applyNumberFormat="1" applyFont="1" applyFill="1" applyBorder="1" applyAlignment="1">
      <alignment horizontal="right"/>
    </xf>
    <xf numFmtId="2" fontId="3" fillId="25" borderId="34" xfId="176" applyNumberFormat="1" applyFont="1" applyFill="1" applyBorder="1" applyAlignment="1">
      <alignment horizontal="right" vertical="center"/>
    </xf>
    <xf numFmtId="1" fontId="3" fillId="25" borderId="34" xfId="176" applyNumberFormat="1" applyFont="1" applyFill="1" applyBorder="1" applyAlignment="1">
      <alignment horizontal="right" vertical="center"/>
    </xf>
    <xf numFmtId="0" fontId="3" fillId="25" borderId="34" xfId="176" applyFont="1" applyFill="1" applyBorder="1" applyAlignment="1">
      <alignment horizontal="right" vertical="center"/>
    </xf>
    <xf numFmtId="20" fontId="3" fillId="25" borderId="35" xfId="176" applyNumberFormat="1" applyFont="1" applyFill="1" applyBorder="1" applyAlignment="1">
      <alignment horizontal="right"/>
    </xf>
    <xf numFmtId="2" fontId="3" fillId="25" borderId="35" xfId="176" applyNumberFormat="1" applyFont="1" applyFill="1" applyBorder="1" applyAlignment="1">
      <alignment horizontal="right" vertical="center"/>
    </xf>
    <xf numFmtId="1" fontId="3" fillId="25" borderId="35" xfId="176" applyNumberFormat="1" applyFont="1" applyFill="1" applyBorder="1" applyAlignment="1">
      <alignment horizontal="right" vertical="center"/>
    </xf>
    <xf numFmtId="0" fontId="3" fillId="25" borderId="35" xfId="176" applyFont="1" applyFill="1" applyBorder="1" applyAlignment="1">
      <alignment horizontal="right" vertical="center"/>
    </xf>
    <xf numFmtId="189" fontId="3" fillId="38" borderId="34" xfId="176" applyNumberFormat="1" applyFont="1" applyFill="1" applyBorder="1" applyAlignment="1">
      <alignment horizontal="right" vertical="center" shrinkToFit="1"/>
    </xf>
    <xf numFmtId="190" fontId="3" fillId="38" borderId="34" xfId="176" applyNumberFormat="1" applyFont="1" applyFill="1" applyBorder="1" applyAlignment="1">
      <alignment horizontal="right" vertical="center" shrinkToFit="1"/>
    </xf>
    <xf numFmtId="176" fontId="3" fillId="0" borderId="101" xfId="176" applyNumberFormat="1" applyFont="1" applyBorder="1" applyAlignment="1">
      <alignment horizontal="center"/>
    </xf>
    <xf numFmtId="180" fontId="3" fillId="25" borderId="34" xfId="176" applyNumberFormat="1" applyFont="1" applyFill="1" applyBorder="1" applyAlignment="1">
      <alignment horizontal="right" vertical="center"/>
    </xf>
    <xf numFmtId="0" fontId="3" fillId="38" borderId="104" xfId="176" applyFont="1" applyFill="1" applyBorder="1" applyAlignment="1">
      <alignment horizontal="center" vertical="center" shrinkToFit="1"/>
    </xf>
    <xf numFmtId="177" fontId="3" fillId="38" borderId="104" xfId="176" applyNumberFormat="1" applyFont="1" applyFill="1" applyBorder="1" applyAlignment="1">
      <alignment vertical="center" shrinkToFit="1"/>
    </xf>
    <xf numFmtId="179" fontId="3" fillId="38" borderId="63" xfId="176" applyNumberFormat="1" applyFont="1" applyFill="1" applyBorder="1" applyAlignment="1">
      <alignment horizontal="right" vertical="center" shrinkToFit="1"/>
    </xf>
    <xf numFmtId="177" fontId="3" fillId="38" borderId="63" xfId="176" applyNumberFormat="1" applyFont="1" applyFill="1" applyBorder="1" applyAlignment="1">
      <alignment horizontal="right" vertical="center" shrinkToFit="1"/>
    </xf>
    <xf numFmtId="177" fontId="3" fillId="38" borderId="104" xfId="176" applyNumberFormat="1" applyFont="1" applyFill="1" applyBorder="1" applyAlignment="1">
      <alignment horizontal="right" vertical="center" shrinkToFit="1"/>
    </xf>
    <xf numFmtId="1" fontId="3" fillId="38" borderId="63" xfId="176" applyNumberFormat="1" applyFont="1" applyFill="1" applyBorder="1" applyAlignment="1">
      <alignment horizontal="right" vertical="center" shrinkToFit="1"/>
    </xf>
    <xf numFmtId="2" fontId="3" fillId="38" borderId="63" xfId="176" applyNumberFormat="1" applyFont="1" applyFill="1" applyBorder="1" applyAlignment="1">
      <alignment horizontal="right" vertical="center" shrinkToFit="1"/>
    </xf>
    <xf numFmtId="3" fontId="3" fillId="38" borderId="63" xfId="176" applyNumberFormat="1" applyFont="1" applyFill="1" applyBorder="1" applyAlignment="1">
      <alignment horizontal="right" vertical="center" shrinkToFit="1"/>
    </xf>
    <xf numFmtId="179" fontId="3" fillId="38" borderId="63" xfId="0" applyNumberFormat="1" applyFont="1" applyFill="1" applyBorder="1" applyAlignment="1">
      <alignment horizontal="right" vertical="center"/>
    </xf>
    <xf numFmtId="181" fontId="3" fillId="38" borderId="105" xfId="176" applyNumberFormat="1" applyFont="1" applyFill="1" applyBorder="1" applyAlignment="1">
      <alignment horizontal="right" vertical="center" shrinkToFit="1"/>
    </xf>
    <xf numFmtId="181" fontId="3" fillId="38" borderId="68" xfId="176" applyNumberFormat="1" applyFont="1" applyFill="1" applyBorder="1" applyAlignment="1">
      <alignment horizontal="right" vertical="center" shrinkToFit="1"/>
    </xf>
    <xf numFmtId="192" fontId="3" fillId="25" borderId="36" xfId="176" applyNumberFormat="1" applyFont="1" applyFill="1" applyBorder="1" applyAlignment="1">
      <alignment vertical="center"/>
    </xf>
    <xf numFmtId="193" fontId="3" fillId="25" borderId="36" xfId="176" applyNumberFormat="1" applyFont="1" applyFill="1" applyBorder="1" applyAlignment="1">
      <alignment vertical="center"/>
    </xf>
    <xf numFmtId="194" fontId="3" fillId="25" borderId="36" xfId="176" applyNumberFormat="1" applyFont="1" applyFill="1" applyBorder="1" applyAlignment="1">
      <alignment vertical="center"/>
    </xf>
    <xf numFmtId="195" fontId="3" fillId="25" borderId="36" xfId="176" applyNumberFormat="1" applyFont="1" applyFill="1" applyBorder="1" applyAlignment="1">
      <alignment vertical="center"/>
    </xf>
    <xf numFmtId="197" fontId="3" fillId="25" borderId="36" xfId="176" applyNumberFormat="1" applyFont="1" applyFill="1" applyBorder="1" applyAlignment="1">
      <alignment vertical="center"/>
    </xf>
    <xf numFmtId="205" fontId="3" fillId="25" borderId="36" xfId="176" applyNumberFormat="1" applyFont="1" applyFill="1" applyBorder="1" applyAlignment="1">
      <alignment vertical="center"/>
    </xf>
    <xf numFmtId="202" fontId="3" fillId="25" borderId="36" xfId="176" applyNumberFormat="1" applyFont="1" applyFill="1" applyBorder="1" applyAlignment="1">
      <alignment vertical="center"/>
    </xf>
    <xf numFmtId="192" fontId="3" fillId="25" borderId="34" xfId="176" applyNumberFormat="1" applyFont="1" applyFill="1" applyBorder="1" applyAlignment="1">
      <alignment vertical="center"/>
    </xf>
    <xf numFmtId="193" fontId="3" fillId="25" borderId="34" xfId="176" applyNumberFormat="1" applyFont="1" applyFill="1" applyBorder="1" applyAlignment="1">
      <alignment vertical="center"/>
    </xf>
    <xf numFmtId="194" fontId="3" fillId="25" borderId="34" xfId="176" applyNumberFormat="1" applyFont="1" applyFill="1" applyBorder="1" applyAlignment="1">
      <alignment vertical="center"/>
    </xf>
    <xf numFmtId="195" fontId="3" fillId="25" borderId="34" xfId="176" applyNumberFormat="1" applyFont="1" applyFill="1" applyBorder="1" applyAlignment="1">
      <alignment vertical="center"/>
    </xf>
    <xf numFmtId="197" fontId="3" fillId="25" borderId="34" xfId="176" applyNumberFormat="1" applyFont="1" applyFill="1" applyBorder="1" applyAlignment="1">
      <alignment vertical="center"/>
    </xf>
    <xf numFmtId="205" fontId="3" fillId="25" borderId="34" xfId="176" applyNumberFormat="1" applyFont="1" applyFill="1" applyBorder="1" applyAlignment="1">
      <alignment vertical="center"/>
    </xf>
    <xf numFmtId="202" fontId="3" fillId="25" borderId="34" xfId="176" applyNumberFormat="1" applyFont="1" applyFill="1" applyBorder="1" applyAlignment="1">
      <alignment vertical="center"/>
    </xf>
    <xf numFmtId="192" fontId="3" fillId="25" borderId="35" xfId="176" applyNumberFormat="1" applyFont="1" applyFill="1" applyBorder="1" applyAlignment="1">
      <alignment vertical="center"/>
    </xf>
    <xf numFmtId="193" fontId="3" fillId="25" borderId="35" xfId="176" applyNumberFormat="1" applyFont="1" applyFill="1" applyBorder="1" applyAlignment="1">
      <alignment vertical="center"/>
    </xf>
    <xf numFmtId="194" fontId="3" fillId="25" borderId="35" xfId="176" applyNumberFormat="1" applyFont="1" applyFill="1" applyBorder="1" applyAlignment="1">
      <alignment vertical="center"/>
    </xf>
    <xf numFmtId="195" fontId="3" fillId="25" borderId="35" xfId="176" applyNumberFormat="1" applyFont="1" applyFill="1" applyBorder="1" applyAlignment="1">
      <alignment vertical="center"/>
    </xf>
    <xf numFmtId="197" fontId="3" fillId="25" borderId="35" xfId="176" applyNumberFormat="1" applyFont="1" applyFill="1" applyBorder="1" applyAlignment="1">
      <alignment vertical="center"/>
    </xf>
    <xf numFmtId="205" fontId="3" fillId="25" borderId="35" xfId="176" applyNumberFormat="1" applyFont="1" applyFill="1" applyBorder="1" applyAlignment="1">
      <alignment vertical="center"/>
    </xf>
    <xf numFmtId="202" fontId="3" fillId="25" borderId="35" xfId="176" applyNumberFormat="1" applyFont="1" applyFill="1" applyBorder="1" applyAlignment="1">
      <alignment vertical="center"/>
    </xf>
    <xf numFmtId="0" fontId="3" fillId="0" borderId="140" xfId="176" applyFont="1" applyBorder="1" applyAlignment="1">
      <alignment horizontal="center" vertical="center" shrinkToFit="1"/>
    </xf>
    <xf numFmtId="177" fontId="3" fillId="0" borderId="108" xfId="176" applyNumberFormat="1" applyFont="1" applyBorder="1" applyAlignment="1">
      <alignment vertical="center" shrinkToFit="1"/>
    </xf>
    <xf numFmtId="179" fontId="3" fillId="0" borderId="31" xfId="176" applyNumberFormat="1" applyFont="1" applyBorder="1" applyAlignment="1">
      <alignment vertical="center" shrinkToFit="1"/>
    </xf>
    <xf numFmtId="177" fontId="3" fillId="0" borderId="31" xfId="176" applyNumberFormat="1" applyFont="1" applyBorder="1" applyAlignment="1">
      <alignment vertical="center" shrinkToFit="1"/>
    </xf>
    <xf numFmtId="1" fontId="3" fillId="0" borderId="31" xfId="176" applyNumberFormat="1" applyFont="1" applyBorder="1" applyAlignment="1">
      <alignment vertical="center" shrinkToFit="1"/>
    </xf>
    <xf numFmtId="188" fontId="3" fillId="0" borderId="31" xfId="176" applyNumberFormat="1" applyFont="1" applyBorder="1" applyAlignment="1">
      <alignment vertical="center" shrinkToFit="1"/>
    </xf>
    <xf numFmtId="205" fontId="3" fillId="0" borderId="31" xfId="176" applyNumberFormat="1" applyFont="1" applyBorder="1" applyAlignment="1">
      <alignment vertical="center" shrinkToFit="1"/>
    </xf>
    <xf numFmtId="202" fontId="3" fillId="0" borderId="31" xfId="176" applyNumberFormat="1" applyFont="1" applyBorder="1" applyAlignment="1">
      <alignment vertical="center" shrinkToFit="1"/>
    </xf>
    <xf numFmtId="4" fontId="3" fillId="0" borderId="31" xfId="176" applyNumberFormat="1" applyFont="1" applyBorder="1" applyAlignment="1">
      <alignment vertical="center" shrinkToFit="1"/>
    </xf>
    <xf numFmtId="0" fontId="3" fillId="0" borderId="102" xfId="176" applyFont="1" applyBorder="1" applyAlignment="1">
      <alignment horizontal="center" vertical="center" shrinkToFit="1"/>
    </xf>
    <xf numFmtId="177" fontId="3" fillId="0" borderId="103" xfId="176" applyNumberFormat="1" applyFont="1" applyBorder="1" applyAlignment="1">
      <alignment vertical="center" shrinkToFit="1"/>
    </xf>
    <xf numFmtId="179" fontId="3" fillId="0" borderId="32" xfId="176" applyNumberFormat="1" applyFont="1" applyBorder="1" applyAlignment="1">
      <alignment vertical="center" shrinkToFit="1"/>
    </xf>
    <xf numFmtId="177" fontId="3" fillId="0" borderId="32" xfId="176" applyNumberFormat="1" applyFont="1" applyBorder="1" applyAlignment="1">
      <alignment vertical="center" shrinkToFit="1"/>
    </xf>
    <xf numFmtId="1" fontId="3" fillId="0" borderId="32" xfId="176" applyNumberFormat="1" applyFont="1" applyBorder="1" applyAlignment="1">
      <alignment vertical="center" shrinkToFit="1"/>
    </xf>
    <xf numFmtId="200" fontId="3" fillId="0" borderId="32" xfId="176" applyNumberFormat="1" applyFont="1" applyBorder="1" applyAlignment="1">
      <alignment vertical="center" shrinkToFit="1"/>
    </xf>
    <xf numFmtId="188" fontId="3" fillId="0" borderId="32" xfId="176" applyNumberFormat="1" applyFont="1" applyBorder="1" applyAlignment="1">
      <alignment vertical="center" shrinkToFit="1"/>
    </xf>
    <xf numFmtId="205" fontId="3" fillId="0" borderId="32" xfId="176" applyNumberFormat="1" applyFont="1" applyBorder="1" applyAlignment="1">
      <alignment vertical="center" shrinkToFit="1"/>
    </xf>
    <xf numFmtId="202" fontId="3" fillId="0" borderId="32" xfId="176" applyNumberFormat="1" applyFont="1" applyBorder="1" applyAlignment="1">
      <alignment vertical="center" shrinkToFit="1"/>
    </xf>
    <xf numFmtId="4" fontId="3" fillId="0" borderId="32" xfId="176" applyNumberFormat="1" applyFont="1" applyBorder="1" applyAlignment="1">
      <alignment vertical="center" shrinkToFit="1"/>
    </xf>
    <xf numFmtId="200" fontId="3" fillId="0" borderId="103" xfId="176" applyNumberFormat="1" applyFont="1" applyBorder="1" applyAlignment="1">
      <alignment vertical="center" shrinkToFit="1"/>
    </xf>
    <xf numFmtId="201" fontId="3" fillId="0" borderId="103" xfId="176" applyNumberFormat="1" applyFont="1" applyFill="1" applyBorder="1" applyAlignment="1">
      <alignment vertical="center" shrinkToFit="1"/>
    </xf>
    <xf numFmtId="0" fontId="3" fillId="0" borderId="136" xfId="176" applyFont="1" applyFill="1" applyBorder="1" applyAlignment="1">
      <alignment vertical="center"/>
    </xf>
    <xf numFmtId="0" fontId="3" fillId="0" borderId="110" xfId="176" applyFont="1" applyFill="1" applyBorder="1" applyAlignment="1">
      <alignment vertical="center"/>
    </xf>
    <xf numFmtId="179" fontId="3" fillId="0" borderId="43" xfId="176" applyNumberFormat="1" applyFont="1" applyFill="1" applyBorder="1" applyAlignment="1">
      <alignment vertical="center"/>
    </xf>
    <xf numFmtId="179" fontId="3" fillId="0" borderId="118" xfId="176" applyNumberFormat="1" applyFont="1" applyFill="1" applyBorder="1" applyAlignment="1">
      <alignment vertical="center"/>
    </xf>
    <xf numFmtId="20" fontId="3" fillId="0" borderId="118" xfId="176" applyNumberFormat="1" applyFont="1" applyFill="1" applyBorder="1" applyAlignment="1">
      <alignment vertical="center"/>
    </xf>
    <xf numFmtId="0" fontId="3" fillId="0" borderId="118" xfId="176" applyFont="1" applyFill="1" applyBorder="1" applyAlignment="1">
      <alignment vertical="center"/>
    </xf>
    <xf numFmtId="200" fontId="3" fillId="0" borderId="118" xfId="176" applyNumberFormat="1" applyFont="1" applyFill="1" applyBorder="1" applyAlignment="1">
      <alignment vertical="center"/>
    </xf>
    <xf numFmtId="185" fontId="3" fillId="0" borderId="118" xfId="176" applyNumberFormat="1" applyFont="1" applyFill="1" applyBorder="1" applyAlignment="1">
      <alignment vertical="center"/>
    </xf>
    <xf numFmtId="188" fontId="3" fillId="0" borderId="118" xfId="176" applyNumberFormat="1" applyFont="1" applyFill="1" applyBorder="1" applyAlignment="1">
      <alignment vertical="center"/>
    </xf>
    <xf numFmtId="205" fontId="3" fillId="0" borderId="118" xfId="176" applyNumberFormat="1" applyFont="1" applyFill="1" applyBorder="1" applyAlignment="1">
      <alignment vertical="center"/>
    </xf>
    <xf numFmtId="202" fontId="3" fillId="0" borderId="118" xfId="176" applyNumberFormat="1" applyFont="1" applyFill="1" applyBorder="1" applyAlignment="1">
      <alignment vertical="center"/>
    </xf>
    <xf numFmtId="201" fontId="3" fillId="0" borderId="118" xfId="176" applyNumberFormat="1" applyFont="1" applyFill="1" applyBorder="1" applyAlignment="1">
      <alignment vertical="center"/>
    </xf>
    <xf numFmtId="200" fontId="3" fillId="38" borderId="34" xfId="176" applyNumberFormat="1" applyFont="1" applyFill="1" applyBorder="1" applyAlignment="1">
      <alignment horizontal="right" vertical="center" shrinkToFit="1"/>
    </xf>
    <xf numFmtId="202" fontId="3" fillId="38" borderId="34" xfId="176" applyNumberFormat="1" applyFont="1" applyFill="1" applyBorder="1" applyAlignment="1">
      <alignment horizontal="right" vertical="center" shrinkToFit="1"/>
    </xf>
    <xf numFmtId="201" fontId="3" fillId="38" borderId="34" xfId="176" applyNumberFormat="1" applyFont="1" applyFill="1" applyBorder="1" applyAlignment="1">
      <alignment horizontal="right" vertical="center" shrinkToFit="1"/>
    </xf>
    <xf numFmtId="200" fontId="3" fillId="38" borderId="106" xfId="176" applyNumberFormat="1" applyFont="1" applyFill="1" applyBorder="1" applyAlignment="1">
      <alignment horizontal="right" vertical="center" shrinkToFit="1"/>
    </xf>
    <xf numFmtId="202" fontId="3" fillId="38" borderId="106" xfId="176" applyNumberFormat="1" applyFont="1" applyFill="1" applyBorder="1" applyAlignment="1">
      <alignment horizontal="right" vertical="center" shrinkToFit="1"/>
    </xf>
    <xf numFmtId="198" fontId="3" fillId="25" borderId="36" xfId="176" applyNumberFormat="1" applyFont="1" applyFill="1" applyBorder="1" applyAlignment="1">
      <alignment vertical="center"/>
    </xf>
    <xf numFmtId="198" fontId="3" fillId="25" borderId="34" xfId="176" applyNumberFormat="1" applyFont="1" applyFill="1" applyBorder="1" applyAlignment="1">
      <alignment vertical="center"/>
    </xf>
    <xf numFmtId="203" fontId="3" fillId="25" borderId="34" xfId="176" applyNumberFormat="1" applyFont="1" applyFill="1" applyBorder="1" applyAlignment="1">
      <alignment vertical="center"/>
    </xf>
    <xf numFmtId="204" fontId="3" fillId="25" borderId="34" xfId="176" applyNumberFormat="1" applyFont="1" applyFill="1" applyBorder="1" applyAlignment="1">
      <alignment vertical="center"/>
    </xf>
    <xf numFmtId="198" fontId="3" fillId="25" borderId="35" xfId="176" applyNumberFormat="1" applyFont="1" applyFill="1" applyBorder="1" applyAlignment="1">
      <alignment vertical="center"/>
    </xf>
    <xf numFmtId="192" fontId="3" fillId="38" borderId="34" xfId="176" applyNumberFormat="1" applyFont="1" applyFill="1" applyBorder="1" applyAlignment="1">
      <alignment horizontal="right" vertical="center" shrinkToFit="1"/>
    </xf>
    <xf numFmtId="179" fontId="3" fillId="25" borderId="34" xfId="176" applyNumberFormat="1" applyFont="1" applyFill="1" applyBorder="1" applyAlignment="1">
      <alignment vertical="center"/>
    </xf>
    <xf numFmtId="2" fontId="3" fillId="25" borderId="34" xfId="176" applyNumberFormat="1" applyFont="1" applyFill="1" applyBorder="1" applyAlignment="1">
      <alignment vertical="center"/>
    </xf>
    <xf numFmtId="204" fontId="3" fillId="38" borderId="34" xfId="176" applyNumberFormat="1" applyFont="1" applyFill="1" applyBorder="1" applyAlignment="1">
      <alignment horizontal="right" vertical="center" shrinkToFit="1"/>
    </xf>
    <xf numFmtId="204" fontId="3" fillId="25" borderId="36" xfId="176" applyNumberFormat="1" applyFont="1" applyFill="1" applyBorder="1" applyAlignment="1">
      <alignment vertical="center"/>
    </xf>
    <xf numFmtId="204" fontId="3" fillId="25" borderId="35" xfId="176" applyNumberFormat="1" applyFont="1" applyFill="1" applyBorder="1" applyAlignment="1">
      <alignment vertical="center"/>
    </xf>
    <xf numFmtId="203" fontId="3" fillId="25" borderId="36" xfId="176" applyNumberFormat="1" applyFont="1" applyFill="1" applyBorder="1" applyAlignment="1">
      <alignment vertical="center"/>
    </xf>
    <xf numFmtId="203" fontId="3" fillId="25" borderId="35" xfId="176" applyNumberFormat="1" applyFont="1" applyFill="1" applyBorder="1" applyAlignment="1">
      <alignment vertical="center"/>
    </xf>
    <xf numFmtId="179" fontId="3" fillId="25" borderId="36" xfId="176" applyNumberFormat="1" applyFont="1" applyFill="1" applyBorder="1" applyAlignment="1">
      <alignment vertical="center"/>
    </xf>
    <xf numFmtId="20" fontId="3" fillId="25" borderId="36" xfId="176" applyNumberFormat="1" applyFont="1" applyFill="1" applyBorder="1" applyAlignment="1">
      <alignment vertical="center"/>
    </xf>
    <xf numFmtId="188" fontId="3" fillId="25" borderId="36" xfId="176" applyNumberFormat="1" applyFont="1" applyFill="1" applyBorder="1" applyAlignment="1">
      <alignment vertical="center"/>
    </xf>
    <xf numFmtId="20" fontId="3" fillId="25" borderId="34" xfId="176" applyNumberFormat="1" applyFont="1" applyFill="1" applyBorder="1" applyAlignment="1">
      <alignment vertical="center"/>
    </xf>
    <xf numFmtId="188" fontId="3" fillId="25" borderId="34" xfId="176" applyNumberFormat="1" applyFont="1" applyFill="1" applyBorder="1" applyAlignment="1">
      <alignment vertical="center"/>
    </xf>
    <xf numFmtId="0" fontId="3" fillId="0" borderId="114" xfId="176" applyFont="1" applyBorder="1" applyAlignment="1">
      <alignment horizontal="center" vertical="center" shrinkToFit="1"/>
    </xf>
    <xf numFmtId="177" fontId="3" fillId="0" borderId="115" xfId="176" applyNumberFormat="1" applyFont="1" applyBorder="1" applyAlignment="1">
      <alignment vertical="center" shrinkToFit="1"/>
    </xf>
    <xf numFmtId="179" fontId="3" fillId="0" borderId="116" xfId="176" applyNumberFormat="1" applyFont="1" applyBorder="1" applyAlignment="1">
      <alignment vertical="center" shrinkToFit="1"/>
    </xf>
    <xf numFmtId="177" fontId="3" fillId="0" borderId="116" xfId="176" applyNumberFormat="1" applyFont="1" applyBorder="1" applyAlignment="1">
      <alignment vertical="center" shrinkToFit="1"/>
    </xf>
    <xf numFmtId="2" fontId="3" fillId="0" borderId="116" xfId="176" applyNumberFormat="1" applyFont="1" applyBorder="1" applyAlignment="1">
      <alignment vertical="center" shrinkToFit="1"/>
    </xf>
    <xf numFmtId="188" fontId="3" fillId="0" borderId="116" xfId="176" applyNumberFormat="1" applyFont="1" applyBorder="1" applyAlignment="1">
      <alignment vertical="center" shrinkToFit="1"/>
    </xf>
    <xf numFmtId="205" fontId="3" fillId="0" borderId="116" xfId="176" applyNumberFormat="1" applyFont="1" applyBorder="1" applyAlignment="1">
      <alignment vertical="center" shrinkToFit="1"/>
    </xf>
    <xf numFmtId="202" fontId="3" fillId="0" borderId="116" xfId="176" applyNumberFormat="1" applyFont="1" applyBorder="1" applyAlignment="1">
      <alignment vertical="center" shrinkToFit="1"/>
    </xf>
    <xf numFmtId="2" fontId="3" fillId="0" borderId="32" xfId="176" applyNumberFormat="1" applyFont="1" applyBorder="1" applyAlignment="1">
      <alignment vertical="center" shrinkToFit="1"/>
    </xf>
    <xf numFmtId="179" fontId="3" fillId="0" borderId="117" xfId="176" applyNumberFormat="1" applyFont="1" applyFill="1" applyBorder="1" applyAlignment="1">
      <alignment vertical="center" shrinkToFit="1"/>
    </xf>
    <xf numFmtId="0" fontId="3" fillId="0" borderId="119" xfId="176" applyFont="1" applyFill="1" applyBorder="1" applyAlignment="1">
      <alignment vertical="center"/>
    </xf>
    <xf numFmtId="204" fontId="3" fillId="0" borderId="31" xfId="176" applyNumberFormat="1" applyFont="1" applyBorder="1" applyAlignment="1">
      <alignment vertical="center" shrinkToFit="1"/>
    </xf>
    <xf numFmtId="200" fontId="3" fillId="38" borderId="34" xfId="176" applyNumberFormat="1" applyFont="1" applyFill="1" applyBorder="1" applyAlignment="1">
      <alignment vertical="center" shrinkToFit="1"/>
    </xf>
    <xf numFmtId="204" fontId="3" fillId="38" borderId="34" xfId="176" applyNumberFormat="1" applyFont="1" applyFill="1" applyBorder="1" applyAlignment="1">
      <alignment vertical="center" shrinkToFit="1"/>
    </xf>
    <xf numFmtId="204" fontId="3" fillId="38" borderId="106" xfId="176" applyNumberFormat="1" applyFont="1" applyFill="1" applyBorder="1" applyAlignment="1">
      <alignment horizontal="right" vertical="center" shrinkToFit="1"/>
    </xf>
    <xf numFmtId="204" fontId="3" fillId="0" borderId="116" xfId="176" applyNumberFormat="1" applyFont="1" applyBorder="1" applyAlignment="1">
      <alignment vertical="center" shrinkToFit="1"/>
    </xf>
    <xf numFmtId="204" fontId="3" fillId="0" borderId="32" xfId="176" applyNumberFormat="1" applyFont="1" applyBorder="1" applyAlignment="1">
      <alignment vertical="center" shrinkToFit="1"/>
    </xf>
    <xf numFmtId="177" fontId="3" fillId="25" borderId="36" xfId="176" applyNumberFormat="1" applyFont="1" applyFill="1" applyBorder="1" applyAlignment="1">
      <alignment vertical="center"/>
    </xf>
    <xf numFmtId="177" fontId="3" fillId="25" borderId="34" xfId="176" applyNumberFormat="1" applyFont="1" applyFill="1" applyBorder="1" applyAlignment="1">
      <alignment vertical="center"/>
    </xf>
    <xf numFmtId="177" fontId="3" fillId="25" borderId="36" xfId="176" applyNumberFormat="1" applyFont="1" applyFill="1" applyBorder="1" applyAlignment="1">
      <alignment horizontal="right" vertical="center"/>
    </xf>
    <xf numFmtId="177" fontId="3" fillId="25" borderId="34" xfId="176" applyNumberFormat="1" applyFont="1" applyFill="1" applyBorder="1" applyAlignment="1">
      <alignment horizontal="right" vertical="center"/>
    </xf>
    <xf numFmtId="177" fontId="3" fillId="25" borderId="35" xfId="176" applyNumberFormat="1" applyFont="1" applyFill="1" applyBorder="1" applyAlignment="1">
      <alignment horizontal="right" vertical="center"/>
    </xf>
    <xf numFmtId="183" fontId="27" fillId="0" borderId="32" xfId="0" applyNumberFormat="1" applyFont="1" applyBorder="1" applyAlignment="1">
      <alignment horizontal="right" vertical="center"/>
    </xf>
    <xf numFmtId="179" fontId="27" fillId="0" borderId="0" xfId="179" applyNumberFormat="1" applyFont="1" applyBorder="1" applyAlignment="1" applyProtection="1">
      <alignment horizontal="center" vertical="center"/>
      <protection locked="0"/>
    </xf>
    <xf numFmtId="56" fontId="5" fillId="0" borderId="17" xfId="0" applyNumberFormat="1" applyFont="1" applyBorder="1" applyAlignment="1">
      <alignment horizontal="center" vertical="center" shrinkToFit="1"/>
    </xf>
    <xf numFmtId="0" fontId="5" fillId="36" borderId="35" xfId="0" applyFont="1" applyFill="1" applyBorder="1" applyAlignment="1">
      <alignment horizontal="center" vertical="center" shrinkToFit="1"/>
    </xf>
    <xf numFmtId="0" fontId="5" fillId="36" borderId="43" xfId="0" applyFont="1" applyFill="1" applyBorder="1" applyAlignment="1">
      <alignment horizontal="center" vertical="center" shrinkToFit="1"/>
    </xf>
    <xf numFmtId="208" fontId="5" fillId="0" borderId="15" xfId="0" applyNumberFormat="1" applyFont="1" applyFill="1" applyBorder="1" applyAlignment="1">
      <alignment vertical="center" shrinkToFit="1"/>
    </xf>
    <xf numFmtId="0" fontId="29" fillId="27" borderId="36" xfId="0" applyFont="1" applyFill="1" applyBorder="1" applyAlignment="1">
      <alignment horizontal="center" vertical="center"/>
    </xf>
    <xf numFmtId="3" fontId="29" fillId="0" borderId="77" xfId="0" applyNumberFormat="1" applyFont="1" applyBorder="1" applyAlignment="1">
      <alignment vertical="center"/>
    </xf>
    <xf numFmtId="1" fontId="27" fillId="0" borderId="125" xfId="176" applyNumberFormat="1" applyFont="1" applyBorder="1">
      <alignment vertical="center"/>
    </xf>
    <xf numFmtId="1" fontId="27" fillId="0" borderId="75" xfId="176" applyNumberFormat="1" applyFont="1" applyBorder="1">
      <alignment vertical="center"/>
    </xf>
    <xf numFmtId="3" fontId="27" fillId="0" borderId="77" xfId="176" applyNumberFormat="1" applyFont="1" applyBorder="1">
      <alignment vertical="center"/>
    </xf>
    <xf numFmtId="3" fontId="29" fillId="0" borderId="125" xfId="0" applyNumberFormat="1" applyFont="1" applyBorder="1" applyAlignment="1">
      <alignment vertical="center"/>
    </xf>
    <xf numFmtId="3" fontId="37" fillId="0" borderId="77" xfId="0" applyNumberFormat="1" applyFont="1" applyBorder="1" applyAlignment="1">
      <alignment vertical="center"/>
    </xf>
    <xf numFmtId="38" fontId="27" fillId="0" borderId="125" xfId="50" applyFont="1" applyBorder="1" applyAlignment="1">
      <alignment vertical="center" shrinkToFit="1"/>
    </xf>
    <xf numFmtId="38" fontId="27" fillId="0" borderId="77" xfId="50" applyFont="1" applyBorder="1" applyAlignment="1">
      <alignment vertical="center" shrinkToFit="1"/>
    </xf>
    <xf numFmtId="3" fontId="29" fillId="0" borderId="36" xfId="0" applyNumberFormat="1" applyFont="1" applyBorder="1" applyAlignment="1">
      <alignment vertical="center"/>
    </xf>
    <xf numFmtId="1" fontId="27" fillId="0" borderId="23" xfId="176" applyNumberFormat="1" applyFont="1" applyBorder="1">
      <alignment vertical="center"/>
    </xf>
    <xf numFmtId="1" fontId="27" fillId="0" borderId="15" xfId="176" applyNumberFormat="1" applyFont="1" applyBorder="1">
      <alignment vertical="center"/>
    </xf>
    <xf numFmtId="3" fontId="27" fillId="0" borderId="14" xfId="176" applyNumberFormat="1" applyFont="1" applyBorder="1">
      <alignment vertical="center"/>
    </xf>
    <xf numFmtId="3" fontId="37" fillId="0" borderId="14" xfId="0" applyNumberFormat="1" applyFont="1" applyBorder="1" applyAlignment="1">
      <alignment vertical="center"/>
    </xf>
    <xf numFmtId="38" fontId="27" fillId="0" borderId="23" xfId="50" applyFont="1" applyBorder="1" applyAlignment="1">
      <alignment vertical="center" shrinkToFit="1"/>
    </xf>
    <xf numFmtId="38" fontId="27" fillId="0" borderId="14" xfId="50" applyFont="1" applyBorder="1" applyAlignment="1">
      <alignment vertical="center" shrinkToFit="1"/>
    </xf>
    <xf numFmtId="0" fontId="27" fillId="0" borderId="32" xfId="102" applyFont="1" applyFill="1" applyBorder="1" applyAlignment="1">
      <alignment horizontal="center" vertical="center"/>
    </xf>
    <xf numFmtId="180" fontId="27" fillId="0" borderId="32" xfId="102" applyNumberFormat="1" applyFont="1" applyFill="1" applyBorder="1" applyAlignment="1">
      <alignment horizontal="center" vertical="center"/>
    </xf>
    <xf numFmtId="2" fontId="27" fillId="0" borderId="32" xfId="102" applyNumberFormat="1" applyFont="1" applyFill="1" applyBorder="1" applyAlignment="1">
      <alignment horizontal="center" vertical="center"/>
    </xf>
    <xf numFmtId="179" fontId="27" fillId="0" borderId="32" xfId="102" applyNumberFormat="1" applyFont="1" applyFill="1" applyBorder="1" applyAlignment="1">
      <alignment horizontal="center" vertical="center"/>
    </xf>
    <xf numFmtId="179" fontId="27" fillId="28" borderId="31" xfId="102" applyNumberFormat="1" applyFont="1" applyFill="1" applyBorder="1" applyAlignment="1">
      <alignment horizontal="center" vertical="center"/>
    </xf>
    <xf numFmtId="177" fontId="5" fillId="0" borderId="60" xfId="0" applyNumberFormat="1" applyFont="1" applyFill="1" applyBorder="1" applyAlignment="1">
      <alignment vertical="center" shrinkToFit="1"/>
    </xf>
    <xf numFmtId="177" fontId="5" fillId="0" borderId="47" xfId="0" applyNumberFormat="1" applyFont="1" applyFill="1" applyBorder="1" applyAlignment="1">
      <alignment vertical="center" shrinkToFit="1"/>
    </xf>
    <xf numFmtId="177" fontId="5" fillId="0" borderId="100" xfId="0" applyNumberFormat="1" applyFont="1" applyFill="1" applyBorder="1" applyAlignment="1">
      <alignment vertical="center" shrinkToFit="1"/>
    </xf>
    <xf numFmtId="177" fontId="5" fillId="26" borderId="60" xfId="0" applyNumberFormat="1" applyFont="1" applyFill="1" applyBorder="1" applyAlignment="1">
      <alignment vertical="center" shrinkToFit="1"/>
    </xf>
    <xf numFmtId="177" fontId="5" fillId="26" borderId="47" xfId="0" applyNumberFormat="1" applyFont="1" applyFill="1" applyBorder="1" applyAlignment="1">
      <alignment vertical="center" shrinkToFit="1"/>
    </xf>
    <xf numFmtId="177" fontId="5" fillId="26" borderId="61" xfId="0" applyNumberFormat="1" applyFont="1" applyFill="1" applyBorder="1" applyAlignment="1">
      <alignment vertical="center" shrinkToFit="1"/>
    </xf>
    <xf numFmtId="177" fontId="5" fillId="29" borderId="60" xfId="0" applyNumberFormat="1" applyFont="1" applyFill="1" applyBorder="1" applyAlignment="1">
      <alignment vertical="center" shrinkToFit="1"/>
    </xf>
    <xf numFmtId="177" fontId="5" fillId="29" borderId="47" xfId="0" applyNumberFormat="1" applyFont="1" applyFill="1" applyBorder="1" applyAlignment="1">
      <alignment vertical="center" shrinkToFit="1"/>
    </xf>
    <xf numFmtId="177" fontId="5" fillId="29" borderId="61" xfId="0" applyNumberFormat="1" applyFont="1" applyFill="1" applyBorder="1" applyAlignment="1">
      <alignment vertical="center" shrinkToFit="1"/>
    </xf>
    <xf numFmtId="177" fontId="5" fillId="37" borderId="47" xfId="0" applyNumberFormat="1" applyFont="1" applyFill="1" applyBorder="1" applyAlignment="1">
      <alignment vertical="center" shrinkToFit="1"/>
    </xf>
    <xf numFmtId="0" fontId="5" fillId="36" borderId="24" xfId="0" applyFont="1" applyFill="1" applyBorder="1" applyAlignment="1">
      <alignment horizontal="center" vertical="center" shrinkToFit="1"/>
    </xf>
    <xf numFmtId="3" fontId="5" fillId="36" borderId="12" xfId="0" applyNumberFormat="1" applyFont="1" applyFill="1" applyBorder="1" applyAlignment="1">
      <alignment vertical="center" shrinkToFit="1"/>
    </xf>
    <xf numFmtId="1" fontId="5" fillId="0" borderId="24" xfId="0" applyNumberFormat="1" applyFont="1" applyFill="1" applyBorder="1" applyAlignment="1">
      <alignment vertical="center" shrinkToFit="1"/>
    </xf>
    <xf numFmtId="0" fontId="5" fillId="27" borderId="61" xfId="0" applyFont="1" applyFill="1" applyBorder="1" applyAlignment="1">
      <alignment horizontal="center" vertical="center" shrinkToFit="1"/>
    </xf>
    <xf numFmtId="182" fontId="5" fillId="0" borderId="137" xfId="0" applyNumberFormat="1" applyFont="1" applyFill="1" applyBorder="1" applyAlignment="1">
      <alignment vertical="center" shrinkToFit="1"/>
    </xf>
    <xf numFmtId="177" fontId="5" fillId="26" borderId="93" xfId="0" applyNumberFormat="1" applyFont="1" applyFill="1" applyBorder="1" applyAlignment="1">
      <alignment vertical="center" shrinkToFit="1"/>
    </xf>
    <xf numFmtId="177" fontId="5" fillId="0" borderId="137" xfId="0" applyNumberFormat="1" applyFont="1" applyFill="1" applyBorder="1" applyAlignment="1">
      <alignment vertical="center" shrinkToFit="1"/>
    </xf>
    <xf numFmtId="3" fontId="5" fillId="36" borderId="44" xfId="0" applyNumberFormat="1" applyFont="1" applyFill="1" applyBorder="1" applyAlignment="1">
      <alignment vertical="center" shrinkToFit="1"/>
    </xf>
    <xf numFmtId="0" fontId="0" fillId="0" borderId="10" xfId="0" applyBorder="1">
      <alignment vertical="center"/>
    </xf>
    <xf numFmtId="38" fontId="0" fillId="0" borderId="161" xfId="50" applyFont="1" applyBorder="1">
      <alignment vertical="center"/>
    </xf>
    <xf numFmtId="38" fontId="0" fillId="0" borderId="14" xfId="50" applyFont="1" applyBorder="1">
      <alignment vertical="center"/>
    </xf>
    <xf numFmtId="0" fontId="5" fillId="0" borderId="100" xfId="0" applyFont="1" applyBorder="1" applyAlignment="1">
      <alignment vertical="center"/>
    </xf>
    <xf numFmtId="0" fontId="5" fillId="0" borderId="143" xfId="0" applyFont="1" applyBorder="1" applyAlignment="1">
      <alignment vertical="center"/>
    </xf>
    <xf numFmtId="177" fontId="0" fillId="0" borderId="116" xfId="0" applyNumberFormat="1" applyBorder="1">
      <alignment vertical="center"/>
    </xf>
    <xf numFmtId="177" fontId="0" fillId="0" borderId="32" xfId="0" applyNumberFormat="1" applyBorder="1">
      <alignment vertical="center"/>
    </xf>
    <xf numFmtId="0" fontId="0" fillId="0" borderId="43" xfId="0" applyBorder="1">
      <alignment vertical="center"/>
    </xf>
    <xf numFmtId="177" fontId="5" fillId="37" borderId="100" xfId="0" applyNumberFormat="1" applyFont="1" applyFill="1" applyBorder="1" applyAlignment="1">
      <alignment vertical="center" shrinkToFit="1"/>
    </xf>
    <xf numFmtId="0" fontId="5" fillId="24" borderId="42" xfId="0" applyFont="1" applyFill="1" applyBorder="1" applyAlignment="1">
      <alignment vertical="center"/>
    </xf>
    <xf numFmtId="0" fontId="0" fillId="0" borderId="47" xfId="0" applyBorder="1">
      <alignment vertical="center"/>
    </xf>
    <xf numFmtId="0" fontId="0" fillId="0" borderId="61" xfId="0" applyBorder="1">
      <alignment vertical="center"/>
    </xf>
    <xf numFmtId="0" fontId="5" fillId="24" borderId="47" xfId="0" applyFont="1" applyFill="1" applyBorder="1" applyAlignment="1">
      <alignment vertical="center"/>
    </xf>
    <xf numFmtId="177" fontId="5" fillId="37" borderId="32" xfId="0" applyNumberFormat="1" applyFont="1" applyFill="1" applyBorder="1" applyAlignment="1">
      <alignment vertical="center" shrinkToFit="1"/>
    </xf>
    <xf numFmtId="177" fontId="5" fillId="37" borderId="43" xfId="0" applyNumberFormat="1" applyFont="1" applyFill="1" applyBorder="1" applyAlignment="1">
      <alignment vertical="center" shrinkToFit="1"/>
    </xf>
    <xf numFmtId="0" fontId="5" fillId="0" borderId="43" xfId="0" applyFont="1" applyBorder="1" applyAlignment="1">
      <alignment vertical="center"/>
    </xf>
    <xf numFmtId="0" fontId="0" fillId="0" borderId="60" xfId="0" applyBorder="1">
      <alignment vertical="center"/>
    </xf>
    <xf numFmtId="177" fontId="5" fillId="37" borderId="78" xfId="0" applyNumberFormat="1" applyFont="1" applyFill="1" applyBorder="1" applyAlignment="1">
      <alignment vertical="center" shrinkToFit="1"/>
    </xf>
    <xf numFmtId="0" fontId="5" fillId="24" borderId="93" xfId="0" applyFont="1" applyFill="1" applyBorder="1" applyAlignment="1">
      <alignment vertical="center"/>
    </xf>
    <xf numFmtId="0" fontId="5" fillId="24" borderId="61" xfId="0" applyFont="1" applyFill="1" applyBorder="1" applyAlignment="1">
      <alignment vertical="center"/>
    </xf>
    <xf numFmtId="0" fontId="5" fillId="0" borderId="93" xfId="0" applyFont="1" applyBorder="1" applyAlignment="1">
      <alignment vertical="center"/>
    </xf>
    <xf numFmtId="177" fontId="5" fillId="26" borderId="43" xfId="0" applyNumberFormat="1" applyFont="1" applyFill="1" applyBorder="1" applyAlignment="1">
      <alignment vertical="center" shrinkToFit="1"/>
    </xf>
    <xf numFmtId="3" fontId="5" fillId="44" borderId="30" xfId="0" applyNumberFormat="1" applyFont="1" applyFill="1" applyBorder="1" applyAlignment="1">
      <alignment vertical="center" shrinkToFit="1"/>
    </xf>
    <xf numFmtId="0" fontId="0" fillId="44" borderId="14" xfId="0" applyFill="1" applyBorder="1">
      <alignment vertical="center"/>
    </xf>
    <xf numFmtId="0" fontId="0" fillId="44" borderId="10" xfId="0" applyFill="1" applyBorder="1">
      <alignment vertical="center"/>
    </xf>
    <xf numFmtId="3" fontId="5" fillId="44" borderId="14" xfId="0" applyNumberFormat="1" applyFont="1" applyFill="1" applyBorder="1" applyAlignment="1">
      <alignment vertical="center" shrinkToFit="1"/>
    </xf>
    <xf numFmtId="3" fontId="5" fillId="44" borderId="10" xfId="0" applyNumberFormat="1" applyFont="1" applyFill="1" applyBorder="1" applyAlignment="1">
      <alignment vertical="center" shrinkToFit="1"/>
    </xf>
    <xf numFmtId="3" fontId="5" fillId="44" borderId="44" xfId="0" applyNumberFormat="1" applyFont="1" applyFill="1" applyBorder="1" applyAlignment="1">
      <alignment vertical="center" shrinkToFit="1"/>
    </xf>
    <xf numFmtId="177" fontId="5" fillId="29" borderId="43" xfId="0" applyNumberFormat="1" applyFont="1" applyFill="1" applyBorder="1" applyAlignment="1">
      <alignment vertical="center" shrinkToFit="1"/>
    </xf>
    <xf numFmtId="177" fontId="5" fillId="37" borderId="93" xfId="0" applyNumberFormat="1" applyFont="1" applyFill="1" applyBorder="1" applyAlignment="1">
      <alignment vertical="center" shrinkToFit="1"/>
    </xf>
    <xf numFmtId="0" fontId="5" fillId="24" borderId="78" xfId="0" applyFont="1" applyFill="1" applyBorder="1" applyAlignment="1">
      <alignment vertical="center"/>
    </xf>
    <xf numFmtId="177" fontId="0" fillId="37" borderId="32" xfId="0" applyNumberFormat="1" applyFill="1" applyBorder="1">
      <alignment vertical="center"/>
    </xf>
    <xf numFmtId="177" fontId="0" fillId="37" borderId="43" xfId="0" applyNumberFormat="1" applyFill="1" applyBorder="1">
      <alignment vertical="center"/>
    </xf>
    <xf numFmtId="0" fontId="5" fillId="0" borderId="93" xfId="0" applyFont="1" applyFill="1" applyBorder="1" applyAlignment="1">
      <alignment vertical="center"/>
    </xf>
    <xf numFmtId="0" fontId="5" fillId="0" borderId="47" xfId="0" applyFont="1" applyFill="1" applyBorder="1" applyAlignment="1">
      <alignment vertical="center"/>
    </xf>
    <xf numFmtId="0" fontId="5" fillId="0" borderId="61" xfId="0" applyFont="1" applyFill="1" applyBorder="1" applyAlignment="1">
      <alignment vertical="center"/>
    </xf>
    <xf numFmtId="0" fontId="0" fillId="41" borderId="47" xfId="0" applyFill="1" applyBorder="1">
      <alignment vertical="center"/>
    </xf>
    <xf numFmtId="0" fontId="0" fillId="41" borderId="61" xfId="0" applyFill="1" applyBorder="1">
      <alignment vertical="center"/>
    </xf>
    <xf numFmtId="0" fontId="0" fillId="41" borderId="60" xfId="0" applyFill="1" applyBorder="1">
      <alignment vertical="center"/>
    </xf>
    <xf numFmtId="0" fontId="5" fillId="41" borderId="31" xfId="0" applyFont="1" applyFill="1" applyBorder="1" applyAlignment="1">
      <alignment vertical="center"/>
    </xf>
    <xf numFmtId="0" fontId="5" fillId="41" borderId="32" xfId="0" applyFont="1" applyFill="1" applyBorder="1" applyAlignment="1">
      <alignment vertical="center"/>
    </xf>
    <xf numFmtId="0" fontId="5" fillId="41" borderId="78" xfId="0" applyFont="1" applyFill="1" applyBorder="1" applyAlignment="1">
      <alignment vertical="center"/>
    </xf>
    <xf numFmtId="0" fontId="5" fillId="41" borderId="43" xfId="0" applyFont="1" applyFill="1" applyBorder="1" applyAlignment="1">
      <alignment vertical="center"/>
    </xf>
    <xf numFmtId="3" fontId="5" fillId="0" borderId="61" xfId="0" applyNumberFormat="1" applyFont="1" applyBorder="1">
      <alignment vertical="center"/>
    </xf>
    <xf numFmtId="38" fontId="5" fillId="0" borderId="61" xfId="50" applyFont="1" applyBorder="1">
      <alignment vertical="center"/>
    </xf>
    <xf numFmtId="38" fontId="5" fillId="0" borderId="25" xfId="50" applyFont="1" applyBorder="1">
      <alignment vertical="center"/>
    </xf>
    <xf numFmtId="38" fontId="5" fillId="0" borderId="10" xfId="50" applyFont="1" applyBorder="1">
      <alignment vertical="center"/>
    </xf>
    <xf numFmtId="3" fontId="5" fillId="44" borderId="14" xfId="0" applyNumberFormat="1" applyFont="1" applyFill="1" applyBorder="1">
      <alignment vertical="center"/>
    </xf>
    <xf numFmtId="3" fontId="5" fillId="44" borderId="22" xfId="0" applyNumberFormat="1" applyFont="1" applyFill="1" applyBorder="1">
      <alignment vertical="center"/>
    </xf>
    <xf numFmtId="177" fontId="5" fillId="37" borderId="31" xfId="0" applyNumberFormat="1" applyFont="1" applyFill="1" applyBorder="1">
      <alignment vertical="center"/>
    </xf>
    <xf numFmtId="177" fontId="5" fillId="37" borderId="32" xfId="0" applyNumberFormat="1" applyFont="1" applyFill="1" applyBorder="1">
      <alignment vertical="center"/>
    </xf>
    <xf numFmtId="38" fontId="5" fillId="0" borderId="156" xfId="50" applyFont="1" applyBorder="1">
      <alignment vertical="center"/>
    </xf>
    <xf numFmtId="2" fontId="5" fillId="25" borderId="23" xfId="0" applyNumberFormat="1" applyFont="1" applyFill="1" applyBorder="1" applyAlignment="1">
      <alignment horizontal="center" vertical="center" shrinkToFit="1"/>
    </xf>
    <xf numFmtId="2" fontId="5" fillId="25" borderId="15" xfId="0" applyNumberFormat="1" applyFont="1" applyFill="1" applyBorder="1" applyAlignment="1">
      <alignment horizontal="center" vertical="center" shrinkToFit="1"/>
    </xf>
    <xf numFmtId="0" fontId="27" fillId="31" borderId="34" xfId="102" applyFont="1" applyFill="1" applyBorder="1" applyAlignment="1">
      <alignment horizontal="center" vertical="center" wrapText="1"/>
    </xf>
    <xf numFmtId="1" fontId="3" fillId="38" borderId="106" xfId="176" applyNumberFormat="1" applyFont="1" applyFill="1" applyBorder="1" applyAlignment="1">
      <alignment horizontal="right" vertical="center" shrinkToFit="1"/>
    </xf>
    <xf numFmtId="198" fontId="3" fillId="38" borderId="106" xfId="176" applyNumberFormat="1" applyFont="1" applyFill="1" applyBorder="1" applyAlignment="1">
      <alignment horizontal="right" vertical="center" shrinkToFit="1"/>
    </xf>
    <xf numFmtId="192" fontId="3" fillId="38" borderId="106" xfId="176" applyNumberFormat="1" applyFont="1" applyFill="1" applyBorder="1" applyAlignment="1">
      <alignment horizontal="right" vertical="center" shrinkToFit="1"/>
    </xf>
    <xf numFmtId="195" fontId="3" fillId="38" borderId="34" xfId="176" applyNumberFormat="1" applyFont="1" applyFill="1" applyBorder="1" applyAlignment="1">
      <alignment horizontal="right" vertical="center" shrinkToFit="1"/>
    </xf>
    <xf numFmtId="195" fontId="3" fillId="38" borderId="106" xfId="176" applyNumberFormat="1" applyFont="1" applyFill="1" applyBorder="1" applyAlignment="1">
      <alignment horizontal="right" vertical="center" shrinkToFit="1"/>
    </xf>
    <xf numFmtId="198" fontId="3" fillId="38" borderId="63" xfId="176" applyNumberFormat="1" applyFont="1" applyFill="1" applyBorder="1" applyAlignment="1">
      <alignment horizontal="right" vertical="center" shrinkToFit="1"/>
    </xf>
    <xf numFmtId="195" fontId="3" fillId="38" borderId="63" xfId="176" applyNumberFormat="1" applyFont="1" applyFill="1" applyBorder="1" applyAlignment="1">
      <alignment horizontal="right" vertical="center" shrinkToFit="1"/>
    </xf>
    <xf numFmtId="4" fontId="3" fillId="25" borderId="34" xfId="176" applyNumberFormat="1" applyFont="1" applyFill="1" applyBorder="1" applyAlignment="1">
      <alignment horizontal="right" vertical="center"/>
    </xf>
    <xf numFmtId="4" fontId="3" fillId="25" borderId="36" xfId="176" applyNumberFormat="1" applyFont="1" applyFill="1" applyBorder="1" applyAlignment="1">
      <alignment horizontal="right" vertical="center"/>
    </xf>
    <xf numFmtId="4" fontId="3" fillId="25" borderId="35" xfId="176" applyNumberFormat="1" applyFont="1" applyFill="1" applyBorder="1" applyAlignment="1">
      <alignment horizontal="right" vertical="center"/>
    </xf>
    <xf numFmtId="193" fontId="3" fillId="38" borderId="34" xfId="176" applyNumberFormat="1" applyFont="1" applyFill="1" applyBorder="1" applyAlignment="1">
      <alignment horizontal="right" vertical="center" shrinkToFit="1"/>
    </xf>
    <xf numFmtId="193" fontId="3" fillId="38" borderId="106" xfId="176" applyNumberFormat="1" applyFont="1" applyFill="1" applyBorder="1" applyAlignment="1">
      <alignment horizontal="right" vertical="center" shrinkToFit="1"/>
    </xf>
    <xf numFmtId="193" fontId="3" fillId="38" borderId="63" xfId="176" applyNumberFormat="1" applyFont="1" applyFill="1" applyBorder="1" applyAlignment="1">
      <alignment horizontal="right" vertical="center" shrinkToFit="1"/>
    </xf>
    <xf numFmtId="205" fontId="3" fillId="38" borderId="63" xfId="176" applyNumberFormat="1" applyFont="1" applyFill="1" applyBorder="1" applyAlignment="1">
      <alignment horizontal="right" vertical="center" shrinkToFit="1"/>
    </xf>
    <xf numFmtId="181" fontId="3" fillId="38" borderId="63" xfId="176" applyNumberFormat="1" applyFont="1" applyFill="1" applyBorder="1" applyAlignment="1">
      <alignment horizontal="right" vertical="center" shrinkToFit="1"/>
    </xf>
    <xf numFmtId="201" fontId="3" fillId="38" borderId="68" xfId="176" applyNumberFormat="1" applyFont="1" applyFill="1" applyBorder="1" applyAlignment="1">
      <alignment horizontal="right" vertical="center" shrinkToFit="1"/>
    </xf>
    <xf numFmtId="193" fontId="3" fillId="0" borderId="31" xfId="176" applyNumberFormat="1" applyFont="1" applyBorder="1" applyAlignment="1">
      <alignment vertical="center" shrinkToFit="1"/>
    </xf>
    <xf numFmtId="193" fontId="3" fillId="0" borderId="32" xfId="176" applyNumberFormat="1" applyFont="1" applyBorder="1" applyAlignment="1">
      <alignment vertical="center" shrinkToFit="1"/>
    </xf>
    <xf numFmtId="193" fontId="3" fillId="0" borderId="118" xfId="176" applyNumberFormat="1" applyFont="1" applyFill="1" applyBorder="1" applyAlignment="1">
      <alignment vertical="center"/>
    </xf>
    <xf numFmtId="193" fontId="3" fillId="0" borderId="116" xfId="176" applyNumberFormat="1" applyFont="1" applyBorder="1" applyAlignment="1">
      <alignment vertical="center" shrinkToFit="1"/>
    </xf>
    <xf numFmtId="197" fontId="3" fillId="0" borderId="31" xfId="176" applyNumberFormat="1" applyFont="1" applyBorder="1" applyAlignment="1">
      <alignment vertical="center" shrinkToFit="1"/>
    </xf>
    <xf numFmtId="197" fontId="3" fillId="0" borderId="32" xfId="176" applyNumberFormat="1" applyFont="1" applyBorder="1" applyAlignment="1">
      <alignment vertical="center" shrinkToFit="1"/>
    </xf>
    <xf numFmtId="197" fontId="3" fillId="0" borderId="118" xfId="176" applyNumberFormat="1" applyFont="1" applyFill="1" applyBorder="1" applyAlignment="1">
      <alignment vertical="center"/>
    </xf>
    <xf numFmtId="197" fontId="3" fillId="38" borderId="34" xfId="176" applyNumberFormat="1" applyFont="1" applyFill="1" applyBorder="1" applyAlignment="1">
      <alignment horizontal="right" vertical="center" shrinkToFit="1"/>
    </xf>
    <xf numFmtId="197" fontId="3" fillId="38" borderId="106" xfId="176" applyNumberFormat="1" applyFont="1" applyFill="1" applyBorder="1" applyAlignment="1">
      <alignment horizontal="right" vertical="center" shrinkToFit="1"/>
    </xf>
    <xf numFmtId="197" fontId="3" fillId="0" borderId="116" xfId="176" applyNumberFormat="1" applyFont="1" applyBorder="1" applyAlignment="1">
      <alignment vertical="center" shrinkToFit="1"/>
    </xf>
    <xf numFmtId="197" fontId="3" fillId="0" borderId="0" xfId="176" applyNumberFormat="1" applyBorder="1">
      <alignment vertical="center"/>
    </xf>
    <xf numFmtId="197" fontId="0" fillId="0" borderId="0" xfId="0" applyNumberFormat="1">
      <alignment vertical="center"/>
    </xf>
    <xf numFmtId="188" fontId="3" fillId="25" borderId="35" xfId="176" applyNumberFormat="1" applyFont="1" applyFill="1" applyBorder="1" applyAlignment="1">
      <alignment vertical="center"/>
    </xf>
    <xf numFmtId="188" fontId="3" fillId="38" borderId="34" xfId="176" applyNumberFormat="1" applyFont="1" applyFill="1" applyBorder="1" applyAlignment="1">
      <alignment horizontal="right" vertical="center" shrinkToFit="1"/>
    </xf>
    <xf numFmtId="188" fontId="3" fillId="38" borderId="106" xfId="176" applyNumberFormat="1" applyFont="1" applyFill="1" applyBorder="1" applyAlignment="1">
      <alignment horizontal="right" vertical="center" shrinkToFit="1"/>
    </xf>
    <xf numFmtId="188" fontId="3" fillId="25" borderId="36" xfId="176" applyNumberFormat="1" applyFont="1" applyFill="1" applyBorder="1" applyAlignment="1">
      <alignment horizontal="right" vertical="center"/>
    </xf>
    <xf numFmtId="188" fontId="3" fillId="25" borderId="34" xfId="176" applyNumberFormat="1" applyFont="1" applyFill="1" applyBorder="1" applyAlignment="1">
      <alignment horizontal="right" vertical="center"/>
    </xf>
    <xf numFmtId="188" fontId="3" fillId="25" borderId="35" xfId="176" applyNumberFormat="1" applyFont="1" applyFill="1" applyBorder="1" applyAlignment="1">
      <alignment horizontal="right" vertical="center"/>
    </xf>
    <xf numFmtId="192" fontId="3" fillId="0" borderId="31" xfId="176" applyNumberFormat="1" applyFont="1" applyBorder="1" applyAlignment="1">
      <alignment vertical="center" shrinkToFit="1"/>
    </xf>
    <xf numFmtId="192" fontId="3" fillId="0" borderId="32" xfId="176" applyNumberFormat="1" applyFont="1" applyBorder="1" applyAlignment="1">
      <alignment vertical="center" shrinkToFit="1"/>
    </xf>
    <xf numFmtId="192" fontId="3" fillId="0" borderId="118" xfId="176" applyNumberFormat="1" applyFont="1" applyFill="1" applyBorder="1" applyAlignment="1">
      <alignment vertical="center"/>
    </xf>
    <xf numFmtId="192" fontId="3" fillId="0" borderId="116" xfId="176" applyNumberFormat="1" applyFont="1" applyBorder="1" applyAlignment="1">
      <alignment vertical="center" shrinkToFit="1"/>
    </xf>
    <xf numFmtId="195" fontId="3" fillId="0" borderId="31" xfId="176" applyNumberFormat="1" applyFont="1" applyBorder="1" applyAlignment="1">
      <alignment vertical="center" shrinkToFit="1"/>
    </xf>
    <xf numFmtId="195" fontId="3" fillId="0" borderId="32" xfId="176" applyNumberFormat="1" applyFont="1" applyBorder="1" applyAlignment="1">
      <alignment vertical="center" shrinkToFit="1"/>
    </xf>
    <xf numFmtId="195" fontId="3" fillId="0" borderId="118" xfId="176" applyNumberFormat="1" applyFont="1" applyFill="1" applyBorder="1" applyAlignment="1">
      <alignment vertical="center"/>
    </xf>
    <xf numFmtId="195" fontId="3" fillId="0" borderId="116" xfId="176" applyNumberFormat="1" applyFont="1" applyBorder="1" applyAlignment="1">
      <alignment vertical="center" shrinkToFit="1"/>
    </xf>
    <xf numFmtId="4" fontId="3" fillId="25" borderId="36" xfId="176" applyNumberFormat="1" applyFont="1" applyFill="1" applyBorder="1" applyAlignment="1">
      <alignment vertical="center"/>
    </xf>
    <xf numFmtId="4" fontId="3" fillId="25" borderId="34" xfId="176" applyNumberFormat="1" applyFont="1" applyFill="1" applyBorder="1" applyAlignment="1">
      <alignment vertical="center"/>
    </xf>
    <xf numFmtId="4" fontId="3" fillId="25" borderId="35" xfId="176" applyNumberFormat="1" applyFont="1" applyFill="1" applyBorder="1" applyAlignment="1">
      <alignment vertical="center"/>
    </xf>
    <xf numFmtId="4" fontId="3" fillId="0" borderId="118" xfId="176" applyNumberFormat="1" applyFont="1" applyFill="1" applyBorder="1" applyAlignment="1">
      <alignment vertical="center"/>
    </xf>
    <xf numFmtId="4" fontId="3" fillId="0" borderId="116" xfId="176" applyNumberFormat="1" applyFont="1" applyBorder="1" applyAlignment="1">
      <alignment vertical="center" shrinkToFit="1"/>
    </xf>
    <xf numFmtId="177" fontId="3" fillId="25" borderId="35" xfId="176" applyNumberFormat="1" applyFont="1" applyFill="1" applyBorder="1" applyAlignment="1">
      <alignment vertical="center"/>
    </xf>
    <xf numFmtId="177" fontId="3" fillId="0" borderId="118" xfId="176" applyNumberFormat="1" applyFont="1" applyFill="1" applyBorder="1" applyAlignment="1">
      <alignment vertical="center"/>
    </xf>
    <xf numFmtId="179" fontId="3" fillId="25" borderId="35" xfId="176" applyNumberFormat="1" applyFont="1" applyFill="1" applyBorder="1" applyAlignment="1">
      <alignment vertical="center"/>
    </xf>
    <xf numFmtId="179" fontId="3" fillId="25" borderId="36" xfId="51" applyNumberFormat="1" applyFont="1" applyFill="1" applyBorder="1" applyAlignment="1">
      <alignment vertical="center"/>
    </xf>
    <xf numFmtId="179" fontId="3" fillId="25" borderId="34" xfId="51" applyNumberFormat="1" applyFont="1" applyFill="1" applyBorder="1" applyAlignment="1">
      <alignment vertical="center"/>
    </xf>
    <xf numFmtId="179" fontId="3" fillId="25" borderId="35" xfId="51" applyNumberFormat="1" applyFont="1" applyFill="1" applyBorder="1" applyAlignment="1">
      <alignment vertical="center"/>
    </xf>
    <xf numFmtId="193" fontId="3" fillId="38" borderId="34" xfId="0" applyNumberFormat="1" applyFont="1" applyFill="1" applyBorder="1" applyAlignment="1">
      <alignment horizontal="right" vertical="center"/>
    </xf>
    <xf numFmtId="193" fontId="3" fillId="38" borderId="106" xfId="0" applyNumberFormat="1" applyFont="1" applyFill="1" applyBorder="1" applyAlignment="1">
      <alignment horizontal="right" vertical="center"/>
    </xf>
    <xf numFmtId="209" fontId="3" fillId="25" borderId="36" xfId="176" applyNumberFormat="1" applyFont="1" applyFill="1" applyBorder="1" applyAlignment="1">
      <alignment vertical="center"/>
    </xf>
    <xf numFmtId="209" fontId="3" fillId="25" borderId="34" xfId="176" applyNumberFormat="1" applyFont="1" applyFill="1" applyBorder="1" applyAlignment="1">
      <alignment vertical="center"/>
    </xf>
    <xf numFmtId="209" fontId="3" fillId="25" borderId="35" xfId="176" applyNumberFormat="1" applyFont="1" applyFill="1" applyBorder="1" applyAlignment="1">
      <alignment vertical="center"/>
    </xf>
    <xf numFmtId="209" fontId="3" fillId="0" borderId="31" xfId="176" applyNumberFormat="1" applyFont="1" applyBorder="1" applyAlignment="1">
      <alignment vertical="center" shrinkToFit="1"/>
    </xf>
    <xf numFmtId="209" fontId="3" fillId="0" borderId="32" xfId="176" applyNumberFormat="1" applyFont="1" applyFill="1" applyBorder="1" applyAlignment="1">
      <alignment vertical="center" shrinkToFit="1"/>
    </xf>
    <xf numFmtId="209" fontId="3" fillId="0" borderId="117" xfId="176" applyNumberFormat="1" applyFont="1" applyFill="1" applyBorder="1" applyAlignment="1">
      <alignment vertical="center" shrinkToFit="1"/>
    </xf>
    <xf numFmtId="209" fontId="3" fillId="0" borderId="118" xfId="176" applyNumberFormat="1" applyFont="1" applyFill="1" applyBorder="1" applyAlignment="1">
      <alignment vertical="center"/>
    </xf>
    <xf numFmtId="209" fontId="3" fillId="38" borderId="34" xfId="176" applyNumberFormat="1" applyFont="1" applyFill="1" applyBorder="1" applyAlignment="1">
      <alignment vertical="center" shrinkToFit="1"/>
    </xf>
    <xf numFmtId="209" fontId="3" fillId="38" borderId="106" xfId="176" applyNumberFormat="1" applyFont="1" applyFill="1" applyBorder="1" applyAlignment="1">
      <alignment vertical="center" shrinkToFit="1"/>
    </xf>
    <xf numFmtId="209" fontId="3" fillId="0" borderId="34" xfId="176" applyNumberFormat="1" applyFont="1" applyFill="1" applyBorder="1" applyAlignment="1">
      <alignment vertical="center"/>
    </xf>
    <xf numFmtId="209" fontId="3" fillId="0" borderId="116" xfId="176" applyNumberFormat="1" applyFont="1" applyBorder="1" applyAlignment="1">
      <alignment vertical="center" shrinkToFit="1"/>
    </xf>
    <xf numFmtId="210" fontId="3" fillId="25" borderId="34" xfId="176" applyNumberFormat="1" applyFont="1" applyFill="1" applyBorder="1" applyAlignment="1">
      <alignment horizontal="right" vertical="center"/>
    </xf>
    <xf numFmtId="210" fontId="3" fillId="25" borderId="35" xfId="176" applyNumberFormat="1" applyFont="1" applyFill="1" applyBorder="1" applyAlignment="1">
      <alignment horizontal="right" vertical="center"/>
    </xf>
    <xf numFmtId="210" fontId="3" fillId="38" borderId="34" xfId="176" applyNumberFormat="1" applyFont="1" applyFill="1" applyBorder="1" applyAlignment="1">
      <alignment horizontal="right" vertical="center" shrinkToFit="1"/>
    </xf>
    <xf numFmtId="210" fontId="3" fillId="38" borderId="106" xfId="176" applyNumberFormat="1" applyFont="1" applyFill="1" applyBorder="1" applyAlignment="1">
      <alignment horizontal="right" vertical="center" shrinkToFit="1"/>
    </xf>
    <xf numFmtId="210" fontId="3" fillId="25" borderId="36" xfId="176" applyNumberFormat="1" applyFont="1" applyFill="1" applyBorder="1" applyAlignment="1">
      <alignment horizontal="right" vertical="center"/>
    </xf>
    <xf numFmtId="210" fontId="3" fillId="38" borderId="63" xfId="176" applyNumberFormat="1" applyFont="1" applyFill="1" applyBorder="1" applyAlignment="1">
      <alignment horizontal="right" vertical="center" shrinkToFit="1"/>
    </xf>
    <xf numFmtId="210" fontId="3" fillId="25" borderId="36" xfId="176" applyNumberFormat="1" applyFont="1" applyFill="1" applyBorder="1" applyAlignment="1">
      <alignment vertical="center"/>
    </xf>
    <xf numFmtId="210" fontId="3" fillId="25" borderId="34" xfId="176" applyNumberFormat="1" applyFont="1" applyFill="1" applyBorder="1" applyAlignment="1">
      <alignment vertical="center"/>
    </xf>
    <xf numFmtId="210" fontId="3" fillId="25" borderId="35" xfId="176" applyNumberFormat="1" applyFont="1" applyFill="1" applyBorder="1" applyAlignment="1">
      <alignment vertical="center"/>
    </xf>
    <xf numFmtId="210" fontId="3" fillId="0" borderId="31" xfId="176" applyNumberFormat="1" applyFont="1" applyBorder="1" applyAlignment="1">
      <alignment vertical="center" shrinkToFit="1"/>
    </xf>
    <xf numFmtId="210" fontId="3" fillId="0" borderId="32" xfId="176" applyNumberFormat="1" applyFont="1" applyFill="1" applyBorder="1" applyAlignment="1">
      <alignment vertical="center" shrinkToFit="1"/>
    </xf>
    <xf numFmtId="210" fontId="3" fillId="0" borderId="118" xfId="176" applyNumberFormat="1" applyFont="1" applyFill="1" applyBorder="1" applyAlignment="1">
      <alignment vertical="center"/>
    </xf>
    <xf numFmtId="210" fontId="3" fillId="0" borderId="34" xfId="176" applyNumberFormat="1" applyFont="1" applyFill="1" applyBorder="1" applyAlignment="1">
      <alignment vertical="center"/>
    </xf>
    <xf numFmtId="210" fontId="3" fillId="38" borderId="34" xfId="176" applyNumberFormat="1" applyFont="1" applyFill="1" applyBorder="1" applyAlignment="1">
      <alignment vertical="center" shrinkToFit="1"/>
    </xf>
    <xf numFmtId="210" fontId="3" fillId="38" borderId="106" xfId="176" applyNumberFormat="1" applyFont="1" applyFill="1" applyBorder="1" applyAlignment="1">
      <alignment vertical="center" shrinkToFit="1"/>
    </xf>
    <xf numFmtId="210" fontId="3" fillId="0" borderId="116" xfId="176" applyNumberFormat="1" applyFont="1" applyBorder="1" applyAlignment="1">
      <alignment vertical="center" shrinkToFit="1"/>
    </xf>
    <xf numFmtId="203" fontId="3" fillId="0" borderId="31" xfId="176" applyNumberFormat="1" applyFont="1" applyBorder="1" applyAlignment="1">
      <alignment vertical="center" shrinkToFit="1"/>
    </xf>
    <xf numFmtId="203" fontId="3" fillId="0" borderId="32" xfId="176" applyNumberFormat="1" applyFont="1" applyFill="1" applyBorder="1" applyAlignment="1">
      <alignment vertical="center" shrinkToFit="1"/>
    </xf>
    <xf numFmtId="203" fontId="3" fillId="0" borderId="103" xfId="176" applyNumberFormat="1" applyFont="1" applyFill="1" applyBorder="1" applyAlignment="1">
      <alignment vertical="center" shrinkToFit="1"/>
    </xf>
    <xf numFmtId="203" fontId="3" fillId="0" borderId="118" xfId="176" applyNumberFormat="1" applyFont="1" applyFill="1" applyBorder="1" applyAlignment="1">
      <alignment vertical="center"/>
    </xf>
    <xf numFmtId="203" fontId="3" fillId="0" borderId="116" xfId="176" applyNumberFormat="1" applyFont="1" applyBorder="1" applyAlignment="1">
      <alignment vertical="center" shrinkToFit="1"/>
    </xf>
    <xf numFmtId="1" fontId="5" fillId="25" borderId="26" xfId="0" applyNumberFormat="1" applyFont="1" applyFill="1" applyBorder="1" applyAlignment="1">
      <alignment vertical="center" shrinkToFit="1"/>
    </xf>
    <xf numFmtId="1" fontId="5" fillId="25" borderId="22" xfId="0" applyNumberFormat="1" applyFont="1" applyFill="1" applyBorder="1" applyAlignment="1">
      <alignment vertical="center" shrinkToFit="1"/>
    </xf>
    <xf numFmtId="1" fontId="5" fillId="25" borderId="14" xfId="0" applyNumberFormat="1" applyFont="1" applyFill="1" applyBorder="1" applyAlignment="1">
      <alignment vertical="center" shrinkToFit="1"/>
    </xf>
    <xf numFmtId="1" fontId="5" fillId="0" borderId="26" xfId="0" applyNumberFormat="1" applyFont="1" applyBorder="1" applyAlignment="1">
      <alignment vertical="center" shrinkToFit="1"/>
    </xf>
    <xf numFmtId="1" fontId="5" fillId="0" borderId="60" xfId="0" applyNumberFormat="1" applyFont="1" applyBorder="1" applyAlignment="1">
      <alignment vertical="center" shrinkToFit="1"/>
    </xf>
    <xf numFmtId="1" fontId="5" fillId="0" borderId="23"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2" xfId="0" applyNumberFormat="1" applyFont="1" applyBorder="1" applyAlignment="1">
      <alignment vertical="center" shrinkToFit="1"/>
    </xf>
    <xf numFmtId="1" fontId="5" fillId="0" borderId="139" xfId="0" applyNumberFormat="1" applyFont="1" applyBorder="1" applyAlignment="1">
      <alignment vertical="center" shrinkToFit="1"/>
    </xf>
    <xf numFmtId="1" fontId="5" fillId="25" borderId="48" xfId="0" applyNumberFormat="1" applyFont="1" applyFill="1" applyBorder="1" applyAlignment="1">
      <alignment vertical="center" shrinkToFit="1"/>
    </xf>
    <xf numFmtId="1" fontId="5" fillId="25" borderId="30" xfId="0" applyNumberFormat="1" applyFont="1" applyFill="1" applyBorder="1" applyAlignment="1">
      <alignment vertical="center" shrinkToFit="1"/>
    </xf>
    <xf numFmtId="1" fontId="5" fillId="0" borderId="22" xfId="0" applyNumberFormat="1" applyFont="1" applyBorder="1" applyAlignment="1">
      <alignment vertical="center" shrinkToFit="1"/>
    </xf>
    <xf numFmtId="1" fontId="5" fillId="0" borderId="14" xfId="0" applyNumberFormat="1" applyFont="1" applyBorder="1" applyAlignment="1">
      <alignment vertical="center" shrinkToFit="1"/>
    </xf>
    <xf numFmtId="1" fontId="5" fillId="0" borderId="48" xfId="0" applyNumberFormat="1" applyFont="1" applyBorder="1" applyAlignment="1">
      <alignment vertical="center" shrinkToFit="1"/>
    </xf>
    <xf numFmtId="1" fontId="5" fillId="0" borderId="30" xfId="0" applyNumberFormat="1" applyFont="1" applyBorder="1" applyAlignment="1">
      <alignment vertical="center" shrinkToFit="1"/>
    </xf>
    <xf numFmtId="1" fontId="5" fillId="0" borderId="111" xfId="0" applyNumberFormat="1" applyFont="1" applyBorder="1" applyAlignment="1">
      <alignment vertical="center" shrinkToFit="1"/>
    </xf>
    <xf numFmtId="1" fontId="5" fillId="25" borderId="10" xfId="0" applyNumberFormat="1" applyFont="1" applyFill="1" applyBorder="1" applyAlignment="1">
      <alignment vertical="center" shrinkToFit="1"/>
    </xf>
    <xf numFmtId="1" fontId="5" fillId="25" borderId="79" xfId="0" applyNumberFormat="1" applyFont="1" applyFill="1" applyBorder="1" applyAlignment="1">
      <alignment vertical="center" shrinkToFit="1"/>
    </xf>
    <xf numFmtId="1" fontId="5" fillId="25" borderId="44" xfId="0" applyNumberFormat="1" applyFont="1" applyFill="1" applyBorder="1" applyAlignment="1">
      <alignment vertical="center" shrinkToFit="1"/>
    </xf>
    <xf numFmtId="1" fontId="5" fillId="25" borderId="93" xfId="0" applyNumberFormat="1" applyFont="1" applyFill="1" applyBorder="1" applyAlignment="1">
      <alignment vertical="center" shrinkToFit="1"/>
    </xf>
    <xf numFmtId="1" fontId="5" fillId="25" borderId="47" xfId="0" applyNumberFormat="1" applyFont="1" applyFill="1" applyBorder="1" applyAlignment="1">
      <alignment vertical="center" shrinkToFit="1"/>
    </xf>
    <xf numFmtId="1" fontId="5" fillId="0" borderId="151" xfId="0" applyNumberFormat="1" applyFont="1" applyBorder="1" applyAlignment="1">
      <alignment vertical="center" shrinkToFit="1"/>
    </xf>
    <xf numFmtId="1" fontId="5" fillId="0" borderId="149" xfId="0" applyNumberFormat="1" applyFont="1" applyBorder="1" applyAlignment="1">
      <alignment vertical="center" shrinkToFit="1"/>
    </xf>
    <xf numFmtId="1" fontId="5" fillId="0" borderId="79" xfId="0" applyNumberFormat="1" applyFont="1" applyBorder="1" applyAlignment="1">
      <alignment vertical="center" shrinkToFit="1"/>
    </xf>
    <xf numFmtId="1" fontId="5" fillId="0" borderId="44" xfId="0" applyNumberFormat="1" applyFont="1" applyBorder="1" applyAlignment="1">
      <alignment vertical="center" shrinkToFit="1"/>
    </xf>
    <xf numFmtId="1" fontId="5" fillId="0" borderId="137" xfId="0" applyNumberFormat="1" applyFont="1" applyBorder="1" applyAlignment="1">
      <alignment vertical="center" shrinkToFit="1"/>
    </xf>
    <xf numFmtId="1" fontId="5" fillId="0" borderId="136" xfId="0" applyNumberFormat="1" applyFont="1" applyBorder="1" applyAlignment="1">
      <alignment vertical="center" shrinkToFit="1"/>
    </xf>
    <xf numFmtId="1" fontId="5" fillId="0" borderId="148" xfId="0" applyNumberFormat="1" applyFont="1" applyBorder="1" applyAlignment="1">
      <alignment vertical="center" shrinkToFit="1"/>
    </xf>
    <xf numFmtId="1" fontId="5" fillId="25" borderId="23" xfId="0" applyNumberFormat="1" applyFont="1" applyFill="1" applyBorder="1" applyAlignment="1" applyProtection="1">
      <alignment vertical="center" shrinkToFit="1"/>
    </xf>
    <xf numFmtId="1" fontId="5" fillId="25" borderId="14" xfId="0" applyNumberFormat="1" applyFont="1" applyFill="1" applyBorder="1" applyAlignment="1" applyProtection="1">
      <alignment vertical="center" shrinkToFit="1"/>
    </xf>
    <xf numFmtId="1" fontId="5" fillId="25" borderId="30" xfId="0" applyNumberFormat="1" applyFont="1" applyFill="1" applyBorder="1" applyAlignment="1" applyProtection="1">
      <alignment vertical="center" shrinkToFit="1"/>
    </xf>
    <xf numFmtId="1" fontId="5" fillId="25" borderId="60" xfId="0" applyNumberFormat="1" applyFont="1" applyFill="1" applyBorder="1" applyAlignment="1" applyProtection="1">
      <alignment vertical="center" shrinkToFit="1"/>
    </xf>
    <xf numFmtId="1" fontId="5" fillId="25" borderId="47" xfId="0" applyNumberFormat="1" applyFont="1" applyFill="1" applyBorder="1" applyAlignment="1" applyProtection="1">
      <alignment vertical="center" shrinkToFit="1"/>
    </xf>
    <xf numFmtId="1" fontId="5" fillId="25" borderId="61" xfId="0" applyNumberFormat="1" applyFont="1" applyFill="1" applyBorder="1" applyAlignment="1" applyProtection="1">
      <alignment vertical="center" shrinkToFit="1"/>
    </xf>
    <xf numFmtId="1" fontId="5" fillId="0" borderId="150" xfId="0" applyNumberFormat="1" applyFont="1" applyBorder="1" applyAlignment="1">
      <alignment vertical="center" shrinkToFit="1"/>
    </xf>
    <xf numFmtId="1" fontId="5" fillId="0" borderId="152" xfId="0" applyNumberFormat="1" applyFont="1" applyBorder="1" applyAlignment="1">
      <alignment vertical="center" shrinkToFit="1"/>
    </xf>
    <xf numFmtId="1" fontId="5" fillId="0" borderId="23" xfId="0" applyNumberFormat="1" applyFont="1" applyFill="1" applyBorder="1" applyAlignment="1">
      <alignment horizontal="right" vertical="center" shrinkToFit="1"/>
    </xf>
    <xf numFmtId="1" fontId="5" fillId="0" borderId="15" xfId="0" applyNumberFormat="1" applyFont="1" applyFill="1" applyBorder="1" applyAlignment="1">
      <alignment horizontal="right" vertical="center" shrinkToFit="1"/>
    </xf>
    <xf numFmtId="179" fontId="5" fillId="37" borderId="23" xfId="0" applyNumberFormat="1" applyFont="1" applyFill="1" applyBorder="1" applyAlignment="1">
      <alignment vertical="center" shrinkToFit="1"/>
    </xf>
    <xf numFmtId="177" fontId="5" fillId="37" borderId="23" xfId="0" applyNumberFormat="1" applyFont="1" applyFill="1" applyBorder="1" applyAlignment="1">
      <alignment vertical="center" shrinkToFit="1"/>
    </xf>
    <xf numFmtId="177" fontId="5" fillId="37" borderId="15" xfId="0" applyNumberFormat="1" applyFont="1" applyFill="1" applyBorder="1" applyAlignment="1">
      <alignment vertical="center" shrinkToFit="1"/>
    </xf>
    <xf numFmtId="2" fontId="5" fillId="37" borderId="23" xfId="0" applyNumberFormat="1" applyFont="1" applyFill="1" applyBorder="1" applyAlignment="1">
      <alignment vertical="center" shrinkToFit="1"/>
    </xf>
    <xf numFmtId="3" fontId="5" fillId="37" borderId="23" xfId="0" applyNumberFormat="1" applyFont="1" applyFill="1" applyBorder="1" applyAlignment="1">
      <alignment vertical="center" shrinkToFit="1"/>
    </xf>
    <xf numFmtId="3" fontId="5" fillId="37" borderId="15" xfId="0" applyNumberFormat="1" applyFont="1" applyFill="1" applyBorder="1" applyAlignment="1">
      <alignment vertical="center" shrinkToFit="1"/>
    </xf>
    <xf numFmtId="179" fontId="5" fillId="0" borderId="112" xfId="0" applyNumberFormat="1" applyFont="1" applyBorder="1" applyAlignment="1">
      <alignment vertical="center" shrinkToFit="1"/>
    </xf>
    <xf numFmtId="179" fontId="5" fillId="0" borderId="139" xfId="0" applyNumberFormat="1" applyFont="1" applyBorder="1" applyAlignment="1">
      <alignment vertical="center" shrinkToFit="1"/>
    </xf>
    <xf numFmtId="179" fontId="5" fillId="0" borderId="150" xfId="0" applyNumberFormat="1" applyFont="1" applyBorder="1" applyAlignment="1">
      <alignment vertical="center" shrinkToFit="1"/>
    </xf>
    <xf numFmtId="179" fontId="5" fillId="0" borderId="151" xfId="0" applyNumberFormat="1" applyFont="1" applyBorder="1" applyAlignment="1">
      <alignment vertical="center" shrinkToFit="1"/>
    </xf>
    <xf numFmtId="177" fontId="5" fillId="0" borderId="112" xfId="0" applyNumberFormat="1" applyFont="1" applyBorder="1" applyAlignment="1">
      <alignment vertical="center" shrinkToFit="1"/>
    </xf>
    <xf numFmtId="177" fontId="5" fillId="0" borderId="137" xfId="0" applyNumberFormat="1" applyFont="1" applyBorder="1" applyAlignment="1">
      <alignment vertical="center" shrinkToFit="1"/>
    </xf>
    <xf numFmtId="177" fontId="5" fillId="0" borderId="136" xfId="0" applyNumberFormat="1" applyFont="1" applyBorder="1" applyAlignment="1">
      <alignment vertical="center" shrinkToFit="1"/>
    </xf>
    <xf numFmtId="177" fontId="5" fillId="0" borderId="111" xfId="0" applyNumberFormat="1" applyFont="1" applyBorder="1" applyAlignment="1">
      <alignment vertical="center" shrinkToFit="1"/>
    </xf>
    <xf numFmtId="177" fontId="5" fillId="25" borderId="93" xfId="0" applyNumberFormat="1" applyFont="1" applyFill="1" applyBorder="1" applyAlignment="1">
      <alignment vertical="center" shrinkToFit="1"/>
    </xf>
    <xf numFmtId="177" fontId="5" fillId="0" borderId="148" xfId="0" applyNumberFormat="1" applyFont="1" applyBorder="1" applyAlignment="1">
      <alignment vertical="center" shrinkToFit="1"/>
    </xf>
    <xf numFmtId="177" fontId="5" fillId="0" borderId="149" xfId="0" applyNumberFormat="1" applyFont="1" applyBorder="1" applyAlignment="1">
      <alignment vertical="center" shrinkToFit="1"/>
    </xf>
    <xf numFmtId="177" fontId="5" fillId="0" borderId="23" xfId="0" applyNumberFormat="1" applyFont="1" applyBorder="1">
      <alignment vertical="center"/>
    </xf>
    <xf numFmtId="177" fontId="5" fillId="0" borderId="112" xfId="0" applyNumberFormat="1" applyFont="1" applyBorder="1" applyAlignment="1">
      <alignment vertical="center" wrapText="1" shrinkToFit="1"/>
    </xf>
    <xf numFmtId="177" fontId="5" fillId="0" borderId="137" xfId="0" applyNumberFormat="1" applyFont="1" applyBorder="1" applyAlignment="1">
      <alignment vertical="center" wrapText="1" shrinkToFit="1"/>
    </xf>
    <xf numFmtId="177" fontId="5" fillId="0" borderId="0" xfId="0" applyNumberFormat="1" applyFont="1">
      <alignment vertical="center"/>
    </xf>
    <xf numFmtId="177" fontId="5" fillId="0" borderId="136" xfId="0" applyNumberFormat="1" applyFont="1" applyBorder="1" applyAlignment="1">
      <alignment vertical="center" wrapText="1" shrinkToFit="1"/>
    </xf>
    <xf numFmtId="177" fontId="5" fillId="0" borderId="111" xfId="0" applyNumberFormat="1" applyFont="1" applyBorder="1" applyAlignment="1">
      <alignment vertical="center" wrapText="1" shrinkToFit="1"/>
    </xf>
    <xf numFmtId="177" fontId="56" fillId="0" borderId="136" xfId="0" applyNumberFormat="1" applyFont="1" applyBorder="1" applyAlignment="1">
      <alignment vertical="center" wrapText="1" shrinkToFit="1"/>
    </xf>
    <xf numFmtId="177" fontId="56" fillId="0" borderId="137" xfId="0" applyNumberFormat="1" applyFont="1" applyBorder="1" applyAlignment="1">
      <alignment vertical="center" wrapText="1" shrinkToFit="1"/>
    </xf>
    <xf numFmtId="177" fontId="5" fillId="0" borderId="148" xfId="0" applyNumberFormat="1" applyFont="1" applyBorder="1" applyAlignment="1">
      <alignment vertical="center" wrapText="1" shrinkToFit="1"/>
    </xf>
    <xf numFmtId="177" fontId="5" fillId="0" borderId="149" xfId="0" applyNumberFormat="1" applyFont="1" applyBorder="1" applyAlignment="1">
      <alignment vertical="center" wrapText="1" shrinkToFit="1"/>
    </xf>
    <xf numFmtId="206" fontId="5" fillId="25" borderId="22" xfId="0" applyNumberFormat="1" applyFont="1" applyFill="1" applyBorder="1" applyAlignment="1">
      <alignment horizontal="right" vertical="center" shrinkToFit="1"/>
    </xf>
    <xf numFmtId="206" fontId="5" fillId="25" borderId="14" xfId="0" applyNumberFormat="1" applyFont="1" applyFill="1" applyBorder="1" applyAlignment="1">
      <alignment horizontal="right" vertical="center" shrinkToFit="1"/>
    </xf>
    <xf numFmtId="206" fontId="5" fillId="29" borderId="14" xfId="0" applyNumberFormat="1" applyFont="1" applyFill="1" applyBorder="1" applyAlignment="1">
      <alignment horizontal="right" vertical="center" shrinkToFit="1"/>
    </xf>
    <xf numFmtId="206" fontId="5" fillId="0" borderId="44" xfId="0" applyNumberFormat="1" applyFont="1" applyBorder="1" applyAlignment="1">
      <alignment horizontal="right" vertical="center" shrinkToFit="1"/>
    </xf>
    <xf numFmtId="206" fontId="5" fillId="0" borderId="14" xfId="0" applyNumberFormat="1" applyFont="1" applyBorder="1" applyAlignment="1">
      <alignment horizontal="right" vertical="center" shrinkToFit="1"/>
    </xf>
    <xf numFmtId="206" fontId="5" fillId="0" borderId="30" xfId="0" applyNumberFormat="1" applyFont="1" applyBorder="1" applyAlignment="1">
      <alignment horizontal="right" vertical="center" shrinkToFit="1"/>
    </xf>
    <xf numFmtId="179" fontId="3" fillId="0" borderId="87" xfId="151" applyNumberFormat="1" applyFont="1" applyBorder="1" applyAlignment="1" applyProtection="1">
      <alignment horizontal="center" vertical="center"/>
      <protection locked="0"/>
    </xf>
    <xf numFmtId="179" fontId="3" fillId="0" borderId="31" xfId="151" applyNumberFormat="1" applyFont="1" applyBorder="1" applyAlignment="1" applyProtection="1">
      <alignment horizontal="center" vertical="center"/>
      <protection locked="0"/>
    </xf>
    <xf numFmtId="179" fontId="3" fillId="0" borderId="84" xfId="151" applyNumberFormat="1" applyFont="1" applyBorder="1" applyAlignment="1" applyProtection="1">
      <alignment horizontal="center" vertical="center"/>
      <protection locked="0"/>
    </xf>
    <xf numFmtId="179" fontId="3" fillId="0" borderId="32" xfId="151" applyNumberFormat="1" applyFont="1" applyBorder="1" applyAlignment="1" applyProtection="1">
      <alignment horizontal="center" vertical="center"/>
      <protection locked="0"/>
    </xf>
    <xf numFmtId="179" fontId="3" fillId="0" borderId="88" xfId="151" applyNumberFormat="1" applyFont="1" applyBorder="1" applyAlignment="1" applyProtection="1">
      <alignment horizontal="center" vertical="center"/>
      <protection locked="0"/>
    </xf>
    <xf numFmtId="179" fontId="3" fillId="0" borderId="42" xfId="151" applyNumberFormat="1" applyFont="1" applyBorder="1" applyAlignment="1" applyProtection="1">
      <alignment horizontal="center" vertical="center"/>
      <protection locked="0"/>
    </xf>
    <xf numFmtId="179" fontId="3" fillId="0" borderId="34" xfId="179" applyNumberFormat="1" applyFont="1" applyBorder="1" applyAlignment="1" applyProtection="1">
      <alignment horizontal="center" vertical="center"/>
      <protection locked="0"/>
    </xf>
    <xf numFmtId="179" fontId="3" fillId="0" borderId="18" xfId="179" applyNumberFormat="1" applyFont="1" applyBorder="1" applyAlignment="1" applyProtection="1">
      <alignment horizontal="center" vertical="center"/>
      <protection locked="0"/>
    </xf>
    <xf numFmtId="179" fontId="3" fillId="0" borderId="69" xfId="179" applyNumberFormat="1" applyFont="1" applyBorder="1" applyAlignment="1" applyProtection="1">
      <alignment horizontal="center" vertical="center"/>
      <protection locked="0"/>
    </xf>
    <xf numFmtId="179" fontId="3" fillId="28" borderId="83" xfId="151" applyNumberFormat="1" applyFont="1" applyFill="1" applyBorder="1" applyAlignment="1" applyProtection="1">
      <alignment horizontal="center" vertical="center"/>
      <protection locked="0"/>
    </xf>
    <xf numFmtId="179" fontId="3" fillId="28" borderId="85" xfId="151" applyNumberFormat="1" applyFont="1" applyFill="1" applyBorder="1" applyAlignment="1" applyProtection="1">
      <alignment horizontal="center" vertical="center"/>
      <protection locked="0"/>
    </xf>
    <xf numFmtId="179" fontId="3" fillId="0" borderId="43" xfId="151" applyNumberFormat="1" applyFont="1" applyBorder="1" applyAlignment="1" applyProtection="1">
      <alignment horizontal="center" vertical="center"/>
      <protection locked="0"/>
    </xf>
    <xf numFmtId="179" fontId="3" fillId="28" borderId="86" xfId="151" applyNumberFormat="1" applyFont="1" applyFill="1" applyBorder="1" applyAlignment="1" applyProtection="1">
      <alignment horizontal="center" vertical="center"/>
      <protection locked="0"/>
    </xf>
    <xf numFmtId="179" fontId="3" fillId="0" borderId="92" xfId="151" applyNumberFormat="1" applyFont="1" applyBorder="1" applyAlignment="1" applyProtection="1">
      <alignment horizontal="center" vertical="center"/>
      <protection locked="0"/>
    </xf>
    <xf numFmtId="179" fontId="3" fillId="0" borderId="35" xfId="179" applyNumberFormat="1" applyFont="1" applyBorder="1" applyAlignment="1" applyProtection="1">
      <alignment horizontal="center" vertical="center"/>
      <protection locked="0"/>
    </xf>
    <xf numFmtId="179" fontId="3" fillId="0" borderId="72" xfId="179" applyNumberFormat="1" applyFont="1" applyBorder="1" applyAlignment="1" applyProtection="1">
      <alignment horizontal="center" vertical="center"/>
      <protection locked="0"/>
    </xf>
    <xf numFmtId="179" fontId="3" fillId="0" borderId="58" xfId="179" applyNumberFormat="1" applyFont="1" applyBorder="1" applyAlignment="1" applyProtection="1">
      <alignment horizontal="center" vertical="center"/>
      <protection locked="0"/>
    </xf>
    <xf numFmtId="179" fontId="3" fillId="0" borderId="32" xfId="179" applyNumberFormat="1" applyFont="1" applyBorder="1" applyAlignment="1" applyProtection="1">
      <alignment horizontal="center" vertical="center"/>
      <protection locked="0"/>
    </xf>
    <xf numFmtId="179" fontId="3" fillId="0" borderId="13" xfId="179" applyNumberFormat="1" applyFont="1" applyBorder="1" applyAlignment="1" applyProtection="1">
      <alignment horizontal="center" vertical="center"/>
      <protection locked="0"/>
    </xf>
    <xf numFmtId="179" fontId="3" fillId="0" borderId="84" xfId="179" applyNumberFormat="1" applyFont="1" applyBorder="1" applyAlignment="1" applyProtection="1">
      <alignment horizontal="center" vertical="center"/>
      <protection locked="0"/>
    </xf>
    <xf numFmtId="179" fontId="3" fillId="0" borderId="36" xfId="179" applyNumberFormat="1" applyFont="1" applyBorder="1" applyAlignment="1" applyProtection="1">
      <alignment horizontal="center" vertical="center"/>
      <protection locked="0"/>
    </xf>
    <xf numFmtId="179" fontId="3" fillId="0" borderId="41" xfId="179" applyNumberFormat="1" applyFont="1" applyBorder="1" applyAlignment="1" applyProtection="1">
      <alignment horizontal="center" vertical="center"/>
      <protection locked="0"/>
    </xf>
    <xf numFmtId="179" fontId="3" fillId="0" borderId="59" xfId="179" applyNumberFormat="1" applyFont="1" applyBorder="1" applyAlignment="1" applyProtection="1">
      <alignment horizontal="center" vertical="center"/>
      <protection locked="0"/>
    </xf>
    <xf numFmtId="179" fontId="3" fillId="0" borderId="85" xfId="179" applyNumberFormat="1" applyFont="1" applyBorder="1" applyAlignment="1" applyProtection="1">
      <alignment horizontal="center" vertical="center"/>
      <protection locked="0"/>
    </xf>
    <xf numFmtId="179" fontId="3" fillId="0" borderId="42" xfId="179" applyNumberFormat="1" applyFont="1" applyBorder="1" applyAlignment="1" applyProtection="1">
      <alignment horizontal="center" vertical="center"/>
      <protection locked="0"/>
    </xf>
    <xf numFmtId="179" fontId="3" fillId="0" borderId="89" xfId="179" applyNumberFormat="1" applyFont="1" applyBorder="1" applyAlignment="1" applyProtection="1">
      <alignment horizontal="center" vertical="center"/>
      <protection locked="0"/>
    </xf>
    <xf numFmtId="179" fontId="3" fillId="0" borderId="88" xfId="179" applyNumberFormat="1" applyFont="1" applyBorder="1" applyAlignment="1" applyProtection="1">
      <alignment horizontal="center" vertical="center"/>
      <protection locked="0"/>
    </xf>
    <xf numFmtId="179" fontId="3" fillId="0" borderId="31" xfId="154" applyNumberFormat="1" applyFont="1" applyBorder="1" applyAlignment="1" applyProtection="1">
      <alignment horizontal="center" vertical="center"/>
      <protection locked="0"/>
    </xf>
    <xf numFmtId="179" fontId="3" fillId="28" borderId="83" xfId="154" applyNumberFormat="1" applyFont="1" applyFill="1" applyBorder="1" applyAlignment="1" applyProtection="1">
      <alignment horizontal="center" vertical="center"/>
      <protection locked="0"/>
    </xf>
    <xf numFmtId="179" fontId="3" fillId="0" borderId="87" xfId="154" applyNumberFormat="1" applyFont="1" applyBorder="1" applyAlignment="1" applyProtection="1">
      <alignment horizontal="center" vertical="center"/>
      <protection locked="0"/>
    </xf>
    <xf numFmtId="179" fontId="3" fillId="0" borderId="32" xfId="154" applyNumberFormat="1" applyFont="1" applyBorder="1" applyAlignment="1" applyProtection="1">
      <alignment horizontal="center" vertical="center"/>
      <protection locked="0"/>
    </xf>
    <xf numFmtId="179" fontId="3" fillId="28" borderId="85" xfId="154" applyNumberFormat="1" applyFont="1" applyFill="1" applyBorder="1" applyAlignment="1" applyProtection="1">
      <alignment horizontal="center" vertical="center"/>
      <protection locked="0"/>
    </xf>
    <xf numFmtId="179" fontId="3" fillId="0" borderId="84" xfId="154" applyNumberFormat="1" applyFont="1" applyBorder="1" applyAlignment="1" applyProtection="1">
      <alignment horizontal="center" vertical="center"/>
      <protection locked="0"/>
    </xf>
    <xf numFmtId="179" fontId="3" fillId="0" borderId="43" xfId="154" applyNumberFormat="1" applyFont="1" applyBorder="1" applyAlignment="1" applyProtection="1">
      <alignment horizontal="center" vertical="center"/>
      <protection locked="0"/>
    </xf>
    <xf numFmtId="179" fontId="3" fillId="28" borderId="86" xfId="154" applyNumberFormat="1" applyFont="1" applyFill="1" applyBorder="1" applyAlignment="1" applyProtection="1">
      <alignment horizontal="center" vertical="center"/>
      <protection locked="0"/>
    </xf>
    <xf numFmtId="179" fontId="3" fillId="0" borderId="92" xfId="154" applyNumberFormat="1" applyFont="1" applyBorder="1" applyAlignment="1" applyProtection="1">
      <alignment horizontal="center" vertical="center"/>
      <protection locked="0"/>
    </xf>
    <xf numFmtId="179" fontId="3" fillId="0" borderId="83" xfId="154" applyNumberFormat="1" applyFont="1" applyBorder="1" applyAlignment="1" applyProtection="1">
      <alignment horizontal="center" vertical="center"/>
      <protection locked="0"/>
    </xf>
    <xf numFmtId="179" fontId="3" fillId="0" borderId="85" xfId="154" applyNumberFormat="1" applyFont="1" applyBorder="1" applyAlignment="1" applyProtection="1">
      <alignment horizontal="center" vertical="center"/>
      <protection locked="0"/>
    </xf>
    <xf numFmtId="179" fontId="3" fillId="0" borderId="86" xfId="154" applyNumberFormat="1" applyFont="1" applyBorder="1" applyAlignment="1" applyProtection="1">
      <alignment horizontal="center" vertical="center"/>
      <protection locked="0"/>
    </xf>
    <xf numFmtId="179" fontId="3" fillId="0" borderId="78" xfId="179" applyNumberFormat="1" applyFont="1" applyBorder="1" applyAlignment="1" applyProtection="1">
      <alignment horizontal="center" vertical="center"/>
      <protection locked="0"/>
    </xf>
    <xf numFmtId="179" fontId="3" fillId="0" borderId="91" xfId="179" applyNumberFormat="1" applyFont="1" applyBorder="1" applyAlignment="1" applyProtection="1">
      <alignment horizontal="center" vertical="center"/>
      <protection locked="0"/>
    </xf>
    <xf numFmtId="179" fontId="3" fillId="0" borderId="93" xfId="179" applyNumberFormat="1" applyFont="1" applyBorder="1" applyAlignment="1" applyProtection="1">
      <alignment horizontal="center" vertical="center"/>
      <protection locked="0"/>
    </xf>
    <xf numFmtId="179" fontId="3" fillId="0" borderId="47" xfId="179" applyNumberFormat="1" applyFont="1" applyBorder="1" applyAlignment="1" applyProtection="1">
      <alignment horizontal="center" vertical="center"/>
      <protection locked="0"/>
    </xf>
    <xf numFmtId="179" fontId="3" fillId="0" borderId="43" xfId="179" applyNumberFormat="1" applyFont="1" applyBorder="1" applyAlignment="1" applyProtection="1">
      <alignment horizontal="center" vertical="center"/>
      <protection locked="0"/>
    </xf>
    <xf numFmtId="179" fontId="3" fillId="0" borderId="86" xfId="179" applyNumberFormat="1" applyFont="1" applyBorder="1" applyAlignment="1" applyProtection="1">
      <alignment horizontal="center" vertical="center"/>
      <protection locked="0"/>
    </xf>
    <xf numFmtId="179" fontId="3" fillId="0" borderId="61" xfId="179" applyNumberFormat="1" applyFont="1" applyBorder="1" applyAlignment="1" applyProtection="1">
      <alignment horizontal="center" vertical="center"/>
      <protection locked="0"/>
    </xf>
    <xf numFmtId="179" fontId="3" fillId="0" borderId="81" xfId="179" applyNumberFormat="1" applyFont="1" applyBorder="1" applyAlignment="1" applyProtection="1">
      <alignment horizontal="center" vertical="center"/>
      <protection locked="0"/>
    </xf>
    <xf numFmtId="179" fontId="3" fillId="0" borderId="90" xfId="179" applyNumberFormat="1" applyFont="1" applyBorder="1" applyAlignment="1" applyProtection="1">
      <alignment horizontal="center" vertical="center"/>
      <protection locked="0"/>
    </xf>
    <xf numFmtId="179" fontId="3" fillId="0" borderId="13" xfId="179" applyNumberFormat="1" applyFont="1" applyBorder="1" applyAlignment="1" applyProtection="1">
      <alignment horizontal="center" vertical="center" shrinkToFit="1"/>
      <protection locked="0"/>
    </xf>
    <xf numFmtId="179" fontId="3" fillId="0" borderId="24" xfId="179" applyNumberFormat="1" applyFont="1" applyBorder="1" applyAlignment="1" applyProtection="1">
      <alignment horizontal="center" vertical="center"/>
      <protection locked="0"/>
    </xf>
    <xf numFmtId="179" fontId="3" fillId="0" borderId="92" xfId="179" applyNumberFormat="1" applyFont="1" applyBorder="1" applyAlignment="1" applyProtection="1">
      <alignment horizontal="center" vertical="center"/>
      <protection locked="0"/>
    </xf>
    <xf numFmtId="179" fontId="3" fillId="0" borderId="82" xfId="179" applyNumberFormat="1" applyFont="1" applyBorder="1" applyAlignment="1" applyProtection="1">
      <alignment horizontal="center" vertical="center"/>
      <protection locked="0"/>
    </xf>
    <xf numFmtId="0" fontId="3" fillId="0" borderId="17" xfId="178" applyFont="1" applyBorder="1" applyAlignment="1">
      <alignment vertical="center"/>
    </xf>
    <xf numFmtId="186" fontId="3" fillId="0" borderId="11" xfId="0" applyNumberFormat="1" applyFont="1" applyBorder="1" applyAlignment="1">
      <alignment horizontal="center" vertical="center"/>
    </xf>
    <xf numFmtId="0" fontId="3" fillId="0" borderId="18" xfId="178" applyFont="1" applyBorder="1" applyAlignment="1">
      <alignment vertical="center"/>
    </xf>
    <xf numFmtId="0" fontId="3" fillId="0" borderId="46" xfId="178" applyFont="1" applyBorder="1" applyAlignment="1">
      <alignment horizontal="center" vertical="center"/>
    </xf>
    <xf numFmtId="182" fontId="3" fillId="0" borderId="18" xfId="178" applyNumberFormat="1" applyFont="1" applyBorder="1" applyAlignment="1" applyProtection="1">
      <alignment horizontal="center" vertical="center"/>
      <protection locked="0"/>
    </xf>
    <xf numFmtId="182" fontId="3" fillId="0" borderId="34" xfId="178" applyNumberFormat="1" applyFont="1" applyBorder="1" applyAlignment="1" applyProtection="1">
      <alignment horizontal="center" vertical="center"/>
      <protection locked="0"/>
    </xf>
    <xf numFmtId="0" fontId="3" fillId="0" borderId="46" xfId="178" applyFont="1" applyBorder="1" applyAlignment="1">
      <alignment horizontal="right" vertical="center"/>
    </xf>
    <xf numFmtId="0" fontId="3" fillId="0" borderId="18" xfId="178" applyNumberFormat="1" applyFont="1" applyBorder="1" applyAlignment="1" applyProtection="1">
      <alignment horizontal="center" vertical="center"/>
      <protection locked="0"/>
    </xf>
    <xf numFmtId="0" fontId="3" fillId="0" borderId="34" xfId="178" applyNumberFormat="1" applyFont="1" applyBorder="1" applyAlignment="1" applyProtection="1">
      <alignment horizontal="center" vertical="center"/>
      <protection locked="0"/>
    </xf>
    <xf numFmtId="189" fontId="3" fillId="0" borderId="18" xfId="178" applyNumberFormat="1" applyFont="1" applyBorder="1" applyAlignment="1" applyProtection="1">
      <alignment horizontal="center" vertical="center"/>
      <protection locked="0"/>
    </xf>
    <xf numFmtId="189" fontId="3" fillId="0" borderId="34" xfId="178" applyNumberFormat="1" applyFont="1" applyBorder="1" applyAlignment="1" applyProtection="1">
      <alignment horizontal="center" vertical="center"/>
      <protection locked="0"/>
    </xf>
    <xf numFmtId="0" fontId="3" fillId="0" borderId="34" xfId="178" applyFont="1" applyBorder="1" applyAlignment="1" applyProtection="1">
      <alignment horizontal="center" vertical="center"/>
      <protection locked="0"/>
    </xf>
    <xf numFmtId="187" fontId="3" fillId="0" borderId="34" xfId="178" applyNumberFormat="1" applyFont="1" applyBorder="1" applyAlignment="1" applyProtection="1">
      <alignment horizontal="center" vertical="center"/>
      <protection locked="0"/>
    </xf>
    <xf numFmtId="1" fontId="5" fillId="25" borderId="26" xfId="0" applyNumberFormat="1" applyFont="1" applyFill="1" applyBorder="1" applyAlignment="1">
      <alignment horizontal="right" vertical="center" shrinkToFit="1"/>
    </xf>
    <xf numFmtId="1" fontId="5" fillId="25" borderId="22" xfId="0" applyNumberFormat="1" applyFont="1" applyFill="1" applyBorder="1" applyAlignment="1">
      <alignment horizontal="right" vertical="center" shrinkToFit="1"/>
    </xf>
    <xf numFmtId="1" fontId="5" fillId="25" borderId="14" xfId="0" applyNumberFormat="1" applyFont="1" applyFill="1" applyBorder="1" applyAlignment="1">
      <alignment horizontal="right" vertical="center" shrinkToFit="1"/>
    </xf>
    <xf numFmtId="1" fontId="5" fillId="29" borderId="23" xfId="0" applyNumberFormat="1" applyFont="1" applyFill="1" applyBorder="1" applyAlignment="1">
      <alignment horizontal="right" vertical="center" shrinkToFit="1"/>
    </xf>
    <xf numFmtId="1" fontId="5" fillId="29" borderId="14" xfId="0" applyNumberFormat="1" applyFont="1" applyFill="1" applyBorder="1" applyAlignment="1">
      <alignment horizontal="right" vertical="center" shrinkToFit="1"/>
    </xf>
    <xf numFmtId="1" fontId="5" fillId="0" borderId="79" xfId="0" applyNumberFormat="1" applyFont="1" applyBorder="1" applyAlignment="1">
      <alignment horizontal="right" vertical="center" shrinkToFit="1"/>
    </xf>
    <xf numFmtId="1" fontId="5" fillId="0" borderId="44" xfId="0" applyNumberFormat="1" applyFont="1" applyBorder="1" applyAlignment="1">
      <alignment horizontal="right" vertical="center" shrinkToFit="1"/>
    </xf>
    <xf numFmtId="1" fontId="5" fillId="0" borderId="23" xfId="0" applyNumberFormat="1" applyFont="1" applyBorder="1" applyAlignment="1">
      <alignment horizontal="right" vertical="center" shrinkToFit="1"/>
    </xf>
    <xf numFmtId="1" fontId="5" fillId="0" borderId="14" xfId="0" applyNumberFormat="1" applyFont="1" applyBorder="1" applyAlignment="1">
      <alignment horizontal="right" vertical="center" shrinkToFit="1"/>
    </xf>
    <xf numFmtId="1" fontId="5" fillId="0" borderId="48" xfId="0" applyNumberFormat="1" applyFont="1" applyBorder="1" applyAlignment="1">
      <alignment horizontal="right" vertical="center" shrinkToFit="1"/>
    </xf>
    <xf numFmtId="1" fontId="5" fillId="0" borderId="30" xfId="0" applyNumberFormat="1" applyFont="1" applyBorder="1" applyAlignment="1">
      <alignment horizontal="right" vertical="center" shrinkToFit="1"/>
    </xf>
    <xf numFmtId="179" fontId="5" fillId="0" borderId="137" xfId="0" applyNumberFormat="1" applyFont="1" applyBorder="1" applyAlignment="1">
      <alignment vertical="center" shrinkToFit="1"/>
    </xf>
    <xf numFmtId="179" fontId="5" fillId="0" borderId="136" xfId="0" applyNumberFormat="1" applyFont="1" applyBorder="1" applyAlignment="1">
      <alignment vertical="center" shrinkToFit="1"/>
    </xf>
    <xf numFmtId="179" fontId="5" fillId="0" borderId="111" xfId="0" applyNumberFormat="1" applyFont="1" applyBorder="1" applyAlignment="1">
      <alignment vertical="center" shrinkToFit="1"/>
    </xf>
    <xf numFmtId="179" fontId="5" fillId="0" borderId="148" xfId="0" applyNumberFormat="1" applyFont="1" applyBorder="1" applyAlignment="1">
      <alignment vertical="center" shrinkToFit="1"/>
    </xf>
    <xf numFmtId="179" fontId="5" fillId="0" borderId="149" xfId="0" applyNumberFormat="1" applyFont="1" applyBorder="1" applyAlignment="1">
      <alignment vertical="center" shrinkToFit="1"/>
    </xf>
    <xf numFmtId="177" fontId="5" fillId="29" borderId="14" xfId="0" applyNumberFormat="1" applyFont="1" applyFill="1" applyBorder="1" applyAlignment="1">
      <alignment vertical="center" shrinkToFit="1"/>
    </xf>
    <xf numFmtId="177" fontId="5" fillId="0" borderId="139" xfId="0" applyNumberFormat="1" applyFont="1" applyBorder="1" applyAlignment="1">
      <alignment vertical="center" shrinkToFit="1"/>
    </xf>
    <xf numFmtId="177" fontId="5" fillId="0" borderId="150" xfId="0" applyNumberFormat="1" applyFont="1" applyBorder="1" applyAlignment="1">
      <alignment vertical="center" shrinkToFit="1"/>
    </xf>
    <xf numFmtId="177" fontId="5" fillId="0" borderId="151" xfId="0" applyNumberFormat="1" applyFont="1" applyBorder="1" applyAlignment="1">
      <alignment vertical="center" shrinkToFit="1"/>
    </xf>
    <xf numFmtId="211" fontId="5" fillId="25" borderId="16" xfId="0" applyNumberFormat="1" applyFont="1" applyFill="1" applyBorder="1" applyAlignment="1">
      <alignment vertical="center" shrinkToFit="1"/>
    </xf>
    <xf numFmtId="0" fontId="5" fillId="0" borderId="15" xfId="0" applyNumberFormat="1" applyFont="1" applyFill="1" applyBorder="1" applyAlignment="1">
      <alignment horizontal="right" vertical="center" shrinkToFit="1"/>
    </xf>
    <xf numFmtId="1" fontId="5" fillId="0" borderId="26" xfId="0" applyNumberFormat="1" applyFont="1" applyFill="1" applyBorder="1" applyAlignment="1">
      <alignment horizontal="right" vertical="center" shrinkToFit="1"/>
    </xf>
    <xf numFmtId="1" fontId="5" fillId="0" borderId="22" xfId="0" applyNumberFormat="1" applyFont="1" applyFill="1" applyBorder="1" applyAlignment="1">
      <alignment horizontal="right" vertical="center" shrinkToFit="1"/>
    </xf>
    <xf numFmtId="1" fontId="5" fillId="0" borderId="14" xfId="0" applyNumberFormat="1" applyFont="1" applyFill="1" applyBorder="1" applyAlignment="1">
      <alignment horizontal="right" vertical="center" shrinkToFit="1"/>
    </xf>
    <xf numFmtId="1" fontId="5" fillId="0" borderId="112" xfId="0" applyNumberFormat="1" applyFont="1" applyFill="1" applyBorder="1" applyAlignment="1">
      <alignment horizontal="right" vertical="center" shrinkToFit="1"/>
    </xf>
    <xf numFmtId="1" fontId="5" fillId="0" borderId="111" xfId="0" applyNumberFormat="1" applyFont="1" applyFill="1" applyBorder="1" applyAlignment="1">
      <alignment horizontal="right" vertical="center" shrinkToFit="1"/>
    </xf>
    <xf numFmtId="3" fontId="5" fillId="0" borderId="12" xfId="0" applyNumberFormat="1" applyFont="1" applyBorder="1">
      <alignment vertical="center"/>
    </xf>
    <xf numFmtId="3" fontId="5" fillId="0" borderId="97" xfId="0" applyNumberFormat="1" applyFont="1" applyBorder="1">
      <alignment vertical="center"/>
    </xf>
    <xf numFmtId="3" fontId="5" fillId="0" borderId="23" xfId="0" applyNumberFormat="1" applyFont="1" applyBorder="1">
      <alignment vertical="center"/>
    </xf>
    <xf numFmtId="3" fontId="5" fillId="0" borderId="113" xfId="0" applyNumberFormat="1" applyFont="1" applyBorder="1">
      <alignment vertical="center"/>
    </xf>
    <xf numFmtId="3" fontId="5" fillId="0" borderId="112" xfId="0" applyNumberFormat="1" applyFont="1" applyBorder="1" applyAlignment="1">
      <alignment vertical="center" wrapText="1" shrinkToFit="1"/>
    </xf>
    <xf numFmtId="3" fontId="5" fillId="0" borderId="139" xfId="0" applyNumberFormat="1" applyFont="1" applyBorder="1" applyAlignment="1">
      <alignment vertical="center" wrapText="1" shrinkToFit="1"/>
    </xf>
    <xf numFmtId="3" fontId="5" fillId="0" borderId="13" xfId="0" applyNumberFormat="1" applyFont="1" applyBorder="1">
      <alignment vertical="center"/>
    </xf>
    <xf numFmtId="3" fontId="5" fillId="0" borderId="98" xfId="0" applyNumberFormat="1" applyFont="1" applyBorder="1">
      <alignment vertical="center"/>
    </xf>
    <xf numFmtId="3" fontId="5" fillId="0" borderId="17" xfId="0" applyNumberFormat="1" applyFont="1" applyBorder="1">
      <alignment vertical="center"/>
    </xf>
    <xf numFmtId="3" fontId="5" fillId="0" borderId="138" xfId="0" applyNumberFormat="1" applyFont="1" applyBorder="1">
      <alignment vertical="center"/>
    </xf>
    <xf numFmtId="3" fontId="5" fillId="0" borderId="111" xfId="0" applyNumberFormat="1" applyFont="1" applyBorder="1" applyAlignment="1">
      <alignment vertical="center" wrapText="1" shrinkToFit="1"/>
    </xf>
    <xf numFmtId="3" fontId="5" fillId="0" borderId="151" xfId="0" applyNumberFormat="1" applyFont="1" applyBorder="1" applyAlignment="1">
      <alignment vertical="center" wrapText="1" shrinkToFit="1"/>
    </xf>
    <xf numFmtId="3" fontId="5" fillId="0" borderId="149" xfId="0" applyNumberFormat="1" applyFont="1" applyBorder="1" applyAlignment="1">
      <alignment vertical="center" wrapText="1" shrinkToFit="1"/>
    </xf>
    <xf numFmtId="179" fontId="5" fillId="29" borderId="23" xfId="0" applyNumberFormat="1" applyFont="1" applyFill="1" applyBorder="1" applyAlignment="1">
      <alignment vertical="center" shrinkToFit="1"/>
    </xf>
    <xf numFmtId="206" fontId="5" fillId="25" borderId="26" xfId="0" applyNumberFormat="1" applyFont="1" applyFill="1" applyBorder="1" applyAlignment="1">
      <alignment horizontal="right" vertical="center" shrinkToFit="1"/>
    </xf>
    <xf numFmtId="206" fontId="5" fillId="25" borderId="23" xfId="0" applyNumberFormat="1" applyFont="1" applyFill="1" applyBorder="1" applyAlignment="1">
      <alignment horizontal="right" vertical="center" shrinkToFit="1"/>
    </xf>
    <xf numFmtId="206" fontId="5" fillId="29" borderId="23" xfId="0" applyNumberFormat="1" applyFont="1" applyFill="1" applyBorder="1" applyAlignment="1">
      <alignment horizontal="right" vertical="center" shrinkToFit="1"/>
    </xf>
    <xf numFmtId="206" fontId="5" fillId="0" borderId="26" xfId="0" applyNumberFormat="1" applyFont="1" applyFill="1" applyBorder="1" applyAlignment="1">
      <alignment horizontal="right" vertical="center" shrinkToFit="1"/>
    </xf>
    <xf numFmtId="206" fontId="5" fillId="0" borderId="22" xfId="0" applyNumberFormat="1" applyFont="1" applyFill="1" applyBorder="1" applyAlignment="1">
      <alignment horizontal="right" vertical="center" shrinkToFit="1"/>
    </xf>
    <xf numFmtId="206" fontId="5" fillId="0" borderId="23" xfId="0" applyNumberFormat="1" applyFont="1" applyFill="1" applyBorder="1" applyAlignment="1">
      <alignment horizontal="right" vertical="center" shrinkToFit="1"/>
    </xf>
    <xf numFmtId="206" fontId="5" fillId="0" borderId="14" xfId="0" applyNumberFormat="1" applyFont="1" applyFill="1" applyBorder="1" applyAlignment="1">
      <alignment horizontal="right" vertical="center" shrinkToFit="1"/>
    </xf>
    <xf numFmtId="0" fontId="5" fillId="0" borderId="23" xfId="0" applyNumberFormat="1" applyFont="1" applyFill="1" applyBorder="1" applyAlignment="1">
      <alignment vertical="center" shrinkToFit="1"/>
    </xf>
    <xf numFmtId="0" fontId="5" fillId="0" borderId="15" xfId="0" applyNumberFormat="1" applyFont="1" applyFill="1" applyBorder="1" applyAlignment="1">
      <alignment vertical="center" shrinkToFit="1"/>
    </xf>
    <xf numFmtId="3" fontId="5" fillId="0" borderId="81" xfId="0" applyNumberFormat="1" applyFont="1" applyBorder="1">
      <alignment vertical="center"/>
    </xf>
    <xf numFmtId="3" fontId="5" fillId="0" borderId="145" xfId="0" applyNumberFormat="1" applyFont="1" applyBorder="1">
      <alignment vertical="center"/>
    </xf>
    <xf numFmtId="1" fontId="5" fillId="0" borderId="29" xfId="0" applyNumberFormat="1" applyFont="1" applyFill="1" applyBorder="1" applyAlignment="1">
      <alignment horizontal="right" vertical="center" shrinkToFit="1"/>
    </xf>
    <xf numFmtId="211" fontId="5" fillId="25" borderId="15" xfId="0" applyNumberFormat="1" applyFont="1" applyFill="1" applyBorder="1" applyAlignment="1">
      <alignment horizontal="right" vertical="center" shrinkToFit="1"/>
    </xf>
    <xf numFmtId="0" fontId="5" fillId="25" borderId="26" xfId="0" applyNumberFormat="1" applyFont="1" applyFill="1" applyBorder="1" applyAlignment="1">
      <alignment horizontal="right" vertical="center" shrinkToFit="1"/>
    </xf>
    <xf numFmtId="0" fontId="5" fillId="25" borderId="23" xfId="0" applyNumberFormat="1" applyFont="1" applyFill="1" applyBorder="1" applyAlignment="1">
      <alignment horizontal="right" vertical="center" shrinkToFit="1"/>
    </xf>
    <xf numFmtId="0" fontId="5" fillId="29" borderId="23" xfId="0" applyNumberFormat="1" applyFont="1" applyFill="1" applyBorder="1" applyAlignment="1">
      <alignment horizontal="right" vertical="center" shrinkToFit="1"/>
    </xf>
    <xf numFmtId="0" fontId="5" fillId="0" borderId="26" xfId="0" applyNumberFormat="1" applyFont="1" applyBorder="1">
      <alignment vertical="center"/>
    </xf>
    <xf numFmtId="0" fontId="5" fillId="0" borderId="23" xfId="0" applyNumberFormat="1" applyFont="1" applyBorder="1">
      <alignment vertical="center"/>
    </xf>
    <xf numFmtId="0" fontId="5" fillId="0" borderId="112" xfId="0" applyNumberFormat="1" applyFont="1" applyBorder="1" applyAlignment="1">
      <alignment vertical="center" wrapText="1" shrinkToFit="1"/>
    </xf>
    <xf numFmtId="0" fontId="5" fillId="25" borderId="26" xfId="0" applyNumberFormat="1" applyFont="1" applyFill="1" applyBorder="1" applyAlignment="1">
      <alignment vertical="center" shrinkToFit="1"/>
    </xf>
    <xf numFmtId="0" fontId="5" fillId="25" borderId="23" xfId="0" applyNumberFormat="1" applyFont="1" applyFill="1" applyBorder="1" applyAlignment="1">
      <alignment vertical="center" shrinkToFit="1"/>
    </xf>
    <xf numFmtId="0" fontId="5" fillId="25" borderId="48" xfId="0" applyNumberFormat="1" applyFont="1" applyFill="1" applyBorder="1" applyAlignment="1">
      <alignment vertical="center" shrinkToFit="1"/>
    </xf>
    <xf numFmtId="0" fontId="5" fillId="0" borderId="65" xfId="0" applyNumberFormat="1" applyFont="1" applyBorder="1">
      <alignment vertical="center"/>
    </xf>
    <xf numFmtId="0" fontId="5" fillId="0" borderId="136" xfId="0" applyNumberFormat="1" applyFont="1" applyBorder="1" applyAlignment="1">
      <alignment vertical="center" wrapText="1" shrinkToFit="1"/>
    </xf>
    <xf numFmtId="0" fontId="5" fillId="0" borderId="111" xfId="0" applyNumberFormat="1" applyFont="1" applyBorder="1" applyAlignment="1">
      <alignment vertical="center" wrapText="1" shrinkToFit="1"/>
    </xf>
    <xf numFmtId="0" fontId="5" fillId="25" borderId="25" xfId="0" applyNumberFormat="1" applyFont="1" applyFill="1" applyBorder="1" applyAlignment="1">
      <alignment vertical="center" shrinkToFit="1"/>
    </xf>
    <xf numFmtId="0" fontId="5" fillId="25" borderId="79" xfId="0" applyNumberFormat="1" applyFont="1" applyFill="1" applyBorder="1" applyAlignment="1">
      <alignment vertical="center" shrinkToFit="1"/>
    </xf>
    <xf numFmtId="0" fontId="5" fillId="0" borderId="148" xfId="0" applyNumberFormat="1" applyFont="1" applyBorder="1" applyAlignment="1">
      <alignment vertical="center" wrapText="1" shrinkToFit="1"/>
    </xf>
    <xf numFmtId="0" fontId="5" fillId="0" borderId="79" xfId="0" applyNumberFormat="1" applyFont="1" applyBorder="1">
      <alignment vertical="center"/>
    </xf>
    <xf numFmtId="2" fontId="5" fillId="0" borderId="60" xfId="0" applyNumberFormat="1" applyFont="1" applyBorder="1">
      <alignment vertical="center"/>
    </xf>
    <xf numFmtId="2" fontId="5" fillId="0" borderId="137" xfId="0" applyNumberFormat="1" applyFont="1" applyBorder="1" applyAlignment="1">
      <alignment vertical="center" wrapText="1" shrinkToFit="1"/>
    </xf>
    <xf numFmtId="2" fontId="5" fillId="0" borderId="111" xfId="0" applyNumberFormat="1" applyFont="1" applyBorder="1" applyAlignment="1">
      <alignment vertical="center" wrapText="1" shrinkToFit="1"/>
    </xf>
    <xf numFmtId="2" fontId="5" fillId="0" borderId="149" xfId="0" applyNumberFormat="1" applyFont="1" applyBorder="1" applyAlignment="1">
      <alignment vertical="center" wrapText="1" shrinkToFit="1"/>
    </xf>
    <xf numFmtId="2" fontId="5" fillId="0" borderId="93" xfId="0" applyNumberFormat="1" applyFont="1" applyBorder="1">
      <alignment vertical="center"/>
    </xf>
    <xf numFmtId="212" fontId="5" fillId="25" borderId="15" xfId="0" applyNumberFormat="1" applyFont="1" applyFill="1" applyBorder="1" applyAlignment="1">
      <alignment vertical="center" shrinkToFit="1"/>
    </xf>
    <xf numFmtId="2" fontId="5" fillId="0" borderId="112" xfId="0" applyNumberFormat="1" applyFont="1" applyBorder="1" applyAlignment="1">
      <alignment vertical="center" wrapText="1" shrinkToFit="1"/>
    </xf>
    <xf numFmtId="2" fontId="5" fillId="0" borderId="136" xfId="0" applyNumberFormat="1" applyFont="1" applyBorder="1" applyAlignment="1">
      <alignment vertical="center" wrapText="1" shrinkToFit="1"/>
    </xf>
    <xf numFmtId="2" fontId="5" fillId="0" borderId="148" xfId="0" applyNumberFormat="1" applyFont="1" applyBorder="1" applyAlignment="1">
      <alignment vertical="center" wrapText="1" shrinkToFit="1"/>
    </xf>
    <xf numFmtId="179" fontId="3" fillId="0" borderId="31" xfId="136" applyNumberFormat="1" applyFont="1" applyBorder="1" applyAlignment="1" applyProtection="1">
      <alignment horizontal="center" vertical="center"/>
      <protection locked="0"/>
    </xf>
    <xf numFmtId="179" fontId="3" fillId="28" borderId="83" xfId="136" applyNumberFormat="1" applyFont="1" applyFill="1" applyBorder="1" applyAlignment="1" applyProtection="1">
      <alignment horizontal="center" vertical="center"/>
      <protection locked="0"/>
    </xf>
    <xf numFmtId="179" fontId="3" fillId="0" borderId="32" xfId="136" applyNumberFormat="1" applyFont="1" applyBorder="1" applyAlignment="1" applyProtection="1">
      <alignment horizontal="center" vertical="center"/>
      <protection locked="0"/>
    </xf>
    <xf numFmtId="179" fontId="3" fillId="28" borderId="85" xfId="136" applyNumberFormat="1" applyFont="1" applyFill="1" applyBorder="1" applyAlignment="1" applyProtection="1">
      <alignment horizontal="center" vertical="center"/>
      <protection locked="0"/>
    </xf>
    <xf numFmtId="179" fontId="3" fillId="0" borderId="42" xfId="136" applyNumberFormat="1" applyFont="1" applyBorder="1" applyAlignment="1" applyProtection="1">
      <alignment horizontal="center" vertical="center"/>
      <protection locked="0"/>
    </xf>
    <xf numFmtId="179" fontId="3" fillId="28" borderId="89" xfId="136" applyNumberFormat="1" applyFont="1" applyFill="1" applyBorder="1" applyAlignment="1" applyProtection="1">
      <alignment horizontal="center" vertical="center"/>
      <protection locked="0"/>
    </xf>
    <xf numFmtId="179" fontId="3" fillId="0" borderId="78" xfId="151" applyNumberFormat="1" applyFont="1" applyBorder="1" applyAlignment="1" applyProtection="1">
      <alignment horizontal="center" vertical="center"/>
      <protection locked="0"/>
    </xf>
    <xf numFmtId="179" fontId="3" fillId="0" borderId="91" xfId="151" applyNumberFormat="1" applyFont="1" applyBorder="1" applyAlignment="1" applyProtection="1">
      <alignment horizontal="center" vertical="center"/>
      <protection locked="0"/>
    </xf>
    <xf numFmtId="179" fontId="3" fillId="0" borderId="90" xfId="151" applyNumberFormat="1" applyFont="1" applyBorder="1" applyAlignment="1" applyProtection="1">
      <alignment horizontal="center" vertical="center"/>
      <protection locked="0"/>
    </xf>
    <xf numFmtId="179" fontId="3" fillId="0" borderId="85" xfId="151" applyNumberFormat="1" applyFont="1" applyBorder="1" applyAlignment="1" applyProtection="1">
      <alignment horizontal="center" vertical="center"/>
      <protection locked="0"/>
    </xf>
    <xf numFmtId="179" fontId="3" fillId="0" borderId="86" xfId="151" applyNumberFormat="1" applyFont="1" applyBorder="1" applyAlignment="1" applyProtection="1">
      <alignment horizontal="center" vertical="center"/>
      <protection locked="0"/>
    </xf>
    <xf numFmtId="179" fontId="0" fillId="0" borderId="0" xfId="0" applyNumberFormat="1">
      <alignment vertical="center"/>
    </xf>
    <xf numFmtId="213" fontId="3" fillId="0" borderId="32" xfId="154" applyNumberFormat="1" applyFont="1" applyBorder="1" applyAlignment="1" applyProtection="1">
      <alignment horizontal="center" vertical="center"/>
      <protection locked="0"/>
    </xf>
    <xf numFmtId="213" fontId="3" fillId="0" borderId="32" xfId="179" applyNumberFormat="1" applyFont="1" applyBorder="1" applyAlignment="1" applyProtection="1">
      <alignment horizontal="center" vertical="center"/>
      <protection locked="0"/>
    </xf>
    <xf numFmtId="213" fontId="0" fillId="0" borderId="0" xfId="0" applyNumberFormat="1">
      <alignment vertical="center"/>
    </xf>
    <xf numFmtId="188" fontId="3" fillId="0" borderId="18" xfId="178" applyNumberFormat="1" applyFont="1" applyBorder="1" applyAlignment="1" applyProtection="1">
      <alignment horizontal="center" vertical="center"/>
      <protection locked="0"/>
    </xf>
    <xf numFmtId="188" fontId="3" fillId="0" borderId="34" xfId="178" applyNumberFormat="1" applyFont="1" applyBorder="1" applyAlignment="1" applyProtection="1">
      <alignment horizontal="center" vertical="center"/>
      <protection locked="0"/>
    </xf>
    <xf numFmtId="2" fontId="3" fillId="0" borderId="18" xfId="178" applyNumberFormat="1" applyFont="1" applyBorder="1" applyAlignment="1" applyProtection="1">
      <alignment horizontal="center" vertical="center"/>
      <protection locked="0"/>
    </xf>
    <xf numFmtId="2" fontId="3" fillId="0" borderId="34" xfId="178" applyNumberFormat="1" applyFont="1" applyBorder="1" applyAlignment="1" applyProtection="1">
      <alignment horizontal="center" vertical="center"/>
      <protection locked="0"/>
    </xf>
    <xf numFmtId="0" fontId="27" fillId="27" borderId="42" xfId="101" applyFont="1" applyFill="1" applyBorder="1" applyAlignment="1">
      <alignment horizontal="left" vertical="center" indent="1"/>
    </xf>
    <xf numFmtId="0" fontId="27" fillId="28" borderId="42" xfId="102" applyFont="1" applyFill="1" applyBorder="1" applyAlignment="1">
      <alignment horizontal="center" vertical="center"/>
    </xf>
    <xf numFmtId="0" fontId="27" fillId="28" borderId="32" xfId="102" applyFont="1" applyFill="1" applyBorder="1" applyAlignment="1">
      <alignment horizontal="center" vertical="center"/>
    </xf>
    <xf numFmtId="2" fontId="27" fillId="28" borderId="32" xfId="102" applyNumberFormat="1" applyFont="1" applyFill="1" applyBorder="1" applyAlignment="1">
      <alignment horizontal="center" vertical="center"/>
    </xf>
    <xf numFmtId="179" fontId="27" fillId="28" borderId="32" xfId="102" applyNumberFormat="1" applyFont="1" applyFill="1" applyBorder="1" applyAlignment="1">
      <alignment horizontal="center" vertical="center"/>
    </xf>
    <xf numFmtId="0" fontId="27" fillId="28" borderId="37" xfId="101" applyFont="1" applyFill="1" applyBorder="1" applyAlignment="1">
      <alignment vertical="center" wrapText="1"/>
    </xf>
    <xf numFmtId="0" fontId="27" fillId="28" borderId="36" xfId="101" applyFont="1" applyFill="1" applyBorder="1" applyAlignment="1">
      <alignment vertical="center" wrapText="1"/>
    </xf>
    <xf numFmtId="179" fontId="27" fillId="28" borderId="42" xfId="102" applyNumberFormat="1" applyFont="1" applyFill="1" applyBorder="1" applyAlignment="1">
      <alignment horizontal="center" vertical="center"/>
    </xf>
    <xf numFmtId="1" fontId="27" fillId="28" borderId="42" xfId="102" applyNumberFormat="1" applyFont="1" applyFill="1" applyBorder="1" applyAlignment="1">
      <alignment horizontal="center" vertical="center"/>
    </xf>
    <xf numFmtId="0" fontId="32" fillId="39" borderId="34" xfId="176" applyFont="1" applyFill="1" applyBorder="1" applyAlignment="1">
      <alignment horizontal="center" vertical="center" textRotation="255"/>
    </xf>
    <xf numFmtId="14" fontId="3" fillId="38" borderId="34" xfId="176" applyNumberFormat="1" applyFont="1" applyFill="1" applyBorder="1" applyAlignment="1">
      <alignment horizontal="center" vertical="center" shrinkToFit="1"/>
    </xf>
    <xf numFmtId="0" fontId="3" fillId="38" borderId="34" xfId="176" applyFont="1" applyFill="1" applyBorder="1" applyAlignment="1">
      <alignment horizontal="center" vertical="center"/>
    </xf>
    <xf numFmtId="0" fontId="38" fillId="39" borderId="34" xfId="0" applyFont="1" applyFill="1" applyBorder="1" applyAlignment="1">
      <alignment horizontal="center" vertical="center" textRotation="255" shrinkToFit="1"/>
    </xf>
    <xf numFmtId="0" fontId="38" fillId="39" borderId="34" xfId="0" applyFont="1" applyFill="1" applyBorder="1" applyAlignment="1">
      <alignment horizontal="center" vertical="center" textRotation="255"/>
    </xf>
    <xf numFmtId="0" fontId="32" fillId="0" borderId="123" xfId="176" applyFont="1" applyBorder="1" applyAlignment="1">
      <alignment horizontal="center" vertical="center" textRotation="255" shrinkToFit="1"/>
    </xf>
    <xf numFmtId="0" fontId="32" fillId="0" borderId="38" xfId="176" applyFont="1" applyBorder="1" applyAlignment="1">
      <alignment horizontal="center" vertical="center" textRotation="255" shrinkToFit="1"/>
    </xf>
    <xf numFmtId="0" fontId="32" fillId="0" borderId="40" xfId="176" applyFont="1" applyBorder="1" applyAlignment="1">
      <alignment horizontal="center" vertical="center" textRotation="255" shrinkToFit="1"/>
    </xf>
    <xf numFmtId="0" fontId="32" fillId="39" borderId="49" xfId="176" applyFont="1" applyFill="1" applyBorder="1" applyAlignment="1">
      <alignment horizontal="center" vertical="center" textRotation="255"/>
    </xf>
    <xf numFmtId="0" fontId="32" fillId="39" borderId="38" xfId="176" applyFont="1" applyFill="1" applyBorder="1" applyAlignment="1">
      <alignment horizontal="center" vertical="center" textRotation="255"/>
    </xf>
    <xf numFmtId="0" fontId="3" fillId="0" borderId="34" xfId="176" applyFont="1" applyBorder="1" applyAlignment="1">
      <alignment horizontal="center" vertical="center"/>
    </xf>
    <xf numFmtId="14" fontId="3" fillId="38" borderId="63" xfId="176" applyNumberFormat="1" applyFont="1" applyFill="1" applyBorder="1" applyAlignment="1">
      <alignment horizontal="center" vertical="center" shrinkToFit="1"/>
    </xf>
    <xf numFmtId="182" fontId="3" fillId="27" borderId="35" xfId="123" applyNumberFormat="1" applyFill="1" applyBorder="1" applyAlignment="1">
      <alignment horizontal="center" vertical="center" wrapText="1"/>
    </xf>
    <xf numFmtId="182" fontId="3" fillId="27" borderId="37" xfId="123" applyNumberFormat="1" applyFill="1" applyBorder="1" applyAlignment="1">
      <alignment horizontal="center" vertical="center" wrapText="1"/>
    </xf>
    <xf numFmtId="181" fontId="3" fillId="27" borderId="35" xfId="123" applyNumberFormat="1" applyFill="1" applyBorder="1" applyAlignment="1">
      <alignment horizontal="center" vertical="center" wrapText="1"/>
    </xf>
    <xf numFmtId="181" fontId="3" fillId="27" borderId="37" xfId="123" applyNumberFormat="1" applyFill="1" applyBorder="1" applyAlignment="1">
      <alignment horizontal="center" vertical="center" wrapText="1"/>
    </xf>
    <xf numFmtId="0" fontId="5" fillId="0" borderId="124" xfId="0" applyFont="1" applyBorder="1" applyAlignment="1">
      <alignment horizontal="center" vertical="center" shrinkToFit="1"/>
    </xf>
    <xf numFmtId="0" fontId="5" fillId="0" borderId="125" xfId="0" applyFont="1" applyBorder="1" applyAlignment="1">
      <alignment horizontal="center" vertical="center" shrinkToFit="1"/>
    </xf>
    <xf numFmtId="182" fontId="5" fillId="27" borderId="35" xfId="123" applyNumberFormat="1" applyFont="1" applyFill="1" applyBorder="1" applyAlignment="1">
      <alignment horizontal="center" vertical="center" wrapText="1"/>
    </xf>
    <xf numFmtId="182" fontId="5" fillId="27" borderId="37" xfId="123" applyNumberFormat="1" applyFont="1" applyFill="1" applyBorder="1" applyAlignment="1">
      <alignment horizontal="center" vertical="center" wrapText="1"/>
    </xf>
    <xf numFmtId="0" fontId="3" fillId="38" borderId="35" xfId="176" applyFont="1" applyFill="1" applyBorder="1" applyAlignment="1">
      <alignment horizontal="center" vertical="center"/>
    </xf>
    <xf numFmtId="0" fontId="32" fillId="39" borderId="34" xfId="0" applyFont="1" applyFill="1" applyBorder="1" applyAlignment="1">
      <alignment horizontal="center" vertical="center" textRotation="255" shrinkToFit="1"/>
    </xf>
    <xf numFmtId="184" fontId="23" fillId="30" borderId="0" xfId="177" applyNumberFormat="1" applyFont="1" applyFill="1" applyAlignment="1">
      <alignment horizontal="center" vertical="center"/>
    </xf>
    <xf numFmtId="0" fontId="38" fillId="34" borderId="0" xfId="177" applyFont="1" applyFill="1" applyAlignment="1">
      <alignment horizontal="center" vertical="center"/>
    </xf>
    <xf numFmtId="0" fontId="38" fillId="34" borderId="11" xfId="177" applyFont="1" applyFill="1" applyBorder="1" applyAlignment="1">
      <alignment horizontal="center" vertical="center"/>
    </xf>
    <xf numFmtId="0" fontId="0" fillId="0" borderId="34" xfId="0" applyBorder="1" applyAlignment="1">
      <alignment horizontal="center" vertical="center" textRotation="255"/>
    </xf>
    <xf numFmtId="0" fontId="32" fillId="39" borderId="40" xfId="176" applyFont="1" applyFill="1" applyBorder="1" applyAlignment="1">
      <alignment horizontal="center" vertical="center" textRotation="255"/>
    </xf>
    <xf numFmtId="14" fontId="0" fillId="38" borderId="34" xfId="176" applyNumberFormat="1" applyFont="1" applyFill="1" applyBorder="1" applyAlignment="1">
      <alignment horizontal="center" vertical="center" shrinkToFit="1"/>
    </xf>
    <xf numFmtId="0" fontId="3" fillId="0" borderId="43" xfId="176" applyFont="1" applyBorder="1" applyAlignment="1">
      <alignment horizontal="center" vertical="center"/>
    </xf>
    <xf numFmtId="14" fontId="0" fillId="0" borderId="126" xfId="176" applyNumberFormat="1" applyFont="1" applyBorder="1" applyAlignment="1">
      <alignment horizontal="center" vertical="center" shrinkToFit="1"/>
    </xf>
    <xf numFmtId="14" fontId="0" fillId="0" borderId="127" xfId="176" applyNumberFormat="1" applyFont="1" applyBorder="1" applyAlignment="1">
      <alignment horizontal="center" vertical="center" shrinkToFit="1"/>
    </xf>
    <xf numFmtId="14" fontId="0" fillId="0" borderId="13" xfId="176" applyNumberFormat="1" applyFont="1" applyBorder="1" applyAlignment="1">
      <alignment horizontal="center" vertical="center" shrinkToFit="1"/>
    </xf>
    <xf numFmtId="14" fontId="0" fillId="0" borderId="47" xfId="176" applyNumberFormat="1" applyFont="1" applyBorder="1" applyAlignment="1">
      <alignment horizontal="center" vertical="center" shrinkToFit="1"/>
    </xf>
    <xf numFmtId="0" fontId="32" fillId="0" borderId="128" xfId="176" applyFont="1" applyBorder="1" applyAlignment="1">
      <alignment horizontal="center" vertical="center" wrapText="1" shrinkToFit="1"/>
    </xf>
    <xf numFmtId="0" fontId="32" fillId="0" borderId="37" xfId="176" applyFont="1" applyBorder="1" applyAlignment="1">
      <alignment horizontal="center" vertical="center" wrapText="1" shrinkToFit="1"/>
    </xf>
    <xf numFmtId="0" fontId="32" fillId="0" borderId="36" xfId="176" applyFont="1" applyBorder="1" applyAlignment="1">
      <alignment horizontal="center" vertical="center" wrapText="1" shrinkToFit="1"/>
    </xf>
    <xf numFmtId="176" fontId="0" fillId="0" borderId="13" xfId="176" applyNumberFormat="1" applyFont="1" applyFill="1" applyBorder="1" applyAlignment="1">
      <alignment horizontal="center" vertical="center"/>
    </xf>
    <xf numFmtId="176" fontId="0" fillId="0" borderId="47" xfId="176" applyNumberFormat="1" applyFont="1" applyFill="1" applyBorder="1" applyAlignment="1">
      <alignment horizontal="center" vertical="center"/>
    </xf>
    <xf numFmtId="202" fontId="5" fillId="27" borderId="35" xfId="123" applyNumberFormat="1" applyFont="1" applyFill="1" applyBorder="1" applyAlignment="1">
      <alignment horizontal="center" vertical="center" wrapText="1"/>
    </xf>
    <xf numFmtId="202" fontId="5" fillId="27" borderId="37" xfId="123" applyNumberFormat="1" applyFont="1" applyFill="1" applyBorder="1" applyAlignment="1">
      <alignment horizontal="center" vertical="center" wrapText="1"/>
    </xf>
    <xf numFmtId="14" fontId="0" fillId="0" borderId="12" xfId="176" applyNumberFormat="1" applyFont="1" applyBorder="1" applyAlignment="1">
      <alignment horizontal="center" vertical="center" shrinkToFit="1"/>
    </xf>
    <xf numFmtId="14" fontId="0" fillId="0" borderId="60" xfId="176" applyNumberFormat="1" applyFont="1" applyBorder="1" applyAlignment="1">
      <alignment horizontal="center" vertical="center" shrinkToFit="1"/>
    </xf>
    <xf numFmtId="0" fontId="38" fillId="31" borderId="0" xfId="177" applyFont="1" applyFill="1" applyAlignment="1">
      <alignment horizontal="center" vertical="center"/>
    </xf>
    <xf numFmtId="0" fontId="38" fillId="31" borderId="11" xfId="177" applyFont="1" applyFill="1" applyBorder="1" applyAlignment="1">
      <alignment horizontal="center" vertical="center"/>
    </xf>
    <xf numFmtId="205" fontId="3" fillId="27" borderId="35" xfId="123" applyNumberFormat="1" applyFill="1" applyBorder="1" applyAlignment="1">
      <alignment horizontal="center" vertical="center" wrapText="1"/>
    </xf>
    <xf numFmtId="205" fontId="3" fillId="27" borderId="37" xfId="123" applyNumberFormat="1" applyFill="1" applyBorder="1" applyAlignment="1">
      <alignment horizontal="center" vertical="center" wrapText="1"/>
    </xf>
    <xf numFmtId="0" fontId="5" fillId="0" borderId="65" xfId="0" applyFont="1" applyBorder="1" applyAlignment="1">
      <alignment horizontal="center" vertical="center" shrinkToFit="1"/>
    </xf>
    <xf numFmtId="176" fontId="0" fillId="0" borderId="24" xfId="176" applyNumberFormat="1" applyFont="1" applyFill="1" applyBorder="1" applyAlignment="1">
      <alignment horizontal="center" vertical="center"/>
    </xf>
    <xf numFmtId="176" fontId="0" fillId="0" borderId="61" xfId="176" applyNumberFormat="1" applyFont="1" applyFill="1" applyBorder="1" applyAlignment="1">
      <alignment horizontal="center" vertical="center"/>
    </xf>
    <xf numFmtId="14" fontId="5" fillId="0" borderId="145" xfId="0" applyNumberFormat="1" applyFont="1" applyBorder="1" applyAlignment="1">
      <alignment horizontal="center" vertical="center" shrinkToFit="1"/>
    </xf>
    <xf numFmtId="14" fontId="5" fillId="0" borderId="93" xfId="0" applyNumberFormat="1" applyFont="1" applyBorder="1" applyAlignment="1">
      <alignment horizontal="center" vertical="center" shrinkToFit="1"/>
    </xf>
    <xf numFmtId="14" fontId="5" fillId="0" borderId="98" xfId="0" applyNumberFormat="1" applyFont="1" applyBorder="1" applyAlignment="1">
      <alignment horizontal="center" vertical="center" shrinkToFit="1"/>
    </xf>
    <xf numFmtId="14" fontId="5" fillId="0" borderId="47" xfId="0" applyNumberFormat="1" applyFont="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61" xfId="0" applyNumberFormat="1" applyFont="1" applyBorder="1" applyAlignment="1">
      <alignment horizontal="center" vertical="center" shrinkToFit="1"/>
    </xf>
    <xf numFmtId="0" fontId="32" fillId="43" borderId="35" xfId="0" applyFont="1" applyFill="1" applyBorder="1" applyAlignment="1">
      <alignment horizontal="center" vertical="center" textRotation="255" shrinkToFit="1"/>
    </xf>
    <xf numFmtId="0" fontId="32" fillId="43" borderId="37" xfId="0" applyFont="1" applyFill="1" applyBorder="1" applyAlignment="1">
      <alignment horizontal="center" vertical="center" textRotation="255" shrinkToFit="1"/>
    </xf>
    <xf numFmtId="0" fontId="0" fillId="43" borderId="37" xfId="0" applyFill="1" applyBorder="1" applyAlignment="1">
      <alignment horizontal="center" vertical="center" textRotation="255" shrinkToFit="1"/>
    </xf>
    <xf numFmtId="0" fontId="0" fillId="43" borderId="36" xfId="0" applyFill="1" applyBorder="1" applyAlignment="1">
      <alignment horizontal="center" vertical="center" textRotation="255" shrinkToFit="1"/>
    </xf>
    <xf numFmtId="14" fontId="5" fillId="0" borderId="97" xfId="0" applyNumberFormat="1" applyFont="1" applyBorder="1" applyAlignment="1">
      <alignment horizontal="center" vertical="center" shrinkToFit="1"/>
    </xf>
    <xf numFmtId="14" fontId="5" fillId="0" borderId="60" xfId="0" applyNumberFormat="1" applyFont="1" applyBorder="1" applyAlignment="1">
      <alignment horizontal="center" vertical="center" shrinkToFit="1"/>
    </xf>
    <xf numFmtId="0" fontId="32" fillId="43" borderId="72" xfId="0" applyFont="1" applyFill="1" applyBorder="1" applyAlignment="1">
      <alignment horizontal="center" vertical="center" textRotation="255" shrinkToFit="1"/>
    </xf>
    <xf numFmtId="0" fontId="0" fillId="43" borderId="17" xfId="0" applyFill="1" applyBorder="1" applyAlignment="1">
      <alignment horizontal="center" vertical="center" textRotation="255" shrinkToFit="1"/>
    </xf>
    <xf numFmtId="0" fontId="0" fillId="43" borderId="41" xfId="0" applyFill="1" applyBorder="1" applyAlignment="1">
      <alignment horizontal="center" vertical="center" textRotation="255" shrinkToFit="1"/>
    </xf>
    <xf numFmtId="14" fontId="5" fillId="0" borderId="12"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0" fontId="32" fillId="43" borderId="124" xfId="0" applyFont="1" applyFill="1" applyBorder="1" applyAlignment="1">
      <alignment horizontal="center" vertical="center" textRotation="255" shrinkToFit="1"/>
    </xf>
    <xf numFmtId="0" fontId="32" fillId="43" borderId="65" xfId="0" applyFont="1" applyFill="1" applyBorder="1" applyAlignment="1">
      <alignment horizontal="center" vertical="center" textRotation="255" shrinkToFit="1"/>
    </xf>
    <xf numFmtId="0" fontId="32" fillId="43" borderId="125" xfId="0" applyFont="1" applyFill="1" applyBorder="1" applyAlignment="1">
      <alignment horizontal="center" vertical="center" textRotation="255" shrinkToFit="1"/>
    </xf>
    <xf numFmtId="0" fontId="32" fillId="43" borderId="124" xfId="0" applyFont="1" applyFill="1" applyBorder="1" applyAlignment="1">
      <alignment horizontal="center" vertical="center" textRotation="255"/>
    </xf>
    <xf numFmtId="0" fontId="32" fillId="43" borderId="65" xfId="0" applyFont="1" applyFill="1" applyBorder="1" applyAlignment="1">
      <alignment horizontal="center" vertical="center" textRotation="255"/>
    </xf>
    <xf numFmtId="0" fontId="32" fillId="43" borderId="125" xfId="0" applyFont="1" applyFill="1" applyBorder="1" applyAlignment="1">
      <alignment horizontal="center" vertical="center" textRotation="255"/>
    </xf>
    <xf numFmtId="0" fontId="22" fillId="26" borderId="11" xfId="0" applyFont="1" applyFill="1" applyBorder="1" applyAlignment="1">
      <alignment horizontal="center" vertical="center"/>
    </xf>
    <xf numFmtId="0" fontId="5" fillId="0" borderId="28"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30" xfId="0" applyFont="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37" xfId="0" applyFont="1" applyFill="1" applyBorder="1" applyAlignment="1">
      <alignment horizontal="center" vertical="center" shrinkToFit="1"/>
    </xf>
    <xf numFmtId="14" fontId="5" fillId="0" borderId="96" xfId="0" applyNumberFormat="1" applyFont="1" applyBorder="1" applyAlignment="1">
      <alignment horizontal="center" vertical="center" shrinkToFit="1"/>
    </xf>
    <xf numFmtId="0" fontId="38" fillId="0" borderId="157" xfId="0" applyFont="1" applyBorder="1" applyAlignment="1">
      <alignment horizontal="center" vertical="center" wrapText="1" shrinkToFit="1"/>
    </xf>
    <xf numFmtId="0" fontId="38" fillId="0" borderId="65" xfId="0" applyFont="1" applyBorder="1" applyAlignment="1">
      <alignment horizontal="center" vertical="center" wrapText="1" shrinkToFit="1"/>
    </xf>
    <xf numFmtId="0" fontId="38" fillId="0" borderId="125" xfId="0" applyFont="1" applyBorder="1" applyAlignment="1">
      <alignment horizontal="center" vertical="center" wrapText="1" shrinkToFit="1"/>
    </xf>
    <xf numFmtId="0" fontId="32" fillId="43" borderId="17" xfId="0" applyFont="1" applyFill="1" applyBorder="1" applyAlignment="1">
      <alignment horizontal="center" vertical="center" textRotation="255" shrinkToFit="1"/>
    </xf>
    <xf numFmtId="0" fontId="32" fillId="43" borderId="41" xfId="0" applyFont="1" applyFill="1" applyBorder="1" applyAlignment="1">
      <alignment horizontal="center" vertical="center" textRotation="255" shrinkToFit="1"/>
    </xf>
    <xf numFmtId="0" fontId="22" fillId="30" borderId="72" xfId="0" applyFont="1" applyFill="1" applyBorder="1" applyAlignment="1">
      <alignment horizontal="center" vertical="center" shrinkToFit="1"/>
    </xf>
    <xf numFmtId="0" fontId="22" fillId="30" borderId="50" xfId="0" applyFont="1" applyFill="1" applyBorder="1" applyAlignment="1">
      <alignment horizontal="center" vertical="center" shrinkToFit="1"/>
    </xf>
    <xf numFmtId="0" fontId="22" fillId="30" borderId="49" xfId="0" applyFont="1" applyFill="1" applyBorder="1" applyAlignment="1">
      <alignment horizontal="center" vertical="center" shrinkToFit="1"/>
    </xf>
    <xf numFmtId="0" fontId="22" fillId="30" borderId="17" xfId="0" applyFont="1" applyFill="1" applyBorder="1" applyAlignment="1">
      <alignment horizontal="center" vertical="center" shrinkToFit="1"/>
    </xf>
    <xf numFmtId="0" fontId="22" fillId="30" borderId="0" xfId="0" applyFont="1" applyFill="1" applyBorder="1" applyAlignment="1">
      <alignment horizontal="center" vertical="center" shrinkToFit="1"/>
    </xf>
    <xf numFmtId="0" fontId="22" fillId="30" borderId="38" xfId="0" applyFont="1" applyFill="1" applyBorder="1" applyAlignment="1">
      <alignment horizontal="center" vertical="center" shrinkToFit="1"/>
    </xf>
    <xf numFmtId="0" fontId="5" fillId="27" borderId="72" xfId="0" applyFont="1" applyFill="1" applyBorder="1" applyAlignment="1">
      <alignment horizontal="center" vertical="center" shrinkToFit="1"/>
    </xf>
    <xf numFmtId="0" fontId="5" fillId="27" borderId="49"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14" fontId="5" fillId="0" borderId="155" xfId="0" applyNumberFormat="1" applyFont="1" applyBorder="1" applyAlignment="1">
      <alignment horizontal="center" vertical="center" shrinkToFit="1"/>
    </xf>
    <xf numFmtId="14" fontId="5" fillId="0" borderId="156" xfId="0" applyNumberFormat="1" applyFont="1" applyBorder="1" applyAlignment="1">
      <alignment horizontal="center" vertical="center" shrinkToFit="1"/>
    </xf>
    <xf numFmtId="0" fontId="32" fillId="40" borderId="35" xfId="0" applyFont="1" applyFill="1" applyBorder="1" applyAlignment="1">
      <alignment horizontal="center" vertical="center" wrapText="1" shrinkToFit="1"/>
    </xf>
    <xf numFmtId="0" fontId="32" fillId="40" borderId="37" xfId="0" applyFont="1" applyFill="1" applyBorder="1" applyAlignment="1">
      <alignment horizontal="center" vertical="center" wrapText="1" shrinkToFit="1"/>
    </xf>
    <xf numFmtId="0" fontId="32" fillId="40" borderId="36" xfId="0" applyFont="1" applyFill="1" applyBorder="1" applyAlignment="1">
      <alignment horizontal="center" vertical="center" wrapText="1" shrinkToFit="1"/>
    </xf>
    <xf numFmtId="0" fontId="32" fillId="40" borderId="72" xfId="0" applyFont="1" applyFill="1" applyBorder="1" applyAlignment="1">
      <alignment horizontal="center" vertical="center" wrapText="1" shrinkToFit="1"/>
    </xf>
    <xf numFmtId="0" fontId="32" fillId="40" borderId="17" xfId="0" applyFont="1" applyFill="1" applyBorder="1" applyAlignment="1">
      <alignment horizontal="center" vertical="center" wrapText="1" shrinkToFit="1"/>
    </xf>
    <xf numFmtId="0" fontId="32" fillId="40" borderId="158" xfId="0" applyFont="1" applyFill="1" applyBorder="1" applyAlignment="1">
      <alignment horizontal="center" vertical="center" wrapText="1" shrinkToFit="1"/>
    </xf>
    <xf numFmtId="14" fontId="5" fillId="0" borderId="160" xfId="0" applyNumberFormat="1" applyFont="1" applyBorder="1" applyAlignment="1">
      <alignment horizontal="center" vertical="center" shrinkToFit="1"/>
    </xf>
    <xf numFmtId="14" fontId="5" fillId="0" borderId="127" xfId="0" applyNumberFormat="1" applyFont="1" applyBorder="1" applyAlignment="1">
      <alignment horizontal="center" vertical="center" shrinkToFit="1"/>
    </xf>
    <xf numFmtId="0" fontId="38" fillId="40" borderId="35" xfId="0" applyFont="1" applyFill="1" applyBorder="1" applyAlignment="1">
      <alignment horizontal="center" vertical="center" textRotation="255" shrinkToFit="1"/>
    </xf>
    <xf numFmtId="0" fontId="38" fillId="40" borderId="37" xfId="0" applyFont="1" applyFill="1" applyBorder="1" applyAlignment="1">
      <alignment horizontal="center" vertical="center" textRotation="255" shrinkToFit="1"/>
    </xf>
    <xf numFmtId="0" fontId="38" fillId="40" borderId="36" xfId="0" applyFont="1" applyFill="1" applyBorder="1" applyAlignment="1">
      <alignment horizontal="center" vertical="center" textRotation="255" shrinkToFit="1"/>
    </xf>
    <xf numFmtId="0" fontId="32" fillId="40" borderId="35" xfId="176" applyFont="1" applyFill="1" applyBorder="1" applyAlignment="1">
      <alignment horizontal="center" vertical="center" textRotation="255"/>
    </xf>
    <xf numFmtId="0" fontId="32" fillId="40" borderId="37" xfId="176" applyFont="1" applyFill="1" applyBorder="1" applyAlignment="1">
      <alignment horizontal="center" vertical="center" textRotation="255"/>
    </xf>
    <xf numFmtId="0" fontId="0" fillId="0" borderId="37" xfId="0" applyBorder="1" applyAlignment="1">
      <alignment horizontal="center" vertical="center" textRotation="255"/>
    </xf>
    <xf numFmtId="0" fontId="0" fillId="0" borderId="36" xfId="0" applyBorder="1" applyAlignment="1">
      <alignment horizontal="center" vertical="center" textRotation="255"/>
    </xf>
    <xf numFmtId="0" fontId="38" fillId="40" borderId="35" xfId="0" applyFont="1" applyFill="1" applyBorder="1" applyAlignment="1">
      <alignment horizontal="center" vertical="center" textRotation="255"/>
    </xf>
    <xf numFmtId="0" fontId="38" fillId="40" borderId="37" xfId="0" applyFont="1" applyFill="1" applyBorder="1" applyAlignment="1">
      <alignment horizontal="center" vertical="center" textRotation="255"/>
    </xf>
    <xf numFmtId="0" fontId="38" fillId="40" borderId="36" xfId="0" applyFont="1" applyFill="1" applyBorder="1" applyAlignment="1">
      <alignment horizontal="center" vertical="center" textRotation="255"/>
    </xf>
    <xf numFmtId="0" fontId="32" fillId="40" borderId="35" xfId="0" applyFont="1" applyFill="1" applyBorder="1" applyAlignment="1">
      <alignment horizontal="center" vertical="center" textRotation="255" shrinkToFit="1"/>
    </xf>
    <xf numFmtId="0" fontId="32" fillId="40" borderId="37" xfId="0" applyFont="1" applyFill="1" applyBorder="1" applyAlignment="1">
      <alignment horizontal="center" vertical="center" textRotation="255" shrinkToFit="1"/>
    </xf>
    <xf numFmtId="0" fontId="32" fillId="40" borderId="36" xfId="0" applyFont="1" applyFill="1" applyBorder="1" applyAlignment="1">
      <alignment horizontal="center" vertical="center" textRotation="255" shrinkToFit="1"/>
    </xf>
    <xf numFmtId="0" fontId="32" fillId="40" borderId="36" xfId="176" applyFont="1" applyFill="1" applyBorder="1" applyAlignment="1">
      <alignment horizontal="center" vertical="center" textRotation="255"/>
    </xf>
    <xf numFmtId="0" fontId="5" fillId="27" borderId="36" xfId="0" applyFont="1" applyFill="1" applyBorder="1" applyAlignment="1">
      <alignment horizontal="center" vertical="center" shrinkToFit="1"/>
    </xf>
    <xf numFmtId="0" fontId="0" fillId="0" borderId="37" xfId="0" applyBorder="1" applyAlignment="1">
      <alignment horizontal="center" vertical="center" shrinkToFit="1"/>
    </xf>
    <xf numFmtId="0" fontId="0" fillId="0" borderId="36" xfId="0" applyBorder="1" applyAlignment="1">
      <alignment horizontal="center" vertical="center" shrinkToFit="1"/>
    </xf>
    <xf numFmtId="0" fontId="22" fillId="30" borderId="41" xfId="0" applyFont="1" applyFill="1" applyBorder="1" applyAlignment="1">
      <alignment horizontal="center" vertical="center" shrinkToFit="1"/>
    </xf>
    <xf numFmtId="0" fontId="22" fillId="30" borderId="11" xfId="0" applyFont="1" applyFill="1" applyBorder="1" applyAlignment="1">
      <alignment horizontal="center" vertical="center" shrinkToFit="1"/>
    </xf>
    <xf numFmtId="0" fontId="22" fillId="30" borderId="40" xfId="0" applyFont="1" applyFill="1" applyBorder="1" applyAlignment="1">
      <alignment horizontal="center" vertical="center" shrinkToFit="1"/>
    </xf>
    <xf numFmtId="0" fontId="5" fillId="28" borderId="35" xfId="0" applyFont="1" applyFill="1" applyBorder="1" applyAlignment="1">
      <alignment horizontal="center" vertical="center" shrinkToFit="1"/>
    </xf>
    <xf numFmtId="0" fontId="5" fillId="28" borderId="36" xfId="0" applyFont="1" applyFill="1" applyBorder="1" applyAlignment="1">
      <alignment horizontal="center" vertical="center" shrinkToFit="1"/>
    </xf>
    <xf numFmtId="0" fontId="5" fillId="36" borderId="12" xfId="0" applyFont="1" applyFill="1" applyBorder="1" applyAlignment="1">
      <alignment horizontal="center" vertical="center" shrinkToFit="1"/>
    </xf>
    <xf numFmtId="0" fontId="5" fillId="36" borderId="80" xfId="0" applyFont="1" applyFill="1" applyBorder="1" applyAlignment="1">
      <alignment horizontal="center" vertical="center" shrinkToFit="1"/>
    </xf>
    <xf numFmtId="0" fontId="38" fillId="40" borderId="72" xfId="0" applyFont="1" applyFill="1" applyBorder="1" applyAlignment="1">
      <alignment horizontal="center" vertical="center" textRotation="255" shrinkToFit="1"/>
    </xf>
    <xf numFmtId="0" fontId="38" fillId="40" borderId="17" xfId="0" applyFont="1" applyFill="1" applyBorder="1" applyAlignment="1">
      <alignment horizontal="center" vertical="center" textRotation="255" shrinkToFit="1"/>
    </xf>
    <xf numFmtId="0" fontId="38" fillId="40" borderId="158" xfId="0" applyFont="1" applyFill="1" applyBorder="1" applyAlignment="1">
      <alignment horizontal="center" vertical="center" textRotation="255" shrinkToFit="1"/>
    </xf>
    <xf numFmtId="0" fontId="38" fillId="40" borderId="41" xfId="0" applyFont="1" applyFill="1" applyBorder="1" applyAlignment="1">
      <alignment horizontal="center" vertical="center" textRotation="255" shrinkToFit="1"/>
    </xf>
    <xf numFmtId="14" fontId="5" fillId="0" borderId="24" xfId="0" applyNumberFormat="1" applyFont="1" applyFill="1" applyBorder="1" applyAlignment="1">
      <alignment horizontal="center" vertical="center" shrinkToFit="1"/>
    </xf>
    <xf numFmtId="14" fontId="5" fillId="0" borderId="61" xfId="0" applyNumberFormat="1" applyFont="1" applyFill="1" applyBorder="1" applyAlignment="1">
      <alignment horizontal="center" vertical="center" shrinkToFit="1"/>
    </xf>
    <xf numFmtId="0" fontId="38" fillId="0" borderId="35" xfId="0" applyFont="1" applyFill="1" applyBorder="1" applyAlignment="1">
      <alignment horizontal="center" vertical="center" wrapText="1" shrinkToFit="1"/>
    </xf>
    <xf numFmtId="0" fontId="38" fillId="0" borderId="37" xfId="0" applyFont="1" applyFill="1" applyBorder="1" applyAlignment="1">
      <alignment horizontal="center" vertical="center" wrapText="1" shrinkToFit="1"/>
    </xf>
    <xf numFmtId="14" fontId="5" fillId="0" borderId="126" xfId="0" applyNumberFormat="1" applyFont="1" applyFill="1" applyBorder="1" applyAlignment="1">
      <alignment horizontal="center" vertical="center" shrinkToFit="1"/>
    </xf>
    <xf numFmtId="14" fontId="5" fillId="0" borderId="127" xfId="0" applyNumberFormat="1" applyFont="1" applyFill="1" applyBorder="1" applyAlignment="1">
      <alignment horizontal="center" vertical="center" shrinkToFit="1"/>
    </xf>
    <xf numFmtId="14" fontId="5" fillId="0" borderId="13" xfId="0" applyNumberFormat="1" applyFont="1" applyFill="1" applyBorder="1" applyAlignment="1">
      <alignment horizontal="center" vertical="center" shrinkToFit="1"/>
    </xf>
    <xf numFmtId="14" fontId="5" fillId="0" borderId="47" xfId="0" applyNumberFormat="1" applyFont="1" applyFill="1" applyBorder="1" applyAlignment="1">
      <alignment horizontal="center" vertical="center" shrinkToFit="1"/>
    </xf>
    <xf numFmtId="14" fontId="5" fillId="0" borderId="82" xfId="0" applyNumberFormat="1" applyFont="1" applyFill="1" applyBorder="1" applyAlignment="1">
      <alignment horizontal="center" vertical="center" shrinkToFit="1"/>
    </xf>
    <xf numFmtId="14" fontId="5" fillId="0" borderId="100" xfId="0" applyNumberFormat="1" applyFont="1" applyFill="1" applyBorder="1" applyAlignment="1">
      <alignment horizontal="center" vertical="center" shrinkToFit="1"/>
    </xf>
    <xf numFmtId="0" fontId="32" fillId="40" borderId="34" xfId="176" applyFont="1" applyFill="1" applyBorder="1" applyAlignment="1">
      <alignment horizontal="center" vertical="center" textRotation="255"/>
    </xf>
    <xf numFmtId="0" fontId="22" fillId="24" borderId="72" xfId="0" applyFont="1" applyFill="1" applyBorder="1" applyAlignment="1">
      <alignment horizontal="center" vertical="center" shrinkToFit="1"/>
    </xf>
    <xf numFmtId="0" fontId="22" fillId="24" borderId="50" xfId="0" applyFont="1" applyFill="1" applyBorder="1" applyAlignment="1">
      <alignment horizontal="center" vertical="center" shrinkToFit="1"/>
    </xf>
    <xf numFmtId="0" fontId="22" fillId="24" borderId="49"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38" xfId="0" applyFont="1" applyFill="1" applyBorder="1" applyAlignment="1">
      <alignment horizontal="center" vertical="center" shrinkToFit="1"/>
    </xf>
    <xf numFmtId="208" fontId="5" fillId="27" borderId="72" xfId="0" applyNumberFormat="1" applyFont="1" applyFill="1" applyBorder="1" applyAlignment="1">
      <alignment horizontal="center" vertical="center" shrinkToFit="1"/>
    </xf>
    <xf numFmtId="208" fontId="5" fillId="27" borderId="49" xfId="0" applyNumberFormat="1" applyFont="1" applyFill="1" applyBorder="1" applyAlignment="1">
      <alignment horizontal="center" vertical="center" shrinkToFit="1"/>
    </xf>
    <xf numFmtId="0" fontId="32" fillId="40" borderId="72" xfId="0" applyFont="1" applyFill="1"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41" xfId="0" applyBorder="1" applyAlignment="1">
      <alignment horizontal="center" vertical="center" textRotation="255" shrinkToFit="1"/>
    </xf>
    <xf numFmtId="0" fontId="5" fillId="27" borderId="28" xfId="0" applyFont="1" applyFill="1" applyBorder="1" applyAlignment="1">
      <alignment horizontal="center" vertical="center" shrinkToFit="1"/>
    </xf>
    <xf numFmtId="0" fontId="5" fillId="27" borderId="39" xfId="0" applyFont="1" applyFill="1" applyBorder="1" applyAlignment="1">
      <alignment horizontal="center" vertical="center" shrinkToFit="1"/>
    </xf>
    <xf numFmtId="0" fontId="5" fillId="27" borderId="22"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38" fillId="0" borderId="17" xfId="0" applyFont="1" applyBorder="1" applyAlignment="1">
      <alignment horizontal="center" vertical="center" wrapText="1" shrinkToFit="1"/>
    </xf>
    <xf numFmtId="14" fontId="5" fillId="0" borderId="126" xfId="0" applyNumberFormat="1" applyFont="1" applyBorder="1" applyAlignment="1">
      <alignment horizontal="center" vertical="center" shrinkToFit="1"/>
    </xf>
    <xf numFmtId="0" fontId="32" fillId="43" borderId="159" xfId="0" applyFont="1" applyFill="1" applyBorder="1" applyAlignment="1">
      <alignment horizontal="center" vertical="center" textRotation="255" shrinkToFit="1"/>
    </xf>
    <xf numFmtId="0" fontId="32" fillId="43" borderId="72" xfId="0" applyFont="1" applyFill="1" applyBorder="1" applyAlignment="1">
      <alignment horizontal="center" vertical="center" textRotation="255"/>
    </xf>
    <xf numFmtId="0" fontId="32" fillId="43" borderId="17" xfId="0" applyFont="1" applyFill="1" applyBorder="1" applyAlignment="1">
      <alignment horizontal="center" vertical="center" textRotation="255"/>
    </xf>
    <xf numFmtId="0" fontId="32" fillId="43" borderId="41" xfId="0" applyFont="1" applyFill="1" applyBorder="1" applyAlignment="1">
      <alignment horizontal="center" vertical="center" textRotation="255"/>
    </xf>
    <xf numFmtId="0" fontId="32" fillId="43" borderId="36" xfId="0" applyFont="1" applyFill="1" applyBorder="1" applyAlignment="1">
      <alignment horizontal="center" vertical="center" textRotation="255" shrinkToFit="1"/>
    </xf>
    <xf numFmtId="0" fontId="38" fillId="43" borderId="35" xfId="0" applyFont="1" applyFill="1" applyBorder="1" applyAlignment="1">
      <alignment horizontal="center" vertical="center" textRotation="255" shrinkToFit="1"/>
    </xf>
    <xf numFmtId="0" fontId="38" fillId="43" borderId="37" xfId="0" applyFont="1" applyFill="1" applyBorder="1" applyAlignment="1">
      <alignment horizontal="center" vertical="center" textRotation="255" shrinkToFit="1"/>
    </xf>
    <xf numFmtId="0" fontId="38" fillId="43" borderId="36" xfId="0" applyFont="1" applyFill="1" applyBorder="1" applyAlignment="1">
      <alignment horizontal="center" vertical="center" textRotation="255" shrinkToFit="1"/>
    </xf>
    <xf numFmtId="0" fontId="5" fillId="36" borderId="72" xfId="0" applyFont="1" applyFill="1" applyBorder="1" applyAlignment="1">
      <alignment horizontal="center" vertical="center" shrinkToFit="1"/>
    </xf>
    <xf numFmtId="0" fontId="5" fillId="36" borderId="49" xfId="0" applyFont="1" applyFill="1" applyBorder="1" applyAlignment="1">
      <alignment horizontal="center" vertical="center" shrinkToFit="1"/>
    </xf>
    <xf numFmtId="0" fontId="38" fillId="0" borderId="37" xfId="0" applyFont="1" applyBorder="1" applyAlignment="1">
      <alignment horizontal="center" vertical="center" wrapText="1" shrinkToFit="1"/>
    </xf>
    <xf numFmtId="0" fontId="38" fillId="0" borderId="36" xfId="0" applyFont="1" applyBorder="1" applyAlignment="1">
      <alignment horizontal="center" vertical="center" wrapText="1" shrinkToFit="1"/>
    </xf>
    <xf numFmtId="0" fontId="5" fillId="36" borderId="50" xfId="0" applyFont="1" applyFill="1" applyBorder="1" applyAlignment="1">
      <alignment horizontal="center" vertical="center" shrinkToFit="1"/>
    </xf>
    <xf numFmtId="0" fontId="0" fillId="0" borderId="37" xfId="0" applyBorder="1" applyAlignment="1">
      <alignment horizontal="center" vertical="center" textRotation="255" shrinkToFit="1"/>
    </xf>
    <xf numFmtId="0" fontId="0" fillId="0" borderId="36" xfId="0" applyBorder="1" applyAlignment="1">
      <alignment horizontal="center" vertical="center" textRotation="255" shrinkToFit="1"/>
    </xf>
    <xf numFmtId="14" fontId="5" fillId="38" borderId="129" xfId="0" applyNumberFormat="1" applyFont="1" applyFill="1" applyBorder="1" applyAlignment="1">
      <alignment horizontal="center" vertical="center" shrinkToFit="1"/>
    </xf>
    <xf numFmtId="14" fontId="5" fillId="38" borderId="61" xfId="0" applyNumberFormat="1" applyFont="1" applyFill="1" applyBorder="1" applyAlignment="1">
      <alignment horizontal="center" vertical="center" shrinkToFit="1"/>
    </xf>
    <xf numFmtId="14" fontId="5" fillId="38" borderId="113" xfId="0" applyNumberFormat="1" applyFont="1" applyFill="1" applyBorder="1" applyAlignment="1">
      <alignment horizontal="center" vertical="center" shrinkToFit="1"/>
    </xf>
    <xf numFmtId="14" fontId="5" fillId="38" borderId="47" xfId="0" applyNumberFormat="1" applyFont="1" applyFill="1" applyBorder="1" applyAlignment="1">
      <alignment horizontal="center" vertical="center" shrinkToFit="1"/>
    </xf>
    <xf numFmtId="14" fontId="5" fillId="38" borderId="146" xfId="0" applyNumberFormat="1" applyFont="1" applyFill="1" applyBorder="1" applyAlignment="1">
      <alignment horizontal="center" vertical="center" shrinkToFit="1"/>
    </xf>
    <xf numFmtId="14" fontId="5" fillId="38" borderId="93" xfId="0" applyNumberFormat="1" applyFont="1" applyFill="1" applyBorder="1" applyAlignment="1">
      <alignment horizontal="center" vertical="center" shrinkToFit="1"/>
    </xf>
    <xf numFmtId="0" fontId="0" fillId="0" borderId="159" xfId="0" applyBorder="1" applyAlignment="1">
      <alignment horizontal="center" vertical="center" textRotation="255" shrinkToFit="1"/>
    </xf>
    <xf numFmtId="0" fontId="22" fillId="0" borderId="72" xfId="178" applyFont="1" applyBorder="1" applyAlignment="1">
      <alignment horizontal="center" vertical="center"/>
    </xf>
    <xf numFmtId="0" fontId="22" fillId="0" borderId="50" xfId="178" applyFont="1" applyBorder="1" applyAlignment="1">
      <alignment horizontal="center" vertical="center"/>
    </xf>
    <xf numFmtId="0" fontId="22" fillId="0" borderId="49" xfId="178" applyFont="1" applyBorder="1" applyAlignment="1">
      <alignment horizontal="center" vertical="center"/>
    </xf>
    <xf numFmtId="0" fontId="22" fillId="0" borderId="17" xfId="178" applyFont="1" applyBorder="1" applyAlignment="1">
      <alignment horizontal="center" vertical="center"/>
    </xf>
    <xf numFmtId="0" fontId="22" fillId="0" borderId="0" xfId="178" applyFont="1" applyBorder="1" applyAlignment="1">
      <alignment horizontal="center" vertical="center"/>
    </xf>
    <xf numFmtId="0" fontId="22" fillId="0" borderId="38" xfId="178" applyFont="1" applyBorder="1" applyAlignment="1">
      <alignment horizontal="center" vertical="center"/>
    </xf>
    <xf numFmtId="0" fontId="38" fillId="26" borderId="68" xfId="83" applyFont="1" applyFill="1" applyBorder="1" applyAlignment="1">
      <alignment horizontal="center" vertical="center"/>
    </xf>
    <xf numFmtId="0" fontId="38" fillId="26" borderId="130" xfId="83" applyFont="1" applyFill="1" applyBorder="1" applyAlignment="1">
      <alignment horizontal="center" vertical="center"/>
    </xf>
    <xf numFmtId="0" fontId="38" fillId="26" borderId="69" xfId="83" applyFont="1" applyFill="1" applyBorder="1" applyAlignment="1">
      <alignment horizontal="center" vertical="center"/>
    </xf>
    <xf numFmtId="186" fontId="25" fillId="24" borderId="72" xfId="83" applyNumberFormat="1" applyFont="1" applyFill="1" applyBorder="1" applyAlignment="1">
      <alignment horizontal="right" vertical="center" shrinkToFit="1"/>
    </xf>
    <xf numFmtId="186" fontId="25" fillId="24" borderId="41" xfId="83" applyNumberFormat="1" applyFont="1" applyFill="1" applyBorder="1" applyAlignment="1">
      <alignment horizontal="right" vertical="center" shrinkToFit="1"/>
    </xf>
    <xf numFmtId="0" fontId="25" fillId="24" borderId="71" xfId="83" applyFont="1" applyFill="1" applyBorder="1" applyAlignment="1">
      <alignment horizontal="center" vertical="center"/>
    </xf>
    <xf numFmtId="0" fontId="25" fillId="24" borderId="76" xfId="83" applyFont="1" applyFill="1" applyBorder="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29" fillId="0" borderId="4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31"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38" xfId="0" applyFont="1" applyBorder="1" applyAlignment="1">
      <alignment horizontal="justify" vertical="center" wrapText="1"/>
    </xf>
    <xf numFmtId="183" fontId="27" fillId="0" borderId="13" xfId="0" applyNumberFormat="1" applyFont="1" applyFill="1" applyBorder="1" applyAlignment="1">
      <alignment horizontal="center" vertical="center"/>
    </xf>
    <xf numFmtId="183" fontId="27" fillId="0" borderId="113" xfId="0" applyNumberFormat="1" applyFont="1" applyFill="1" applyBorder="1" applyAlignment="1">
      <alignment horizontal="center" vertical="center"/>
    </xf>
    <xf numFmtId="183" fontId="27" fillId="0" borderId="47" xfId="0" applyNumberFormat="1" applyFont="1" applyFill="1" applyBorder="1" applyAlignment="1">
      <alignment horizontal="center" vertical="center"/>
    </xf>
    <xf numFmtId="0" fontId="43" fillId="0" borderId="0" xfId="40" applyFont="1" applyAlignment="1" applyProtection="1">
      <alignment horizontal="center" vertical="center"/>
    </xf>
    <xf numFmtId="0" fontId="27" fillId="0" borderId="0" xfId="0" applyFont="1" applyAlignment="1">
      <alignment vertical="center" wrapText="1"/>
    </xf>
    <xf numFmtId="0" fontId="27" fillId="0" borderId="0" xfId="0" applyFont="1" applyAlignment="1">
      <alignment horizontal="left" vertical="center" wrapText="1"/>
    </xf>
    <xf numFmtId="183" fontId="27" fillId="0" borderId="24" xfId="0" applyNumberFormat="1" applyFont="1" applyFill="1" applyBorder="1" applyAlignment="1">
      <alignment horizontal="center" vertical="center"/>
    </xf>
    <xf numFmtId="183" fontId="27" fillId="0" borderId="129" xfId="0" applyNumberFormat="1" applyFont="1" applyFill="1" applyBorder="1" applyAlignment="1">
      <alignment horizontal="center" vertical="center"/>
    </xf>
    <xf numFmtId="183" fontId="27" fillId="0" borderId="61" xfId="0" applyNumberFormat="1" applyFont="1" applyFill="1" applyBorder="1" applyAlignment="1">
      <alignment horizontal="center" vertical="center"/>
    </xf>
    <xf numFmtId="0" fontId="29" fillId="27" borderId="70" xfId="0" applyFont="1" applyFill="1" applyBorder="1" applyAlignment="1">
      <alignment horizontal="center" vertical="center" wrapText="1"/>
    </xf>
    <xf numFmtId="0" fontId="29" fillId="27" borderId="76" xfId="0" applyFont="1" applyFill="1" applyBorder="1" applyAlignment="1">
      <alignment horizontal="center" vertical="center" wrapText="1"/>
    </xf>
    <xf numFmtId="0" fontId="42" fillId="0" borderId="67" xfId="0" applyFont="1" applyBorder="1" applyAlignment="1">
      <alignment horizontal="center" vertical="center"/>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Border="1" applyAlignment="1">
      <alignment vertical="center" wrapText="1"/>
    </xf>
    <xf numFmtId="0" fontId="29" fillId="0" borderId="38" xfId="0" applyFont="1" applyBorder="1" applyAlignment="1">
      <alignment horizontal="center" vertical="center" wrapText="1"/>
    </xf>
    <xf numFmtId="0" fontId="29" fillId="0" borderId="131"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50" xfId="0" applyFont="1" applyBorder="1" applyAlignment="1">
      <alignment horizontal="center" vertical="center" wrapText="1"/>
    </xf>
    <xf numFmtId="0" fontId="29" fillId="27" borderId="71" xfId="0" applyFont="1" applyFill="1" applyBorder="1" applyAlignment="1">
      <alignment horizontal="center" vertical="center" wrapText="1"/>
    </xf>
    <xf numFmtId="0" fontId="29" fillId="0" borderId="33" xfId="0" applyFont="1" applyBorder="1" applyAlignment="1">
      <alignment horizontal="center" vertical="center" wrapText="1"/>
    </xf>
    <xf numFmtId="0" fontId="29" fillId="0" borderId="132" xfId="0" applyFont="1" applyBorder="1" applyAlignment="1">
      <alignment horizontal="justify" vertical="center" wrapText="1"/>
    </xf>
    <xf numFmtId="0" fontId="29" fillId="0" borderId="11" xfId="0" applyFont="1" applyBorder="1" applyAlignment="1">
      <alignment horizontal="justify" vertical="center" wrapText="1"/>
    </xf>
    <xf numFmtId="0" fontId="29" fillId="0" borderId="40" xfId="0" applyFont="1" applyBorder="1" applyAlignment="1">
      <alignment horizontal="justify" vertical="center" wrapText="1"/>
    </xf>
    <xf numFmtId="0" fontId="29" fillId="0" borderId="133" xfId="0" applyFont="1" applyBorder="1" applyAlignment="1">
      <alignment horizontal="center" vertical="center" wrapText="1"/>
    </xf>
    <xf numFmtId="0" fontId="29" fillId="0" borderId="132" xfId="0" applyFont="1" applyBorder="1" applyAlignment="1">
      <alignment horizontal="center" vertical="center" wrapText="1"/>
    </xf>
    <xf numFmtId="0" fontId="39" fillId="0" borderId="0" xfId="0" applyFont="1" applyAlignment="1">
      <alignment vertical="center"/>
    </xf>
    <xf numFmtId="0" fontId="29" fillId="0" borderId="41" xfId="0" applyFont="1" applyBorder="1" applyAlignment="1">
      <alignment horizontal="center" vertical="center" wrapText="1"/>
    </xf>
    <xf numFmtId="0" fontId="29" fillId="0" borderId="11" xfId="0" applyFont="1" applyBorder="1" applyAlignment="1">
      <alignment horizontal="center" vertical="center" wrapText="1"/>
    </xf>
    <xf numFmtId="0" fontId="29" fillId="26" borderId="34" xfId="0" applyFont="1" applyFill="1" applyBorder="1" applyAlignment="1">
      <alignment horizontal="center" vertical="center" wrapText="1"/>
    </xf>
    <xf numFmtId="0" fontId="29" fillId="0" borderId="74" xfId="0" applyFont="1" applyBorder="1" applyAlignment="1">
      <alignment horizontal="center" vertical="center" wrapText="1"/>
    </xf>
    <xf numFmtId="0" fontId="29" fillId="0" borderId="7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52" fillId="0" borderId="0" xfId="40" applyFont="1" applyAlignment="1" applyProtection="1">
      <alignment horizontal="center" vertical="center" wrapText="1"/>
    </xf>
    <xf numFmtId="0" fontId="52" fillId="0" borderId="0" xfId="40" applyFont="1" applyAlignment="1" applyProtection="1">
      <alignment horizontal="center" vertical="center"/>
    </xf>
    <xf numFmtId="0" fontId="29" fillId="0" borderId="37" xfId="0" applyFont="1" applyBorder="1" applyAlignment="1">
      <alignment horizontal="center" vertical="center" wrapText="1"/>
    </xf>
    <xf numFmtId="0" fontId="27" fillId="26" borderId="34" xfId="0" applyFont="1" applyFill="1" applyBorder="1" applyAlignment="1">
      <alignment horizontal="center" vertical="center"/>
    </xf>
    <xf numFmtId="0" fontId="47" fillId="0" borderId="67" xfId="0" applyFont="1" applyFill="1" applyBorder="1" applyAlignment="1">
      <alignment horizontal="center" vertical="center"/>
    </xf>
    <xf numFmtId="0" fontId="44" fillId="26" borderId="18" xfId="102" applyFont="1" applyFill="1" applyBorder="1" applyAlignment="1">
      <alignment horizontal="center" vertical="center" wrapText="1"/>
    </xf>
    <xf numFmtId="0" fontId="44" fillId="26" borderId="46" xfId="102" applyFont="1" applyFill="1" applyBorder="1" applyAlignment="1">
      <alignment horizontal="center" vertical="center" wrapText="1"/>
    </xf>
    <xf numFmtId="0" fontId="27" fillId="0" borderId="11" xfId="0" applyFont="1" applyBorder="1" applyAlignment="1">
      <alignment horizontal="center" vertical="center"/>
    </xf>
    <xf numFmtId="0" fontId="27" fillId="28" borderId="34" xfId="101" applyFont="1" applyFill="1" applyBorder="1" applyAlignment="1">
      <alignment horizontal="center" vertical="center"/>
    </xf>
    <xf numFmtId="0" fontId="27" fillId="28" borderId="34" xfId="101" applyFont="1" applyFill="1" applyBorder="1" applyAlignment="1">
      <alignment horizontal="center" vertical="center" wrapText="1"/>
    </xf>
    <xf numFmtId="0" fontId="27" fillId="28" borderId="35" xfId="101" applyFont="1" applyFill="1" applyBorder="1" applyAlignment="1">
      <alignment horizontal="center" vertical="center" wrapText="1"/>
    </xf>
    <xf numFmtId="0" fontId="27" fillId="28" borderId="37" xfId="101" applyFont="1" applyFill="1" applyBorder="1" applyAlignment="1">
      <alignment horizontal="center" vertical="center" wrapText="1"/>
    </xf>
    <xf numFmtId="0" fontId="27" fillId="27" borderId="35" xfId="101" applyFont="1" applyFill="1" applyBorder="1" applyAlignment="1">
      <alignment horizontal="center" vertical="center" textRotation="255"/>
    </xf>
    <xf numFmtId="0" fontId="27" fillId="27" borderId="37" xfId="101" applyFont="1" applyFill="1" applyBorder="1" applyAlignment="1">
      <alignment horizontal="center" vertical="center" textRotation="255"/>
    </xf>
    <xf numFmtId="0" fontId="27" fillId="27" borderId="36" xfId="101" applyFont="1" applyFill="1" applyBorder="1" applyAlignment="1">
      <alignment horizontal="center" vertical="center" textRotation="255"/>
    </xf>
    <xf numFmtId="0" fontId="27" fillId="28" borderId="42" xfId="101" applyFont="1" applyFill="1" applyBorder="1" applyAlignment="1">
      <alignment horizontal="left" vertical="center" wrapText="1"/>
    </xf>
    <xf numFmtId="0" fontId="27" fillId="28" borderId="37" xfId="101" applyFont="1" applyFill="1" applyBorder="1" applyAlignment="1">
      <alignment horizontal="left" vertical="center" wrapText="1"/>
    </xf>
    <xf numFmtId="0" fontId="29" fillId="26" borderId="34" xfId="0" applyFont="1" applyFill="1" applyBorder="1" applyAlignment="1">
      <alignment horizontal="center" vertical="center"/>
    </xf>
    <xf numFmtId="0" fontId="27" fillId="0" borderId="34" xfId="100" applyFont="1" applyBorder="1" applyAlignment="1">
      <alignment horizontal="center" vertical="center" wrapText="1"/>
    </xf>
    <xf numFmtId="0" fontId="28" fillId="0" borderId="0" xfId="0" applyFont="1" applyAlignment="1">
      <alignment horizontal="left" vertical="top" wrapText="1"/>
    </xf>
    <xf numFmtId="0" fontId="27" fillId="0" borderId="35" xfId="100" applyFont="1" applyBorder="1" applyAlignment="1">
      <alignment horizontal="center" vertical="center" wrapText="1"/>
    </xf>
    <xf numFmtId="0" fontId="27" fillId="0" borderId="37" xfId="100" applyFont="1" applyBorder="1" applyAlignment="1">
      <alignment horizontal="center" vertical="center" wrapText="1"/>
    </xf>
    <xf numFmtId="0" fontId="27" fillId="0" borderId="36" xfId="10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Fill="1" applyBorder="1" applyAlignment="1">
      <alignment horizontal="left" vertical="center" wrapText="1"/>
    </xf>
    <xf numFmtId="0" fontId="27" fillId="0" borderId="34" xfId="100" applyFont="1" applyBorder="1" applyAlignment="1">
      <alignment horizontal="center" vertical="center"/>
    </xf>
    <xf numFmtId="0" fontId="29" fillId="26" borderId="35"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46" xfId="0" applyFont="1" applyFill="1" applyBorder="1" applyAlignment="1">
      <alignment horizontal="center" vertical="center"/>
    </xf>
    <xf numFmtId="0" fontId="29" fillId="0" borderId="134" xfId="0" applyFont="1" applyBorder="1" applyAlignment="1">
      <alignment horizontal="center" vertical="center"/>
    </xf>
    <xf numFmtId="0" fontId="29" fillId="0" borderId="135" xfId="0" applyFont="1" applyBorder="1" applyAlignment="1">
      <alignment horizontal="center" vertical="center"/>
    </xf>
    <xf numFmtId="0" fontId="29" fillId="26" borderId="20" xfId="0" applyFont="1" applyFill="1" applyBorder="1" applyAlignment="1">
      <alignment horizontal="center" vertical="center"/>
    </xf>
    <xf numFmtId="0" fontId="29" fillId="26" borderId="19" xfId="0" applyFont="1" applyFill="1" applyBorder="1" applyAlignment="1">
      <alignment horizontal="center" vertical="center"/>
    </xf>
    <xf numFmtId="0" fontId="27" fillId="27" borderId="35" xfId="100" applyFont="1" applyFill="1" applyBorder="1" applyAlignment="1">
      <alignment horizontal="center" vertical="center"/>
    </xf>
    <xf numFmtId="0" fontId="27" fillId="27" borderId="37" xfId="100" applyFont="1" applyFill="1" applyBorder="1" applyAlignment="1">
      <alignment horizontal="center" vertical="center"/>
    </xf>
    <xf numFmtId="0" fontId="27" fillId="27" borderId="36" xfId="100" applyFont="1" applyFill="1" applyBorder="1" applyAlignment="1">
      <alignment horizontal="center" vertical="center"/>
    </xf>
    <xf numFmtId="0" fontId="27" fillId="0" borderId="0" xfId="100" applyFont="1" applyAlignment="1">
      <alignment vertical="center" wrapText="1"/>
    </xf>
    <xf numFmtId="0" fontId="27" fillId="0" borderId="72" xfId="100" applyFont="1" applyBorder="1" applyAlignment="1">
      <alignment horizontal="center" vertical="center"/>
    </xf>
    <xf numFmtId="0" fontId="27" fillId="0" borderId="49" xfId="100" applyFont="1" applyBorder="1" applyAlignment="1">
      <alignment horizontal="center" vertical="center"/>
    </xf>
    <xf numFmtId="0" fontId="27" fillId="27" borderId="34" xfId="100" applyFont="1" applyFill="1" applyBorder="1" applyAlignment="1">
      <alignment horizontal="center" vertical="center"/>
    </xf>
    <xf numFmtId="0" fontId="27" fillId="0" borderId="72" xfId="100" applyFont="1" applyBorder="1" applyAlignment="1">
      <alignment horizontal="left" vertical="center" wrapText="1"/>
    </xf>
    <xf numFmtId="0" fontId="27" fillId="0" borderId="50" xfId="100" applyFont="1" applyBorder="1" applyAlignment="1">
      <alignment horizontal="left" vertical="center" wrapText="1"/>
    </xf>
    <xf numFmtId="0" fontId="27" fillId="0" borderId="49" xfId="100" applyFont="1" applyBorder="1" applyAlignment="1">
      <alignment horizontal="left" vertical="center" wrapText="1"/>
    </xf>
    <xf numFmtId="0" fontId="27" fillId="0" borderId="17" xfId="100" applyFont="1" applyBorder="1" applyAlignment="1">
      <alignment horizontal="left" vertical="center" wrapText="1"/>
    </xf>
    <xf numFmtId="0" fontId="27" fillId="0" borderId="0" xfId="100" applyFont="1" applyBorder="1" applyAlignment="1">
      <alignment horizontal="left" vertical="center" wrapText="1"/>
    </xf>
    <xf numFmtId="0" fontId="27" fillId="0" borderId="38" xfId="100" applyFont="1" applyBorder="1" applyAlignment="1">
      <alignment horizontal="left" vertical="center" wrapText="1"/>
    </xf>
    <xf numFmtId="0" fontId="27" fillId="0" borderId="41" xfId="100" applyFont="1" applyBorder="1" applyAlignment="1">
      <alignment horizontal="left" vertical="center" wrapText="1"/>
    </xf>
    <xf numFmtId="0" fontId="27" fillId="0" borderId="11" xfId="100" applyFont="1" applyBorder="1" applyAlignment="1">
      <alignment horizontal="left" vertical="center" wrapText="1"/>
    </xf>
    <xf numFmtId="0" fontId="27" fillId="0" borderId="40" xfId="100" applyFont="1" applyBorder="1" applyAlignment="1">
      <alignment horizontal="left" vertical="center" wrapText="1"/>
    </xf>
  </cellXfs>
  <cellStyles count="181">
    <cellStyle name="20% - アクセント 1 2" xfId="1"/>
    <cellStyle name="20% - アクセント 1 2 2" xfId="2"/>
    <cellStyle name="20% - アクセント 2 2" xfId="3"/>
    <cellStyle name="20% - アクセント 2 2 2" xfId="4"/>
    <cellStyle name="20% - アクセント 3 2" xfId="5"/>
    <cellStyle name="20% - アクセント 3 2 2" xfId="6"/>
    <cellStyle name="20% - アクセント 4 2" xfId="7"/>
    <cellStyle name="20% - アクセント 4 2 2" xfId="8"/>
    <cellStyle name="20% - アクセント 5 2" xfId="9"/>
    <cellStyle name="20% - アクセント 5 2 2" xfId="10"/>
    <cellStyle name="20% - アクセント 6 2" xfId="11"/>
    <cellStyle name="20% - アクセント 6 2 2" xfId="12"/>
    <cellStyle name="40% - アクセント 1 2" xfId="13"/>
    <cellStyle name="40% - アクセント 1 2 2" xfId="14"/>
    <cellStyle name="40% - アクセント 2 2" xfId="15"/>
    <cellStyle name="40% - アクセント 2 2 2" xfId="16"/>
    <cellStyle name="40% - アクセント 3 2" xfId="17"/>
    <cellStyle name="40% - アクセント 3 2 2" xfId="18"/>
    <cellStyle name="40% - アクセント 4 2" xfId="19"/>
    <cellStyle name="40% - アクセント 4 2 2" xfId="20"/>
    <cellStyle name="40% - アクセント 5 2" xfId="21"/>
    <cellStyle name="40% - アクセント 5 2 2" xfId="22"/>
    <cellStyle name="40% - アクセント 6 2" xfId="23"/>
    <cellStyle name="40% - アクセント 6 2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ハイパーリンク" xfId="40" builtinId="8"/>
    <cellStyle name="ハイパーリンク 2" xfId="41"/>
    <cellStyle name="メモ 2" xfId="42"/>
    <cellStyle name="メモ 2 2" xfId="43"/>
    <cellStyle name="メモ 2 2 2" xfId="44"/>
    <cellStyle name="メモ 2 3" xfId="45"/>
    <cellStyle name="リンク セル 2" xfId="46"/>
    <cellStyle name="悪い 2" xfId="47"/>
    <cellStyle name="計算 2" xfId="48"/>
    <cellStyle name="警告文 2" xfId="49"/>
    <cellStyle name="桁区切り" xfId="50" builtinId="6"/>
    <cellStyle name="桁区切り 2" xfId="51"/>
    <cellStyle name="桁区切り 2 2" xfId="52"/>
    <cellStyle name="見出し 1 2" xfId="53"/>
    <cellStyle name="見出し 2 2" xfId="54"/>
    <cellStyle name="見出し 3 2" xfId="55"/>
    <cellStyle name="見出し 4 2" xfId="56"/>
    <cellStyle name="集計 2" xfId="57"/>
    <cellStyle name="出力 2" xfId="58"/>
    <cellStyle name="説明文 2" xfId="59"/>
    <cellStyle name="入力 2" xfId="60"/>
    <cellStyle name="標準" xfId="0" builtinId="0"/>
    <cellStyle name="標準 10" xfId="61"/>
    <cellStyle name="標準 10 2" xfId="62"/>
    <cellStyle name="標準 10 3" xfId="63"/>
    <cellStyle name="標準 11" xfId="64"/>
    <cellStyle name="標準 11 2" xfId="65"/>
    <cellStyle name="標準 11 3" xfId="66"/>
    <cellStyle name="標準 12" xfId="67"/>
    <cellStyle name="標準 12 2" xfId="68"/>
    <cellStyle name="標準 12 3" xfId="69"/>
    <cellStyle name="標準 13" xfId="70"/>
    <cellStyle name="標準 13 2" xfId="71"/>
    <cellStyle name="標準 13 3" xfId="72"/>
    <cellStyle name="標準 14" xfId="73"/>
    <cellStyle name="標準 14 2" xfId="74"/>
    <cellStyle name="標準 15" xfId="75"/>
    <cellStyle name="標準 15 2" xfId="76"/>
    <cellStyle name="標準 16" xfId="77"/>
    <cellStyle name="標準 16 2" xfId="78"/>
    <cellStyle name="標準 16 3" xfId="79"/>
    <cellStyle name="標準 17" xfId="80"/>
    <cellStyle name="標準 17 2" xfId="81"/>
    <cellStyle name="標準 17 3" xfId="82"/>
    <cellStyle name="標準 18" xfId="83"/>
    <cellStyle name="標準 18 2" xfId="84"/>
    <cellStyle name="標準 19" xfId="85"/>
    <cellStyle name="標準 19 2" xfId="86"/>
    <cellStyle name="標準 2" xfId="87"/>
    <cellStyle name="標準 2 2" xfId="88"/>
    <cellStyle name="標準 2 2 2" xfId="89"/>
    <cellStyle name="標準 2 2 3" xfId="90"/>
    <cellStyle name="標準 2 3" xfId="91"/>
    <cellStyle name="標準 2 4" xfId="92"/>
    <cellStyle name="標準 20" xfId="93"/>
    <cellStyle name="標準 21" xfId="94"/>
    <cellStyle name="標準 22" xfId="95"/>
    <cellStyle name="標準 23" xfId="96"/>
    <cellStyle name="標準 24" xfId="97"/>
    <cellStyle name="標準 25" xfId="98"/>
    <cellStyle name="標準 26" xfId="99"/>
    <cellStyle name="標準 27" xfId="100"/>
    <cellStyle name="標準 28" xfId="101"/>
    <cellStyle name="標準 29" xfId="102"/>
    <cellStyle name="標準 3" xfId="103"/>
    <cellStyle name="標準 3 2" xfId="104"/>
    <cellStyle name="標準 3 2 2" xfId="105"/>
    <cellStyle name="標準 3 3" xfId="106"/>
    <cellStyle name="標準 3 4" xfId="107"/>
    <cellStyle name="標準 30" xfId="108"/>
    <cellStyle name="標準 31" xfId="109"/>
    <cellStyle name="標準 32" xfId="110"/>
    <cellStyle name="標準 33" xfId="111"/>
    <cellStyle name="標準 34" xfId="112"/>
    <cellStyle name="標準 35" xfId="113"/>
    <cellStyle name="標準 36" xfId="114"/>
    <cellStyle name="標準 37" xfId="115"/>
    <cellStyle name="標準 38" xfId="116"/>
    <cellStyle name="標準 39" xfId="117"/>
    <cellStyle name="標準 4" xfId="118"/>
    <cellStyle name="標準 4 2" xfId="119"/>
    <cellStyle name="標準 4 3" xfId="120"/>
    <cellStyle name="標準 40" xfId="121"/>
    <cellStyle name="標準 41" xfId="122"/>
    <cellStyle name="標準 42" xfId="123"/>
    <cellStyle name="標準 43" xfId="124"/>
    <cellStyle name="標準 44" xfId="125"/>
    <cellStyle name="標準 45" xfId="126"/>
    <cellStyle name="標準 46" xfId="127"/>
    <cellStyle name="標準 47" xfId="128"/>
    <cellStyle name="標準 48" xfId="129"/>
    <cellStyle name="標準 49" xfId="130"/>
    <cellStyle name="標準 5" xfId="131"/>
    <cellStyle name="標準 5 2" xfId="132"/>
    <cellStyle name="標準 5 3" xfId="133"/>
    <cellStyle name="標準 50" xfId="134"/>
    <cellStyle name="標準 51" xfId="135"/>
    <cellStyle name="標準 52" xfId="136"/>
    <cellStyle name="標準 53" xfId="137"/>
    <cellStyle name="標準 54" xfId="138"/>
    <cellStyle name="標準 55" xfId="139"/>
    <cellStyle name="標準 56" xfId="140"/>
    <cellStyle name="標準 57" xfId="141"/>
    <cellStyle name="標準 58" xfId="142"/>
    <cellStyle name="標準 59" xfId="143"/>
    <cellStyle name="標準 6" xfId="144"/>
    <cellStyle name="標準 6 2" xfId="145"/>
    <cellStyle name="標準 6 3" xfId="146"/>
    <cellStyle name="標準 60" xfId="147"/>
    <cellStyle name="標準 61" xfId="148"/>
    <cellStyle name="標準 62" xfId="149"/>
    <cellStyle name="標準 63" xfId="150"/>
    <cellStyle name="標準 64" xfId="151"/>
    <cellStyle name="標準 65" xfId="152"/>
    <cellStyle name="標準 66" xfId="153"/>
    <cellStyle name="標準 67" xfId="154"/>
    <cellStyle name="標準 68" xfId="155"/>
    <cellStyle name="標準 69" xfId="156"/>
    <cellStyle name="標準 7" xfId="157"/>
    <cellStyle name="標準 7 2" xfId="158"/>
    <cellStyle name="標準 7 3" xfId="159"/>
    <cellStyle name="標準 70" xfId="160"/>
    <cellStyle name="標準 71" xfId="161"/>
    <cellStyle name="標準 72" xfId="162"/>
    <cellStyle name="標準 73" xfId="163"/>
    <cellStyle name="標準 74" xfId="164"/>
    <cellStyle name="標準 75" xfId="165"/>
    <cellStyle name="標準 76" xfId="166"/>
    <cellStyle name="標準 77" xfId="167"/>
    <cellStyle name="標準 78" xfId="168"/>
    <cellStyle name="標準 79" xfId="169"/>
    <cellStyle name="標準 8" xfId="170"/>
    <cellStyle name="標準 8 2" xfId="171"/>
    <cellStyle name="標準 8 3" xfId="172"/>
    <cellStyle name="標準 9" xfId="173"/>
    <cellStyle name="標準 9 2" xfId="174"/>
    <cellStyle name="標準 9 3" xfId="175"/>
    <cellStyle name="標準_印旛沼浄水場配水水質" xfId="176"/>
    <cellStyle name="標準_印旛沼浄水場配水水質 2" xfId="177"/>
    <cellStyle name="標準_水質年報（北総地区)" xfId="178"/>
    <cellStyle name="標準_北総水質月報H22-1" xfId="179"/>
    <cellStyle name="良い 2" xfId="180"/>
  </cellStyles>
  <dxfs count="282">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FF"/>
      <color rgb="FFFFFF99"/>
      <color rgb="FFD9D9D9"/>
      <color rgb="FFFDE9D9"/>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231322</xdr:colOff>
      <xdr:row>5</xdr:row>
      <xdr:rowOff>13607</xdr:rowOff>
    </xdr:from>
    <xdr:to>
      <xdr:col>1</xdr:col>
      <xdr:colOff>666750</xdr:colOff>
      <xdr:row>5</xdr:row>
      <xdr:rowOff>285750</xdr:rowOff>
    </xdr:to>
    <xdr:cxnSp macro="">
      <xdr:nvCxnSpPr>
        <xdr:cNvPr id="2" name="直線コネクタ 1"/>
        <xdr:cNvCxnSpPr/>
      </xdr:nvCxnSpPr>
      <xdr:spPr bwMode="auto">
        <a:xfrm>
          <a:off x="353786" y="979714"/>
          <a:ext cx="435428" cy="272143"/>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pref.chiba.lg.jp/kigyou/kyshisetsu/kougyouyousui/suishitsu/documents/map.jpg" TargetMode="External"/><Relationship Id="rId1" Type="http://schemas.openxmlformats.org/officeDocument/2006/relationships/hyperlink" Target="http://www.pref.chiba.lg.jp/shigen/haishutsu/juuran.html"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www.pref.chiba.lg.jp/kigyou/kyshisetsu/press/2011/odei.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3"/>
  <sheetViews>
    <sheetView tabSelected="1"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1" width="4.125" customWidth="1"/>
    <col min="2" max="3" width="4.625" customWidth="1"/>
    <col min="4" max="28" width="5.375" customWidth="1"/>
    <col min="29" max="30" width="8.875" customWidth="1"/>
    <col min="31" max="32" width="1.875" customWidth="1"/>
    <col min="33" max="33" width="15.375" customWidth="1"/>
    <col min="34" max="36" width="5.625" customWidth="1"/>
    <col min="37" max="38" width="2.75" customWidth="1"/>
  </cols>
  <sheetData>
    <row r="1" spans="1:38" ht="17.25" x14ac:dyDescent="0.15">
      <c r="B1" s="1623" t="s">
        <v>47</v>
      </c>
      <c r="C1" s="1623"/>
      <c r="D1" s="1623"/>
      <c r="E1" s="1623"/>
      <c r="F1" s="146"/>
      <c r="G1" s="107"/>
      <c r="H1" s="107"/>
      <c r="M1" s="107"/>
      <c r="N1" s="107"/>
      <c r="O1" s="107"/>
      <c r="P1" s="107"/>
      <c r="Q1" s="107"/>
      <c r="R1" s="107"/>
      <c r="S1" s="107"/>
      <c r="T1" s="107"/>
      <c r="U1" s="107"/>
      <c r="V1" s="107"/>
      <c r="W1" s="107"/>
      <c r="X1" s="107"/>
      <c r="Y1" s="107"/>
      <c r="Z1" s="107"/>
      <c r="AA1" s="107"/>
      <c r="AB1" s="107"/>
      <c r="AE1" s="310"/>
      <c r="AF1" s="310"/>
    </row>
    <row r="2" spans="1:38" ht="13.5" customHeight="1" x14ac:dyDescent="0.15">
      <c r="A2" s="1567"/>
      <c r="B2" s="1624" t="s">
        <v>0</v>
      </c>
      <c r="C2" s="1626" t="s">
        <v>18</v>
      </c>
      <c r="D2" s="1628" t="s">
        <v>1</v>
      </c>
      <c r="E2" s="109" t="s">
        <v>2</v>
      </c>
      <c r="F2" s="109" t="s">
        <v>3</v>
      </c>
      <c r="G2" s="1642" t="s">
        <v>7</v>
      </c>
      <c r="H2" s="1643"/>
      <c r="I2" s="1642" t="s">
        <v>8</v>
      </c>
      <c r="J2" s="1643"/>
      <c r="K2" s="1642" t="s">
        <v>44</v>
      </c>
      <c r="L2" s="1643"/>
      <c r="M2" s="1642" t="s">
        <v>9</v>
      </c>
      <c r="N2" s="1643"/>
      <c r="O2" s="1642" t="s">
        <v>10</v>
      </c>
      <c r="P2" s="1643"/>
      <c r="Q2" s="1642" t="s">
        <v>11</v>
      </c>
      <c r="R2" s="1643"/>
      <c r="S2" s="1642" t="s">
        <v>16</v>
      </c>
      <c r="T2" s="1643"/>
      <c r="U2" s="1642" t="s">
        <v>17</v>
      </c>
      <c r="V2" s="1643"/>
      <c r="W2" s="1642" t="s">
        <v>12</v>
      </c>
      <c r="X2" s="1643"/>
      <c r="Y2" s="1642" t="s">
        <v>13</v>
      </c>
      <c r="Z2" s="1643"/>
      <c r="AA2" s="1642" t="s">
        <v>14</v>
      </c>
      <c r="AB2" s="1643"/>
      <c r="AC2" s="345" t="s">
        <v>306</v>
      </c>
      <c r="AD2" s="348" t="s">
        <v>307</v>
      </c>
      <c r="AE2" s="302"/>
      <c r="AF2" s="1644"/>
      <c r="AG2" s="1636" t="s">
        <v>4</v>
      </c>
      <c r="AH2" s="1637"/>
      <c r="AI2" s="1637"/>
      <c r="AJ2" s="1637"/>
      <c r="AK2" s="1637"/>
      <c r="AL2" s="1638"/>
    </row>
    <row r="3" spans="1:38" ht="13.5" customHeight="1" x14ac:dyDescent="0.15">
      <c r="A3" s="1568"/>
      <c r="B3" s="1625"/>
      <c r="C3" s="1627"/>
      <c r="D3" s="1629"/>
      <c r="E3" s="143" t="s">
        <v>45</v>
      </c>
      <c r="F3" s="143" t="s">
        <v>15</v>
      </c>
      <c r="G3" s="144" t="s">
        <v>5</v>
      </c>
      <c r="H3" s="145" t="s">
        <v>6</v>
      </c>
      <c r="I3" s="144" t="s">
        <v>5</v>
      </c>
      <c r="J3" s="145" t="s">
        <v>6</v>
      </c>
      <c r="K3" s="144" t="s">
        <v>5</v>
      </c>
      <c r="L3" s="145" t="s">
        <v>6</v>
      </c>
      <c r="M3" s="144" t="s">
        <v>5</v>
      </c>
      <c r="N3" s="145" t="s">
        <v>6</v>
      </c>
      <c r="O3" s="144" t="s">
        <v>5</v>
      </c>
      <c r="P3" s="145" t="s">
        <v>6</v>
      </c>
      <c r="Q3" s="144" t="s">
        <v>5</v>
      </c>
      <c r="R3" s="145" t="s">
        <v>6</v>
      </c>
      <c r="S3" s="144" t="s">
        <v>5</v>
      </c>
      <c r="T3" s="145" t="s">
        <v>6</v>
      </c>
      <c r="U3" s="144" t="s">
        <v>5</v>
      </c>
      <c r="V3" s="145" t="s">
        <v>6</v>
      </c>
      <c r="W3" s="144" t="s">
        <v>5</v>
      </c>
      <c r="X3" s="145" t="s">
        <v>6</v>
      </c>
      <c r="Y3" s="144" t="s">
        <v>5</v>
      </c>
      <c r="Z3" s="145" t="s">
        <v>6</v>
      </c>
      <c r="AA3" s="144" t="s">
        <v>5</v>
      </c>
      <c r="AB3" s="145" t="s">
        <v>6</v>
      </c>
      <c r="AC3" s="350" t="s">
        <v>305</v>
      </c>
      <c r="AD3" s="347" t="s">
        <v>351</v>
      </c>
      <c r="AE3" s="309"/>
      <c r="AF3" s="1644"/>
      <c r="AG3" s="1639"/>
      <c r="AH3" s="1640"/>
      <c r="AI3" s="1640"/>
      <c r="AJ3" s="1640"/>
      <c r="AK3" s="1640"/>
      <c r="AL3" s="1641"/>
    </row>
    <row r="4" spans="1:38" ht="13.5" customHeight="1" x14ac:dyDescent="0.15">
      <c r="A4" s="1617" t="s">
        <v>28</v>
      </c>
      <c r="B4" s="52">
        <v>43556</v>
      </c>
      <c r="C4" s="7" t="s">
        <v>37</v>
      </c>
      <c r="D4" s="73" t="s">
        <v>540</v>
      </c>
      <c r="E4" s="71">
        <v>3.5</v>
      </c>
      <c r="F4" s="59">
        <v>10.8</v>
      </c>
      <c r="G4" s="61">
        <v>12.2</v>
      </c>
      <c r="H4" s="62">
        <v>12.3</v>
      </c>
      <c r="I4" s="55">
        <v>6.3</v>
      </c>
      <c r="J4" s="56">
        <v>1.6</v>
      </c>
      <c r="K4" s="61">
        <v>8.33</v>
      </c>
      <c r="L4" s="62">
        <v>7.64</v>
      </c>
      <c r="M4" s="55">
        <v>27.6</v>
      </c>
      <c r="N4" s="56">
        <v>28.5</v>
      </c>
      <c r="O4" s="1308"/>
      <c r="P4" s="1309">
        <v>41.8</v>
      </c>
      <c r="Q4" s="1308"/>
      <c r="R4" s="1309">
        <v>81.7</v>
      </c>
      <c r="S4" s="1308"/>
      <c r="T4" s="1309"/>
      <c r="U4" s="1308"/>
      <c r="V4" s="1309"/>
      <c r="W4" s="55"/>
      <c r="X4" s="56">
        <v>31</v>
      </c>
      <c r="Y4" s="57"/>
      <c r="Z4" s="58">
        <v>179</v>
      </c>
      <c r="AA4" s="860"/>
      <c r="AB4" s="861">
        <v>0</v>
      </c>
      <c r="AC4" s="653">
        <v>1746</v>
      </c>
      <c r="AD4" s="317">
        <v>27</v>
      </c>
      <c r="AE4" s="654"/>
      <c r="AF4" s="311"/>
      <c r="AG4" s="112">
        <v>43566</v>
      </c>
      <c r="AH4" s="4" t="s">
        <v>29</v>
      </c>
      <c r="AI4" s="30">
        <v>11.6</v>
      </c>
      <c r="AJ4" s="27" t="s">
        <v>20</v>
      </c>
      <c r="AK4" s="28"/>
      <c r="AL4" s="106"/>
    </row>
    <row r="5" spans="1:38" x14ac:dyDescent="0.15">
      <c r="A5" s="1618"/>
      <c r="B5" s="53">
        <v>43557</v>
      </c>
      <c r="C5" s="7" t="s">
        <v>38</v>
      </c>
      <c r="D5" s="74" t="s">
        <v>540</v>
      </c>
      <c r="E5" s="72">
        <v>1</v>
      </c>
      <c r="F5" s="60">
        <v>8.5</v>
      </c>
      <c r="G5" s="23">
        <v>12</v>
      </c>
      <c r="H5" s="63">
        <v>12.3</v>
      </c>
      <c r="I5" s="64">
        <v>6.9</v>
      </c>
      <c r="J5" s="65">
        <v>2.2999999999999998</v>
      </c>
      <c r="K5" s="23">
        <v>8.4700000000000006</v>
      </c>
      <c r="L5" s="63">
        <v>7.59</v>
      </c>
      <c r="M5" s="64">
        <v>27.8</v>
      </c>
      <c r="N5" s="65">
        <v>28.4</v>
      </c>
      <c r="O5" s="50"/>
      <c r="P5" s="1310">
        <v>44.1</v>
      </c>
      <c r="Q5" s="50"/>
      <c r="R5" s="1310">
        <v>82.5</v>
      </c>
      <c r="S5" s="50"/>
      <c r="T5" s="1310"/>
      <c r="U5" s="50"/>
      <c r="V5" s="1310"/>
      <c r="W5" s="64"/>
      <c r="X5" s="65">
        <v>30</v>
      </c>
      <c r="Y5" s="69"/>
      <c r="Z5" s="70">
        <v>184</v>
      </c>
      <c r="AA5" s="862"/>
      <c r="AB5" s="863">
        <v>7.0000000000000007E-2</v>
      </c>
      <c r="AC5" s="655">
        <v>1908</v>
      </c>
      <c r="AD5" s="316">
        <v>25</v>
      </c>
      <c r="AE5" s="654"/>
      <c r="AF5" s="311"/>
      <c r="AG5" s="12" t="s">
        <v>30</v>
      </c>
      <c r="AH5" s="13" t="s">
        <v>31</v>
      </c>
      <c r="AI5" s="14" t="s">
        <v>32</v>
      </c>
      <c r="AJ5" s="15" t="s">
        <v>33</v>
      </c>
      <c r="AK5" s="16" t="s">
        <v>36</v>
      </c>
      <c r="AL5" s="96"/>
    </row>
    <row r="6" spans="1:38" x14ac:dyDescent="0.15">
      <c r="A6" s="1618"/>
      <c r="B6" s="53">
        <v>43558</v>
      </c>
      <c r="C6" s="7" t="s">
        <v>35</v>
      </c>
      <c r="D6" s="75" t="s">
        <v>540</v>
      </c>
      <c r="E6" s="72" t="s">
        <v>36</v>
      </c>
      <c r="F6" s="60">
        <v>9</v>
      </c>
      <c r="G6" s="23">
        <v>11.6</v>
      </c>
      <c r="H6" s="63">
        <v>11.9</v>
      </c>
      <c r="I6" s="64">
        <v>9</v>
      </c>
      <c r="J6" s="65">
        <v>3.4</v>
      </c>
      <c r="K6" s="23">
        <v>8.93</v>
      </c>
      <c r="L6" s="63">
        <v>7.93</v>
      </c>
      <c r="M6" s="64">
        <v>30</v>
      </c>
      <c r="N6" s="65">
        <v>29.4</v>
      </c>
      <c r="O6" s="50"/>
      <c r="P6" s="1310">
        <v>45.6</v>
      </c>
      <c r="Q6" s="50"/>
      <c r="R6" s="1310">
        <v>84.1</v>
      </c>
      <c r="S6" s="50"/>
      <c r="T6" s="1310"/>
      <c r="U6" s="50"/>
      <c r="V6" s="1310"/>
      <c r="W6" s="64"/>
      <c r="X6" s="65">
        <v>31.8</v>
      </c>
      <c r="Y6" s="69"/>
      <c r="Z6" s="70">
        <v>189</v>
      </c>
      <c r="AA6" s="862"/>
      <c r="AB6" s="863">
        <v>0.06</v>
      </c>
      <c r="AC6" s="655">
        <v>3140</v>
      </c>
      <c r="AD6" s="316">
        <v>23</v>
      </c>
      <c r="AE6" s="654"/>
      <c r="AF6" s="311"/>
      <c r="AG6" s="5" t="s">
        <v>271</v>
      </c>
      <c r="AH6" s="17" t="s">
        <v>20</v>
      </c>
      <c r="AI6" s="31">
        <v>13.2</v>
      </c>
      <c r="AJ6" s="32">
        <v>13.8</v>
      </c>
      <c r="AK6" s="5"/>
      <c r="AL6" s="17"/>
    </row>
    <row r="7" spans="1:38" x14ac:dyDescent="0.15">
      <c r="A7" s="1618"/>
      <c r="B7" s="53">
        <v>43559</v>
      </c>
      <c r="C7" s="7" t="s">
        <v>39</v>
      </c>
      <c r="D7" s="75" t="s">
        <v>540</v>
      </c>
      <c r="E7" s="72" t="s">
        <v>36</v>
      </c>
      <c r="F7" s="60">
        <v>11</v>
      </c>
      <c r="G7" s="23">
        <v>11.7</v>
      </c>
      <c r="H7" s="63">
        <v>11.9</v>
      </c>
      <c r="I7" s="64">
        <v>9.6999999999999993</v>
      </c>
      <c r="J7" s="65">
        <v>3.1</v>
      </c>
      <c r="K7" s="23">
        <v>9.1300000000000008</v>
      </c>
      <c r="L7" s="63">
        <v>7.87</v>
      </c>
      <c r="M7" s="64">
        <v>30.4</v>
      </c>
      <c r="N7" s="65">
        <v>7.87</v>
      </c>
      <c r="O7" s="50"/>
      <c r="P7" s="1310">
        <v>44.6</v>
      </c>
      <c r="Q7" s="50"/>
      <c r="R7" s="1310">
        <v>88.1</v>
      </c>
      <c r="S7" s="50"/>
      <c r="T7" s="1310"/>
      <c r="U7" s="50"/>
      <c r="V7" s="1310"/>
      <c r="W7" s="64"/>
      <c r="X7" s="65">
        <v>37</v>
      </c>
      <c r="Y7" s="69"/>
      <c r="Z7" s="70">
        <v>196</v>
      </c>
      <c r="AA7" s="862"/>
      <c r="AB7" s="863">
        <v>0.04</v>
      </c>
      <c r="AC7" s="655">
        <v>4347</v>
      </c>
      <c r="AD7" s="316">
        <v>22</v>
      </c>
      <c r="AE7" s="654"/>
      <c r="AF7" s="311"/>
      <c r="AG7" s="6" t="s">
        <v>272</v>
      </c>
      <c r="AH7" s="18" t="s">
        <v>273</v>
      </c>
      <c r="AI7" s="34">
        <v>8.9</v>
      </c>
      <c r="AJ7" s="35">
        <v>2.4</v>
      </c>
      <c r="AK7" s="6"/>
      <c r="AL7" s="18"/>
    </row>
    <row r="8" spans="1:38" x14ac:dyDescent="0.15">
      <c r="A8" s="1618"/>
      <c r="B8" s="53">
        <v>43560</v>
      </c>
      <c r="C8" s="7" t="s">
        <v>40</v>
      </c>
      <c r="D8" s="75" t="s">
        <v>540</v>
      </c>
      <c r="E8" s="72" t="s">
        <v>36</v>
      </c>
      <c r="F8" s="60">
        <v>15.1</v>
      </c>
      <c r="G8" s="23">
        <v>12.7</v>
      </c>
      <c r="H8" s="63">
        <v>12.7</v>
      </c>
      <c r="I8" s="64">
        <v>10</v>
      </c>
      <c r="J8" s="65">
        <v>2.7</v>
      </c>
      <c r="K8" s="23">
        <v>9.14</v>
      </c>
      <c r="L8" s="63">
        <v>7.72</v>
      </c>
      <c r="M8" s="64">
        <v>30.4</v>
      </c>
      <c r="N8" s="65">
        <v>32.1</v>
      </c>
      <c r="O8" s="50"/>
      <c r="P8" s="1310">
        <v>43.8</v>
      </c>
      <c r="Q8" s="50"/>
      <c r="R8" s="1310">
        <v>88.1</v>
      </c>
      <c r="S8" s="50"/>
      <c r="T8" s="1310"/>
      <c r="U8" s="50"/>
      <c r="V8" s="1310"/>
      <c r="W8" s="64"/>
      <c r="X8" s="65">
        <v>40.299999999999997</v>
      </c>
      <c r="Y8" s="69"/>
      <c r="Z8" s="70">
        <v>186</v>
      </c>
      <c r="AA8" s="862"/>
      <c r="AB8" s="863">
        <v>0</v>
      </c>
      <c r="AC8" s="655">
        <v>5392</v>
      </c>
      <c r="AD8" s="316">
        <v>22</v>
      </c>
      <c r="AE8" s="654"/>
      <c r="AF8" s="311"/>
      <c r="AG8" s="6" t="s">
        <v>21</v>
      </c>
      <c r="AH8" s="18"/>
      <c r="AI8" s="34">
        <v>8.58</v>
      </c>
      <c r="AJ8" s="35">
        <v>7.63</v>
      </c>
      <c r="AK8" s="6"/>
      <c r="AL8" s="18"/>
    </row>
    <row r="9" spans="1:38" x14ac:dyDescent="0.15">
      <c r="A9" s="1618"/>
      <c r="B9" s="53">
        <v>43561</v>
      </c>
      <c r="C9" s="7" t="s">
        <v>41</v>
      </c>
      <c r="D9" s="75" t="s">
        <v>540</v>
      </c>
      <c r="E9" s="72" t="s">
        <v>36</v>
      </c>
      <c r="F9" s="60">
        <v>16.3</v>
      </c>
      <c r="G9" s="23">
        <v>13.5</v>
      </c>
      <c r="H9" s="63">
        <v>13.4</v>
      </c>
      <c r="I9" s="64">
        <v>45.5</v>
      </c>
      <c r="J9" s="65">
        <v>2.2999999999999998</v>
      </c>
      <c r="K9" s="23">
        <v>8.52</v>
      </c>
      <c r="L9" s="63">
        <v>7.63</v>
      </c>
      <c r="M9" s="64">
        <v>29.1</v>
      </c>
      <c r="N9" s="65">
        <v>32.4</v>
      </c>
      <c r="O9" s="50"/>
      <c r="P9" s="1310"/>
      <c r="Q9" s="50"/>
      <c r="R9" s="1310"/>
      <c r="S9" s="50"/>
      <c r="T9" s="1310"/>
      <c r="U9" s="50"/>
      <c r="V9" s="1310"/>
      <c r="W9" s="64"/>
      <c r="X9" s="65"/>
      <c r="Y9" s="69"/>
      <c r="Z9" s="70"/>
      <c r="AA9" s="862"/>
      <c r="AB9" s="863"/>
      <c r="AC9" s="655">
        <v>3269</v>
      </c>
      <c r="AD9" s="316">
        <v>23</v>
      </c>
      <c r="AE9" s="654"/>
      <c r="AF9" s="311"/>
      <c r="AG9" s="6" t="s">
        <v>274</v>
      </c>
      <c r="AH9" s="18" t="s">
        <v>22</v>
      </c>
      <c r="AI9" s="34">
        <v>38</v>
      </c>
      <c r="AJ9" s="35">
        <v>40.6</v>
      </c>
      <c r="AK9" s="6"/>
      <c r="AL9" s="18"/>
    </row>
    <row r="10" spans="1:38" x14ac:dyDescent="0.15">
      <c r="A10" s="1618"/>
      <c r="B10" s="53">
        <v>43562</v>
      </c>
      <c r="C10" s="7" t="s">
        <v>42</v>
      </c>
      <c r="D10" s="75" t="s">
        <v>550</v>
      </c>
      <c r="E10" s="72" t="s">
        <v>36</v>
      </c>
      <c r="F10" s="60">
        <v>15.2</v>
      </c>
      <c r="G10" s="23">
        <v>14.2</v>
      </c>
      <c r="H10" s="63">
        <v>14.2</v>
      </c>
      <c r="I10" s="64">
        <v>10.6</v>
      </c>
      <c r="J10" s="65">
        <v>2.6</v>
      </c>
      <c r="K10" s="23">
        <v>9.11</v>
      </c>
      <c r="L10" s="63">
        <v>7.78</v>
      </c>
      <c r="M10" s="64">
        <v>31.3</v>
      </c>
      <c r="N10" s="65">
        <v>31.8</v>
      </c>
      <c r="O10" s="50"/>
      <c r="P10" s="1310"/>
      <c r="Q10" s="50"/>
      <c r="R10" s="1310"/>
      <c r="S10" s="50"/>
      <c r="T10" s="1310"/>
      <c r="U10" s="50"/>
      <c r="V10" s="1310"/>
      <c r="W10" s="64"/>
      <c r="X10" s="65"/>
      <c r="Y10" s="69"/>
      <c r="Z10" s="70"/>
      <c r="AA10" s="862"/>
      <c r="AB10" s="863"/>
      <c r="AC10" s="655">
        <v>3610</v>
      </c>
      <c r="AD10" s="316">
        <v>22</v>
      </c>
      <c r="AE10" s="654"/>
      <c r="AF10" s="311"/>
      <c r="AG10" s="6" t="s">
        <v>275</v>
      </c>
      <c r="AH10" s="18" t="s">
        <v>23</v>
      </c>
      <c r="AI10" s="659">
        <v>55.2</v>
      </c>
      <c r="AJ10" s="660">
        <v>49.1</v>
      </c>
      <c r="AK10" s="6"/>
      <c r="AL10" s="18"/>
    </row>
    <row r="11" spans="1:38" x14ac:dyDescent="0.15">
      <c r="A11" s="1618"/>
      <c r="B11" s="53">
        <v>43563</v>
      </c>
      <c r="C11" s="7" t="s">
        <v>37</v>
      </c>
      <c r="D11" s="74" t="s">
        <v>555</v>
      </c>
      <c r="E11" s="72">
        <v>14.5</v>
      </c>
      <c r="F11" s="60">
        <v>7.8</v>
      </c>
      <c r="G11" s="23">
        <v>14.3</v>
      </c>
      <c r="H11" s="63">
        <v>14.6</v>
      </c>
      <c r="I11" s="64">
        <v>12.2</v>
      </c>
      <c r="J11" s="65">
        <v>3</v>
      </c>
      <c r="K11" s="23">
        <v>9.11</v>
      </c>
      <c r="L11" s="63">
        <v>7.76</v>
      </c>
      <c r="M11" s="64">
        <v>32.9</v>
      </c>
      <c r="N11" s="65">
        <v>33.4</v>
      </c>
      <c r="O11" s="50"/>
      <c r="P11" s="1310">
        <v>43.4</v>
      </c>
      <c r="Q11" s="50"/>
      <c r="R11" s="1310">
        <v>88.1</v>
      </c>
      <c r="S11" s="50"/>
      <c r="T11" s="1310"/>
      <c r="U11" s="50"/>
      <c r="V11" s="1310"/>
      <c r="W11" s="64"/>
      <c r="X11" s="65">
        <v>45.7</v>
      </c>
      <c r="Y11" s="69"/>
      <c r="Z11" s="70">
        <v>198</v>
      </c>
      <c r="AA11" s="862"/>
      <c r="AB11" s="863">
        <v>0</v>
      </c>
      <c r="AC11" s="655">
        <v>4502</v>
      </c>
      <c r="AD11" s="316">
        <v>24</v>
      </c>
      <c r="AE11" s="654"/>
      <c r="AF11" s="311"/>
      <c r="AG11" s="6" t="s">
        <v>276</v>
      </c>
      <c r="AH11" s="18" t="s">
        <v>23</v>
      </c>
      <c r="AI11" s="659">
        <v>94.1</v>
      </c>
      <c r="AJ11" s="660">
        <v>95.7</v>
      </c>
      <c r="AK11" s="6"/>
      <c r="AL11" s="18"/>
    </row>
    <row r="12" spans="1:38" x14ac:dyDescent="0.15">
      <c r="A12" s="1618"/>
      <c r="B12" s="326">
        <v>43564</v>
      </c>
      <c r="C12" s="327" t="s">
        <v>38</v>
      </c>
      <c r="D12" s="75" t="s">
        <v>540</v>
      </c>
      <c r="E12" s="72" t="s">
        <v>36</v>
      </c>
      <c r="F12" s="60">
        <v>10.8</v>
      </c>
      <c r="G12" s="23">
        <v>14.4</v>
      </c>
      <c r="H12" s="63">
        <v>14.6</v>
      </c>
      <c r="I12" s="64">
        <v>10.1</v>
      </c>
      <c r="J12" s="65">
        <v>2.2999999999999998</v>
      </c>
      <c r="K12" s="23">
        <v>9.1999999999999993</v>
      </c>
      <c r="L12" s="63">
        <v>7.77</v>
      </c>
      <c r="M12" s="64">
        <v>31.5</v>
      </c>
      <c r="N12" s="65">
        <v>32.6</v>
      </c>
      <c r="O12" s="50"/>
      <c r="P12" s="1310">
        <v>45.1</v>
      </c>
      <c r="Q12" s="50"/>
      <c r="R12" s="1310">
        <v>88.5</v>
      </c>
      <c r="S12" s="50"/>
      <c r="T12" s="1310"/>
      <c r="U12" s="50"/>
      <c r="V12" s="1310"/>
      <c r="W12" s="64"/>
      <c r="X12" s="65">
        <v>42.4</v>
      </c>
      <c r="Y12" s="69"/>
      <c r="Z12" s="70">
        <v>192</v>
      </c>
      <c r="AA12" s="862"/>
      <c r="AB12" s="863">
        <v>0</v>
      </c>
      <c r="AC12" s="655">
        <v>3964</v>
      </c>
      <c r="AD12" s="316">
        <v>22</v>
      </c>
      <c r="AE12" s="654"/>
      <c r="AF12" s="311"/>
      <c r="AG12" s="6" t="s">
        <v>277</v>
      </c>
      <c r="AH12" s="18" t="s">
        <v>23</v>
      </c>
      <c r="AI12" s="659">
        <v>64.3</v>
      </c>
      <c r="AJ12" s="660">
        <v>64.099999999999994</v>
      </c>
      <c r="AK12" s="6"/>
      <c r="AL12" s="18"/>
    </row>
    <row r="13" spans="1:38" x14ac:dyDescent="0.15">
      <c r="A13" s="1618"/>
      <c r="B13" s="53">
        <v>43565</v>
      </c>
      <c r="C13" s="7" t="s">
        <v>35</v>
      </c>
      <c r="D13" s="75" t="s">
        <v>555</v>
      </c>
      <c r="E13" s="72">
        <v>19</v>
      </c>
      <c r="F13" s="60">
        <v>6.9</v>
      </c>
      <c r="G13" s="23">
        <v>13.9</v>
      </c>
      <c r="H13" s="63">
        <v>14.3</v>
      </c>
      <c r="I13" s="64">
        <v>9.6</v>
      </c>
      <c r="J13" s="65">
        <v>2.2000000000000002</v>
      </c>
      <c r="K13" s="23">
        <v>8.7799999999999994</v>
      </c>
      <c r="L13" s="63">
        <v>7.49</v>
      </c>
      <c r="M13" s="64">
        <v>42.6</v>
      </c>
      <c r="N13" s="65">
        <v>41.4</v>
      </c>
      <c r="O13" s="50"/>
      <c r="P13" s="1310">
        <v>45.5</v>
      </c>
      <c r="Q13" s="50"/>
      <c r="R13" s="1310">
        <v>98.1</v>
      </c>
      <c r="S13" s="50"/>
      <c r="T13" s="1310"/>
      <c r="U13" s="50"/>
      <c r="V13" s="1310"/>
      <c r="W13" s="64"/>
      <c r="X13" s="65">
        <v>64.900000000000006</v>
      </c>
      <c r="Y13" s="69"/>
      <c r="Z13" s="70">
        <v>240</v>
      </c>
      <c r="AA13" s="862"/>
      <c r="AB13" s="863">
        <v>0</v>
      </c>
      <c r="AC13" s="655">
        <v>3777</v>
      </c>
      <c r="AD13" s="316">
        <v>24</v>
      </c>
      <c r="AE13" s="654"/>
      <c r="AF13" s="311"/>
      <c r="AG13" s="6" t="s">
        <v>278</v>
      </c>
      <c r="AH13" s="18" t="s">
        <v>23</v>
      </c>
      <c r="AI13" s="659">
        <v>29.8</v>
      </c>
      <c r="AJ13" s="660">
        <v>31.6</v>
      </c>
      <c r="AK13" s="6"/>
      <c r="AL13" s="18"/>
    </row>
    <row r="14" spans="1:38" x14ac:dyDescent="0.15">
      <c r="A14" s="1618"/>
      <c r="B14" s="53">
        <v>43566</v>
      </c>
      <c r="C14" s="7" t="s">
        <v>39</v>
      </c>
      <c r="D14" s="75" t="s">
        <v>540</v>
      </c>
      <c r="E14" s="72">
        <v>1.5</v>
      </c>
      <c r="F14" s="60">
        <v>11.6</v>
      </c>
      <c r="G14" s="23">
        <v>13.2</v>
      </c>
      <c r="H14" s="63">
        <v>13.8</v>
      </c>
      <c r="I14" s="64">
        <v>8.9</v>
      </c>
      <c r="J14" s="65">
        <v>2.4</v>
      </c>
      <c r="K14" s="23">
        <v>8.58</v>
      </c>
      <c r="L14" s="63">
        <v>7.63</v>
      </c>
      <c r="M14" s="64">
        <v>38</v>
      </c>
      <c r="N14" s="65">
        <v>40.6</v>
      </c>
      <c r="O14" s="50">
        <v>55.2</v>
      </c>
      <c r="P14" s="1310">
        <v>49.1</v>
      </c>
      <c r="Q14" s="50">
        <v>94.1</v>
      </c>
      <c r="R14" s="1310">
        <v>95.7</v>
      </c>
      <c r="S14" s="50">
        <v>64.3</v>
      </c>
      <c r="T14" s="1310">
        <v>64.099999999999994</v>
      </c>
      <c r="U14" s="50">
        <v>29.8</v>
      </c>
      <c r="V14" s="1310">
        <v>31.6</v>
      </c>
      <c r="W14" s="64">
        <v>50.8</v>
      </c>
      <c r="X14" s="65">
        <v>61</v>
      </c>
      <c r="Y14" s="69">
        <v>225</v>
      </c>
      <c r="Z14" s="70">
        <v>234</v>
      </c>
      <c r="AA14" s="862">
        <v>0.27</v>
      </c>
      <c r="AB14" s="863">
        <v>0.03</v>
      </c>
      <c r="AC14" s="655">
        <v>4365</v>
      </c>
      <c r="AD14" s="316">
        <v>35</v>
      </c>
      <c r="AE14" s="654"/>
      <c r="AF14" s="311"/>
      <c r="AG14" s="6" t="s">
        <v>279</v>
      </c>
      <c r="AH14" s="18" t="s">
        <v>23</v>
      </c>
      <c r="AI14" s="37">
        <v>50.8</v>
      </c>
      <c r="AJ14" s="38">
        <v>61</v>
      </c>
      <c r="AK14" s="6"/>
      <c r="AL14" s="18"/>
    </row>
    <row r="15" spans="1:38" x14ac:dyDescent="0.15">
      <c r="A15" s="1618"/>
      <c r="B15" s="53">
        <v>43567</v>
      </c>
      <c r="C15" s="7" t="s">
        <v>40</v>
      </c>
      <c r="D15" s="75" t="s">
        <v>550</v>
      </c>
      <c r="E15" s="72">
        <v>0</v>
      </c>
      <c r="F15" s="60">
        <v>9.5</v>
      </c>
      <c r="G15" s="23">
        <v>13.3</v>
      </c>
      <c r="H15" s="63">
        <v>13.4</v>
      </c>
      <c r="I15" s="64">
        <v>7.2</v>
      </c>
      <c r="J15" s="65">
        <v>1.6</v>
      </c>
      <c r="K15" s="23">
        <v>8.4700000000000006</v>
      </c>
      <c r="L15" s="63">
        <v>7.52</v>
      </c>
      <c r="M15" s="64">
        <v>30.2</v>
      </c>
      <c r="N15" s="65">
        <v>33.6</v>
      </c>
      <c r="O15" s="50"/>
      <c r="P15" s="1310">
        <v>46.6</v>
      </c>
      <c r="Q15" s="50"/>
      <c r="R15" s="1310">
        <v>86.3</v>
      </c>
      <c r="S15" s="50"/>
      <c r="T15" s="1310"/>
      <c r="U15" s="50"/>
      <c r="V15" s="1310"/>
      <c r="W15" s="64"/>
      <c r="X15" s="65">
        <v>42.1</v>
      </c>
      <c r="Y15" s="69"/>
      <c r="Z15" s="70">
        <v>214</v>
      </c>
      <c r="AA15" s="862"/>
      <c r="AB15" s="863">
        <v>0</v>
      </c>
      <c r="AC15" s="655">
        <v>1908</v>
      </c>
      <c r="AD15" s="316">
        <v>35</v>
      </c>
      <c r="AE15" s="654"/>
      <c r="AF15" s="311"/>
      <c r="AG15" s="6" t="s">
        <v>280</v>
      </c>
      <c r="AH15" s="18" t="s">
        <v>23</v>
      </c>
      <c r="AI15" s="48">
        <v>225</v>
      </c>
      <c r="AJ15" s="49">
        <v>234</v>
      </c>
      <c r="AK15" s="6"/>
      <c r="AL15" s="18"/>
    </row>
    <row r="16" spans="1:38" x14ac:dyDescent="0.15">
      <c r="A16" s="1618"/>
      <c r="B16" s="53">
        <v>43568</v>
      </c>
      <c r="C16" s="7" t="s">
        <v>41</v>
      </c>
      <c r="D16" s="75" t="s">
        <v>540</v>
      </c>
      <c r="E16" s="72" t="s">
        <v>36</v>
      </c>
      <c r="F16" s="60">
        <v>12.2</v>
      </c>
      <c r="G16" s="23">
        <v>13.3</v>
      </c>
      <c r="H16" s="63">
        <v>13.3</v>
      </c>
      <c r="I16" s="64">
        <v>6.1</v>
      </c>
      <c r="J16" s="65">
        <v>1.4</v>
      </c>
      <c r="K16" s="23">
        <v>8.23</v>
      </c>
      <c r="L16" s="63">
        <v>7.52</v>
      </c>
      <c r="M16" s="64">
        <v>28.5</v>
      </c>
      <c r="N16" s="65">
        <v>29.6</v>
      </c>
      <c r="O16" s="50"/>
      <c r="P16" s="1310"/>
      <c r="Q16" s="50"/>
      <c r="R16" s="1310"/>
      <c r="S16" s="50"/>
      <c r="T16" s="1310"/>
      <c r="U16" s="50"/>
      <c r="V16" s="1310"/>
      <c r="W16" s="64"/>
      <c r="X16" s="65"/>
      <c r="Y16" s="69"/>
      <c r="Z16" s="70"/>
      <c r="AA16" s="862"/>
      <c r="AB16" s="863"/>
      <c r="AC16" s="655">
        <v>1746</v>
      </c>
      <c r="AD16" s="316">
        <v>26</v>
      </c>
      <c r="AE16" s="654"/>
      <c r="AF16" s="311"/>
      <c r="AG16" s="6" t="s">
        <v>281</v>
      </c>
      <c r="AH16" s="18" t="s">
        <v>23</v>
      </c>
      <c r="AI16" s="40">
        <v>0.27</v>
      </c>
      <c r="AJ16" s="41">
        <v>0.03</v>
      </c>
      <c r="AK16" s="6"/>
      <c r="AL16" s="18"/>
    </row>
    <row r="17" spans="1:38" x14ac:dyDescent="0.15">
      <c r="A17" s="1618"/>
      <c r="B17" s="53">
        <v>43569</v>
      </c>
      <c r="C17" s="7" t="s">
        <v>42</v>
      </c>
      <c r="D17" s="75" t="s">
        <v>550</v>
      </c>
      <c r="E17" s="72">
        <v>0</v>
      </c>
      <c r="F17" s="60">
        <v>16.399999999999999</v>
      </c>
      <c r="G17" s="23">
        <v>14.2</v>
      </c>
      <c r="H17" s="63">
        <v>14.1</v>
      </c>
      <c r="I17" s="64">
        <v>6.4</v>
      </c>
      <c r="J17" s="65">
        <v>2.4</v>
      </c>
      <c r="K17" s="23">
        <v>8.6199999999999992</v>
      </c>
      <c r="L17" s="63">
        <v>7.78</v>
      </c>
      <c r="M17" s="64">
        <v>34</v>
      </c>
      <c r="N17" s="65">
        <v>33.1</v>
      </c>
      <c r="O17" s="50"/>
      <c r="P17" s="1310"/>
      <c r="Q17" s="50"/>
      <c r="R17" s="1310"/>
      <c r="S17" s="50"/>
      <c r="T17" s="1310"/>
      <c r="U17" s="50"/>
      <c r="V17" s="1310"/>
      <c r="W17" s="64"/>
      <c r="X17" s="65"/>
      <c r="Y17" s="69"/>
      <c r="Z17" s="70"/>
      <c r="AA17" s="862"/>
      <c r="AB17" s="863"/>
      <c r="AC17" s="655">
        <v>2259</v>
      </c>
      <c r="AD17" s="316">
        <v>22</v>
      </c>
      <c r="AE17" s="654"/>
      <c r="AF17" s="311"/>
      <c r="AG17" s="6" t="s">
        <v>24</v>
      </c>
      <c r="AH17" s="18" t="s">
        <v>23</v>
      </c>
      <c r="AI17" s="23">
        <v>5.7</v>
      </c>
      <c r="AJ17" s="47">
        <v>3.9</v>
      </c>
      <c r="AK17" s="6"/>
      <c r="AL17" s="18"/>
    </row>
    <row r="18" spans="1:38" x14ac:dyDescent="0.15">
      <c r="A18" s="1618"/>
      <c r="B18" s="53">
        <v>43570</v>
      </c>
      <c r="C18" s="7" t="s">
        <v>37</v>
      </c>
      <c r="D18" s="75" t="s">
        <v>540</v>
      </c>
      <c r="E18" s="72">
        <v>4.5</v>
      </c>
      <c r="F18" s="60">
        <v>15.7</v>
      </c>
      <c r="G18" s="23">
        <v>14.3</v>
      </c>
      <c r="H18" s="63">
        <v>14.5</v>
      </c>
      <c r="I18" s="64">
        <v>7.8</v>
      </c>
      <c r="J18" s="65">
        <v>2.5</v>
      </c>
      <c r="K18" s="23">
        <v>8.82</v>
      </c>
      <c r="L18" s="63">
        <v>7.73</v>
      </c>
      <c r="M18" s="64">
        <v>32</v>
      </c>
      <c r="N18" s="65">
        <v>32.799999999999997</v>
      </c>
      <c r="O18" s="50"/>
      <c r="P18" s="1310">
        <v>46.1</v>
      </c>
      <c r="Q18" s="50"/>
      <c r="R18" s="1310">
        <v>83.7</v>
      </c>
      <c r="S18" s="50"/>
      <c r="T18" s="1310"/>
      <c r="U18" s="50"/>
      <c r="V18" s="1310"/>
      <c r="W18" s="64"/>
      <c r="X18" s="65">
        <v>41.7</v>
      </c>
      <c r="Y18" s="69"/>
      <c r="Z18" s="70">
        <v>206</v>
      </c>
      <c r="AA18" s="862"/>
      <c r="AB18" s="863">
        <v>0</v>
      </c>
      <c r="AC18" s="655">
        <v>2969</v>
      </c>
      <c r="AD18" s="316">
        <v>23</v>
      </c>
      <c r="AE18" s="654"/>
      <c r="AF18" s="311"/>
      <c r="AG18" s="6" t="s">
        <v>25</v>
      </c>
      <c r="AH18" s="18" t="s">
        <v>23</v>
      </c>
      <c r="AI18" s="23">
        <v>4.0999999999999996</v>
      </c>
      <c r="AJ18" s="47">
        <v>1.8</v>
      </c>
      <c r="AK18" s="6"/>
      <c r="AL18" s="18"/>
    </row>
    <row r="19" spans="1:38" x14ac:dyDescent="0.15">
      <c r="A19" s="1618"/>
      <c r="B19" s="53">
        <v>43571</v>
      </c>
      <c r="C19" s="7" t="s">
        <v>38</v>
      </c>
      <c r="D19" s="75" t="s">
        <v>540</v>
      </c>
      <c r="E19" s="72" t="s">
        <v>36</v>
      </c>
      <c r="F19" s="60">
        <v>16.3</v>
      </c>
      <c r="G19" s="23">
        <v>14</v>
      </c>
      <c r="H19" s="63">
        <v>14.2</v>
      </c>
      <c r="I19" s="64">
        <v>7.2</v>
      </c>
      <c r="J19" s="65">
        <v>1.6</v>
      </c>
      <c r="K19" s="23">
        <v>8.5500000000000007</v>
      </c>
      <c r="L19" s="63">
        <v>7.49</v>
      </c>
      <c r="M19" s="64">
        <v>27.1</v>
      </c>
      <c r="N19" s="65">
        <v>28.6</v>
      </c>
      <c r="O19" s="50"/>
      <c r="P19" s="1310">
        <v>41.4</v>
      </c>
      <c r="Q19" s="50"/>
      <c r="R19" s="1310">
        <v>78.099999999999994</v>
      </c>
      <c r="S19" s="50"/>
      <c r="T19" s="1310"/>
      <c r="U19" s="50"/>
      <c r="V19" s="1310"/>
      <c r="W19" s="64"/>
      <c r="X19" s="65">
        <v>33.700000000000003</v>
      </c>
      <c r="Y19" s="69"/>
      <c r="Z19" s="70">
        <v>192</v>
      </c>
      <c r="AA19" s="862"/>
      <c r="AB19" s="863">
        <v>0.03</v>
      </c>
      <c r="AC19" s="655">
        <v>3131</v>
      </c>
      <c r="AD19" s="316">
        <v>22</v>
      </c>
      <c r="AE19" s="654"/>
      <c r="AF19" s="311"/>
      <c r="AG19" s="6" t="s">
        <v>282</v>
      </c>
      <c r="AH19" s="18" t="s">
        <v>23</v>
      </c>
      <c r="AI19" s="23">
        <v>10.4</v>
      </c>
      <c r="AJ19" s="47">
        <v>11.1</v>
      </c>
      <c r="AK19" s="6"/>
      <c r="AL19" s="18"/>
    </row>
    <row r="20" spans="1:38" x14ac:dyDescent="0.15">
      <c r="A20" s="1618"/>
      <c r="B20" s="53">
        <v>43572</v>
      </c>
      <c r="C20" s="7" t="s">
        <v>35</v>
      </c>
      <c r="D20" s="75" t="s">
        <v>550</v>
      </c>
      <c r="E20" s="72" t="s">
        <v>36</v>
      </c>
      <c r="F20" s="60">
        <v>15.8</v>
      </c>
      <c r="G20" s="23">
        <v>14.9</v>
      </c>
      <c r="H20" s="63">
        <v>15</v>
      </c>
      <c r="I20" s="64">
        <v>7.2</v>
      </c>
      <c r="J20" s="65">
        <v>2.2999999999999998</v>
      </c>
      <c r="K20" s="23">
        <v>8.8699999999999992</v>
      </c>
      <c r="L20" s="63">
        <v>7.69</v>
      </c>
      <c r="M20" s="64">
        <v>26.8</v>
      </c>
      <c r="N20" s="65">
        <v>29.3</v>
      </c>
      <c r="O20" s="50"/>
      <c r="P20" s="1310">
        <v>39.9</v>
      </c>
      <c r="Q20" s="50"/>
      <c r="R20" s="1310">
        <v>78.5</v>
      </c>
      <c r="S20" s="50"/>
      <c r="T20" s="1310"/>
      <c r="U20" s="50"/>
      <c r="V20" s="1310"/>
      <c r="W20" s="64"/>
      <c r="X20" s="65">
        <v>37</v>
      </c>
      <c r="Y20" s="69"/>
      <c r="Z20" s="70">
        <v>190</v>
      </c>
      <c r="AA20" s="862"/>
      <c r="AB20" s="863">
        <v>0</v>
      </c>
      <c r="AC20" s="655">
        <v>3303</v>
      </c>
      <c r="AD20" s="316">
        <v>23</v>
      </c>
      <c r="AE20" s="654"/>
      <c r="AF20" s="311"/>
      <c r="AG20" s="6" t="s">
        <v>283</v>
      </c>
      <c r="AH20" s="18" t="s">
        <v>23</v>
      </c>
      <c r="AI20" s="24">
        <v>8.3000000000000004E-2</v>
      </c>
      <c r="AJ20" s="44">
        <v>2.1000000000000001E-2</v>
      </c>
      <c r="AK20" s="6"/>
      <c r="AL20" s="18"/>
    </row>
    <row r="21" spans="1:38" x14ac:dyDescent="0.15">
      <c r="A21" s="1618"/>
      <c r="B21" s="53">
        <v>43573</v>
      </c>
      <c r="C21" s="7" t="s">
        <v>39</v>
      </c>
      <c r="D21" s="75" t="s">
        <v>550</v>
      </c>
      <c r="E21" s="72" t="s">
        <v>36</v>
      </c>
      <c r="F21" s="60">
        <v>18.7</v>
      </c>
      <c r="G21" s="23">
        <v>15.3</v>
      </c>
      <c r="H21" s="63">
        <v>15.2</v>
      </c>
      <c r="I21" s="64">
        <v>7.2</v>
      </c>
      <c r="J21" s="65">
        <v>1.8</v>
      </c>
      <c r="K21" s="23">
        <v>8.75</v>
      </c>
      <c r="L21" s="63">
        <v>7.54</v>
      </c>
      <c r="M21" s="64">
        <v>26.5</v>
      </c>
      <c r="N21" s="65">
        <v>27.6</v>
      </c>
      <c r="O21" s="50"/>
      <c r="P21" s="1310">
        <v>40.5</v>
      </c>
      <c r="Q21" s="50"/>
      <c r="R21" s="1310">
        <v>78.099999999999994</v>
      </c>
      <c r="S21" s="50"/>
      <c r="T21" s="1310"/>
      <c r="U21" s="50"/>
      <c r="V21" s="1310"/>
      <c r="W21" s="64"/>
      <c r="X21" s="65">
        <v>31.9</v>
      </c>
      <c r="Y21" s="69"/>
      <c r="Z21" s="70">
        <v>183</v>
      </c>
      <c r="AA21" s="862"/>
      <c r="AB21" s="863">
        <v>0</v>
      </c>
      <c r="AC21" s="655">
        <v>3177</v>
      </c>
      <c r="AD21" s="316">
        <v>22</v>
      </c>
      <c r="AE21" s="654"/>
      <c r="AF21" s="311"/>
      <c r="AG21" s="6" t="s">
        <v>26</v>
      </c>
      <c r="AH21" s="18" t="s">
        <v>23</v>
      </c>
      <c r="AI21" s="24">
        <v>0.28999999999999998</v>
      </c>
      <c r="AJ21" s="44">
        <v>0.16</v>
      </c>
      <c r="AK21" s="6"/>
      <c r="AL21" s="18"/>
    </row>
    <row r="22" spans="1:38" x14ac:dyDescent="0.15">
      <c r="A22" s="1618"/>
      <c r="B22" s="53">
        <v>43574</v>
      </c>
      <c r="C22" s="7" t="s">
        <v>40</v>
      </c>
      <c r="D22" s="75" t="s">
        <v>540</v>
      </c>
      <c r="E22" s="72">
        <v>0</v>
      </c>
      <c r="F22" s="60">
        <v>19.7</v>
      </c>
      <c r="G22" s="23">
        <v>16.3</v>
      </c>
      <c r="H22" s="63">
        <v>16.2</v>
      </c>
      <c r="I22" s="64">
        <v>7.2</v>
      </c>
      <c r="J22" s="65">
        <v>2.1</v>
      </c>
      <c r="K22" s="23">
        <v>8.76</v>
      </c>
      <c r="L22" s="63">
        <v>7.61</v>
      </c>
      <c r="M22" s="64">
        <v>27.4</v>
      </c>
      <c r="N22" s="65">
        <v>27.9</v>
      </c>
      <c r="O22" s="50"/>
      <c r="P22" s="1310">
        <v>40.4</v>
      </c>
      <c r="Q22" s="50"/>
      <c r="R22" s="1310">
        <v>79.099999999999994</v>
      </c>
      <c r="S22" s="50"/>
      <c r="T22" s="1310"/>
      <c r="U22" s="50"/>
      <c r="V22" s="1310"/>
      <c r="W22" s="64"/>
      <c r="X22" s="65">
        <v>31.9</v>
      </c>
      <c r="Y22" s="69"/>
      <c r="Z22" s="70">
        <v>184</v>
      </c>
      <c r="AA22" s="862"/>
      <c r="AB22" s="863">
        <v>0</v>
      </c>
      <c r="AC22" s="655">
        <v>3257</v>
      </c>
      <c r="AD22" s="316">
        <v>21</v>
      </c>
      <c r="AE22" s="654"/>
      <c r="AF22" s="311"/>
      <c r="AG22" s="6" t="s">
        <v>284</v>
      </c>
      <c r="AH22" s="18" t="s">
        <v>23</v>
      </c>
      <c r="AI22" s="24">
        <v>2.75</v>
      </c>
      <c r="AJ22" s="44">
        <v>2.3199999999999998</v>
      </c>
      <c r="AK22" s="6"/>
      <c r="AL22" s="18"/>
    </row>
    <row r="23" spans="1:38" x14ac:dyDescent="0.15">
      <c r="A23" s="1618"/>
      <c r="B23" s="53">
        <v>43575</v>
      </c>
      <c r="C23" s="7" t="s">
        <v>41</v>
      </c>
      <c r="D23" s="75" t="s">
        <v>540</v>
      </c>
      <c r="E23" s="72" t="s">
        <v>36</v>
      </c>
      <c r="F23" s="60">
        <v>13.4</v>
      </c>
      <c r="G23" s="23">
        <v>17.899999999999999</v>
      </c>
      <c r="H23" s="63">
        <v>17.8</v>
      </c>
      <c r="I23" s="64">
        <v>5.0999999999999996</v>
      </c>
      <c r="J23" s="65">
        <v>1.7</v>
      </c>
      <c r="K23" s="23">
        <v>8.9</v>
      </c>
      <c r="L23" s="63">
        <v>7.76</v>
      </c>
      <c r="M23" s="64">
        <v>26.9</v>
      </c>
      <c r="N23" s="65">
        <v>28.3</v>
      </c>
      <c r="O23" s="50"/>
      <c r="P23" s="1310"/>
      <c r="Q23" s="50"/>
      <c r="R23" s="1310"/>
      <c r="S23" s="50"/>
      <c r="T23" s="1310"/>
      <c r="U23" s="50"/>
      <c r="V23" s="1310"/>
      <c r="W23" s="64"/>
      <c r="X23" s="65"/>
      <c r="Y23" s="69"/>
      <c r="Z23" s="70"/>
      <c r="AA23" s="862"/>
      <c r="AB23" s="863"/>
      <c r="AC23" s="655">
        <v>3096</v>
      </c>
      <c r="AD23" s="316">
        <v>23</v>
      </c>
      <c r="AE23" s="654"/>
      <c r="AF23" s="311"/>
      <c r="AG23" s="6" t="s">
        <v>285</v>
      </c>
      <c r="AH23" s="18" t="s">
        <v>23</v>
      </c>
      <c r="AI23" s="24">
        <v>0.182</v>
      </c>
      <c r="AJ23" s="44">
        <v>4.1000000000000002E-2</v>
      </c>
      <c r="AK23" s="6"/>
      <c r="AL23" s="18"/>
    </row>
    <row r="24" spans="1:38" x14ac:dyDescent="0.15">
      <c r="A24" s="1618"/>
      <c r="B24" s="53">
        <v>43576</v>
      </c>
      <c r="C24" s="7" t="s">
        <v>42</v>
      </c>
      <c r="D24" s="75" t="s">
        <v>540</v>
      </c>
      <c r="E24" s="72" t="s">
        <v>36</v>
      </c>
      <c r="F24" s="60">
        <v>17.8</v>
      </c>
      <c r="G24" s="23">
        <v>17.899999999999999</v>
      </c>
      <c r="H24" s="63">
        <v>17.8</v>
      </c>
      <c r="I24" s="64">
        <v>7.2</v>
      </c>
      <c r="J24" s="65">
        <v>1.6</v>
      </c>
      <c r="K24" s="23">
        <v>9.02</v>
      </c>
      <c r="L24" s="63">
        <v>7.79</v>
      </c>
      <c r="M24" s="64">
        <v>28.9</v>
      </c>
      <c r="N24" s="65">
        <v>29.5</v>
      </c>
      <c r="O24" s="50"/>
      <c r="P24" s="1310"/>
      <c r="Q24" s="50"/>
      <c r="R24" s="1310"/>
      <c r="S24" s="50"/>
      <c r="T24" s="1310"/>
      <c r="U24" s="50"/>
      <c r="V24" s="1310"/>
      <c r="W24" s="64"/>
      <c r="X24" s="65"/>
      <c r="Y24" s="69"/>
      <c r="Z24" s="656"/>
      <c r="AA24" s="862"/>
      <c r="AB24" s="863"/>
      <c r="AC24" s="655">
        <v>2911</v>
      </c>
      <c r="AD24" s="316">
        <v>22</v>
      </c>
      <c r="AE24" s="654"/>
      <c r="AF24" s="311"/>
      <c r="AG24" s="6" t="s">
        <v>286</v>
      </c>
      <c r="AH24" s="18" t="s">
        <v>23</v>
      </c>
      <c r="AI24" s="657" t="s">
        <v>556</v>
      </c>
      <c r="AJ24" s="658" t="s">
        <v>556</v>
      </c>
      <c r="AK24" s="6"/>
      <c r="AL24" s="18"/>
    </row>
    <row r="25" spans="1:38" x14ac:dyDescent="0.15">
      <c r="A25" s="1618"/>
      <c r="B25" s="53">
        <v>43577</v>
      </c>
      <c r="C25" s="7" t="s">
        <v>37</v>
      </c>
      <c r="D25" s="75" t="s">
        <v>550</v>
      </c>
      <c r="E25" s="72" t="s">
        <v>36</v>
      </c>
      <c r="F25" s="60">
        <v>18.899999999999999</v>
      </c>
      <c r="G25" s="23">
        <v>18.7</v>
      </c>
      <c r="H25" s="63">
        <v>18.600000000000001</v>
      </c>
      <c r="I25" s="64">
        <v>7.2</v>
      </c>
      <c r="J25" s="65">
        <v>1.8</v>
      </c>
      <c r="K25" s="23">
        <v>8.98</v>
      </c>
      <c r="L25" s="63">
        <v>7.69</v>
      </c>
      <c r="M25" s="64">
        <v>28.9</v>
      </c>
      <c r="N25" s="65">
        <v>29.9</v>
      </c>
      <c r="O25" s="50"/>
      <c r="P25" s="1310">
        <v>45.6</v>
      </c>
      <c r="Q25" s="50"/>
      <c r="R25" s="1310">
        <v>82.3</v>
      </c>
      <c r="S25" s="50"/>
      <c r="T25" s="1310"/>
      <c r="U25" s="50"/>
      <c r="V25" s="1310"/>
      <c r="W25" s="64"/>
      <c r="X25" s="65">
        <v>33.6</v>
      </c>
      <c r="Y25" s="69"/>
      <c r="Z25" s="656">
        <v>188</v>
      </c>
      <c r="AA25" s="862"/>
      <c r="AB25" s="863">
        <v>0</v>
      </c>
      <c r="AC25" s="655">
        <v>2920</v>
      </c>
      <c r="AD25" s="316">
        <v>22</v>
      </c>
      <c r="AE25" s="654"/>
      <c r="AF25" s="311"/>
      <c r="AG25" s="6" t="s">
        <v>287</v>
      </c>
      <c r="AH25" s="18" t="s">
        <v>23</v>
      </c>
      <c r="AI25" s="23">
        <v>39.4</v>
      </c>
      <c r="AJ25" s="47">
        <v>41.5</v>
      </c>
      <c r="AK25" s="6"/>
      <c r="AL25" s="18"/>
    </row>
    <row r="26" spans="1:38" x14ac:dyDescent="0.15">
      <c r="A26" s="1618"/>
      <c r="B26" s="53">
        <v>43578</v>
      </c>
      <c r="C26" s="7" t="s">
        <v>38</v>
      </c>
      <c r="D26" s="75" t="s">
        <v>550</v>
      </c>
      <c r="E26" s="72" t="s">
        <v>36</v>
      </c>
      <c r="F26" s="60">
        <v>17.7</v>
      </c>
      <c r="G26" s="23">
        <v>19.2</v>
      </c>
      <c r="H26" s="63">
        <v>19.2</v>
      </c>
      <c r="I26" s="64">
        <v>7.8</v>
      </c>
      <c r="J26" s="65">
        <v>1.8</v>
      </c>
      <c r="K26" s="23">
        <v>9</v>
      </c>
      <c r="L26" s="63">
        <v>7.68</v>
      </c>
      <c r="M26" s="64">
        <v>29.7</v>
      </c>
      <c r="N26" s="65">
        <v>30.2</v>
      </c>
      <c r="O26" s="50"/>
      <c r="P26" s="1310">
        <v>45.9</v>
      </c>
      <c r="Q26" s="50"/>
      <c r="R26" s="1310">
        <v>82.3</v>
      </c>
      <c r="S26" s="50"/>
      <c r="T26" s="1310"/>
      <c r="U26" s="50"/>
      <c r="V26" s="1310"/>
      <c r="W26" s="64"/>
      <c r="X26" s="65">
        <v>34.799999999999997</v>
      </c>
      <c r="Y26" s="69"/>
      <c r="Z26" s="656">
        <v>194</v>
      </c>
      <c r="AA26" s="862"/>
      <c r="AB26" s="863">
        <v>0</v>
      </c>
      <c r="AC26" s="655">
        <v>3946</v>
      </c>
      <c r="AD26" s="316">
        <v>21</v>
      </c>
      <c r="AE26" s="654"/>
      <c r="AF26" s="311"/>
      <c r="AG26" s="6" t="s">
        <v>27</v>
      </c>
      <c r="AH26" s="18" t="s">
        <v>23</v>
      </c>
      <c r="AI26" s="23">
        <v>16</v>
      </c>
      <c r="AJ26" s="47">
        <v>14.4</v>
      </c>
      <c r="AK26" s="6"/>
      <c r="AL26" s="18"/>
    </row>
    <row r="27" spans="1:38" x14ac:dyDescent="0.15">
      <c r="A27" s="1618"/>
      <c r="B27" s="53">
        <v>43579</v>
      </c>
      <c r="C27" s="7" t="s">
        <v>35</v>
      </c>
      <c r="D27" s="75" t="s">
        <v>550</v>
      </c>
      <c r="E27" s="72">
        <v>1</v>
      </c>
      <c r="F27" s="60">
        <v>19.7</v>
      </c>
      <c r="G27" s="23">
        <v>19.899999999999999</v>
      </c>
      <c r="H27" s="63">
        <v>20</v>
      </c>
      <c r="I27" s="64">
        <v>7.9</v>
      </c>
      <c r="J27" s="65">
        <v>1.8</v>
      </c>
      <c r="K27" s="23">
        <v>9.07</v>
      </c>
      <c r="L27" s="63">
        <v>7.58</v>
      </c>
      <c r="M27" s="64">
        <v>30.9</v>
      </c>
      <c r="N27" s="65">
        <v>32.299999999999997</v>
      </c>
      <c r="O27" s="50"/>
      <c r="P27" s="1310">
        <v>46.1</v>
      </c>
      <c r="Q27" s="50"/>
      <c r="R27" s="1310">
        <v>86.1</v>
      </c>
      <c r="S27" s="50"/>
      <c r="T27" s="1310"/>
      <c r="U27" s="50"/>
      <c r="V27" s="1310"/>
      <c r="W27" s="64"/>
      <c r="X27" s="65">
        <v>40.1</v>
      </c>
      <c r="Y27" s="69"/>
      <c r="Z27" s="656">
        <v>205</v>
      </c>
      <c r="AA27" s="862"/>
      <c r="AB27" s="863">
        <v>0</v>
      </c>
      <c r="AC27" s="655">
        <v>4376</v>
      </c>
      <c r="AD27" s="316">
        <v>26</v>
      </c>
      <c r="AE27" s="654"/>
      <c r="AF27" s="311"/>
      <c r="AG27" s="6" t="s">
        <v>288</v>
      </c>
      <c r="AH27" s="18" t="s">
        <v>273</v>
      </c>
      <c r="AI27" s="23">
        <v>9.3000000000000007</v>
      </c>
      <c r="AJ27" s="47">
        <v>4.3</v>
      </c>
      <c r="AK27" s="6"/>
      <c r="AL27" s="18"/>
    </row>
    <row r="28" spans="1:38" x14ac:dyDescent="0.15">
      <c r="A28" s="1618"/>
      <c r="B28" s="53">
        <v>43580</v>
      </c>
      <c r="C28" s="7" t="s">
        <v>39</v>
      </c>
      <c r="D28" s="75" t="s">
        <v>550</v>
      </c>
      <c r="E28" s="72">
        <v>4</v>
      </c>
      <c r="F28" s="60">
        <v>21.4</v>
      </c>
      <c r="G28" s="23">
        <v>20.100000000000001</v>
      </c>
      <c r="H28" s="63">
        <v>20</v>
      </c>
      <c r="I28" s="64">
        <v>7.1</v>
      </c>
      <c r="J28" s="65">
        <v>1.5</v>
      </c>
      <c r="K28" s="23">
        <v>8.85</v>
      </c>
      <c r="L28" s="63">
        <v>7.59</v>
      </c>
      <c r="M28" s="64">
        <v>31.4</v>
      </c>
      <c r="N28" s="65">
        <v>32</v>
      </c>
      <c r="O28" s="50"/>
      <c r="P28" s="1310">
        <v>47.5</v>
      </c>
      <c r="Q28" s="50"/>
      <c r="R28" s="1310">
        <v>84.1</v>
      </c>
      <c r="S28" s="50"/>
      <c r="T28" s="1310"/>
      <c r="U28" s="50"/>
      <c r="V28" s="1310"/>
      <c r="W28" s="64"/>
      <c r="X28" s="65">
        <v>38.299999999999997</v>
      </c>
      <c r="Y28" s="69"/>
      <c r="Z28" s="656">
        <v>194</v>
      </c>
      <c r="AA28" s="862"/>
      <c r="AB28" s="863">
        <v>0</v>
      </c>
      <c r="AC28" s="655">
        <v>3320</v>
      </c>
      <c r="AD28" s="316">
        <v>26</v>
      </c>
      <c r="AE28" s="654"/>
      <c r="AF28" s="311"/>
      <c r="AG28" s="6" t="s">
        <v>289</v>
      </c>
      <c r="AH28" s="18" t="s">
        <v>23</v>
      </c>
      <c r="AI28" s="50">
        <v>11</v>
      </c>
      <c r="AJ28" s="51">
        <v>4</v>
      </c>
      <c r="AK28" s="6"/>
      <c r="AL28" s="18"/>
    </row>
    <row r="29" spans="1:38" x14ac:dyDescent="0.15">
      <c r="A29" s="1618"/>
      <c r="B29" s="53">
        <v>43581</v>
      </c>
      <c r="C29" s="7" t="s">
        <v>40</v>
      </c>
      <c r="D29" s="75" t="s">
        <v>555</v>
      </c>
      <c r="E29" s="72">
        <v>1.5</v>
      </c>
      <c r="F29" s="60">
        <v>10.6</v>
      </c>
      <c r="G29" s="23">
        <v>19.600000000000001</v>
      </c>
      <c r="H29" s="63">
        <v>20</v>
      </c>
      <c r="I29" s="64">
        <v>6.3</v>
      </c>
      <c r="J29" s="65">
        <v>1.3</v>
      </c>
      <c r="K29" s="23">
        <v>8.25</v>
      </c>
      <c r="L29" s="63">
        <v>7.5</v>
      </c>
      <c r="M29" s="64">
        <v>30.7</v>
      </c>
      <c r="N29" s="65">
        <v>32.700000000000003</v>
      </c>
      <c r="O29" s="50"/>
      <c r="P29" s="1310">
        <v>52.2</v>
      </c>
      <c r="Q29" s="50"/>
      <c r="R29" s="1310">
        <v>84.9</v>
      </c>
      <c r="S29" s="50"/>
      <c r="T29" s="1310"/>
      <c r="U29" s="50"/>
      <c r="V29" s="1310"/>
      <c r="W29" s="64"/>
      <c r="X29" s="65">
        <v>36.700000000000003</v>
      </c>
      <c r="Y29" s="69"/>
      <c r="Z29" s="656">
        <v>200</v>
      </c>
      <c r="AA29" s="862"/>
      <c r="AB29" s="863">
        <v>0</v>
      </c>
      <c r="AC29" s="655">
        <v>1566</v>
      </c>
      <c r="AD29" s="316">
        <v>30</v>
      </c>
      <c r="AE29" s="654"/>
      <c r="AF29" s="311"/>
      <c r="AG29" s="19"/>
      <c r="AH29" s="9"/>
      <c r="AI29" s="20"/>
      <c r="AJ29" s="8"/>
      <c r="AK29" s="8"/>
      <c r="AL29" s="9"/>
    </row>
    <row r="30" spans="1:38" x14ac:dyDescent="0.15">
      <c r="A30" s="1618"/>
      <c r="B30" s="53">
        <v>43582</v>
      </c>
      <c r="C30" s="7" t="s">
        <v>41</v>
      </c>
      <c r="D30" s="75" t="s">
        <v>550</v>
      </c>
      <c r="E30" s="72">
        <v>6.5</v>
      </c>
      <c r="F30" s="60">
        <v>9.9</v>
      </c>
      <c r="G30" s="23">
        <v>18.600000000000001</v>
      </c>
      <c r="H30" s="63">
        <v>19.100000000000001</v>
      </c>
      <c r="I30" s="64">
        <v>6.7</v>
      </c>
      <c r="J30" s="65">
        <v>1.9</v>
      </c>
      <c r="K30" s="23">
        <v>7.99</v>
      </c>
      <c r="L30" s="63">
        <v>7.55</v>
      </c>
      <c r="M30" s="64">
        <v>28.5</v>
      </c>
      <c r="N30" s="65">
        <v>30.4</v>
      </c>
      <c r="O30" s="50"/>
      <c r="P30" s="1310"/>
      <c r="Q30" s="50"/>
      <c r="R30" s="1310"/>
      <c r="S30" s="50"/>
      <c r="T30" s="1310"/>
      <c r="U30" s="50"/>
      <c r="V30" s="1310"/>
      <c r="W30" s="64"/>
      <c r="X30" s="65"/>
      <c r="Y30" s="69"/>
      <c r="Z30" s="656"/>
      <c r="AA30" s="862"/>
      <c r="AB30" s="863"/>
      <c r="AC30" s="655">
        <v>873</v>
      </c>
      <c r="AD30" s="316">
        <v>57</v>
      </c>
      <c r="AE30" s="654"/>
      <c r="AF30" s="311"/>
      <c r="AG30" s="19"/>
      <c r="AH30" s="9"/>
      <c r="AI30" s="20"/>
      <c r="AJ30" s="8"/>
      <c r="AK30" s="8"/>
      <c r="AL30" s="9"/>
    </row>
    <row r="31" spans="1:38" x14ac:dyDescent="0.15">
      <c r="A31" s="1618"/>
      <c r="B31" s="53">
        <v>43583</v>
      </c>
      <c r="C31" s="7" t="s">
        <v>42</v>
      </c>
      <c r="D31" s="75" t="s">
        <v>540</v>
      </c>
      <c r="E31" s="72" t="s">
        <v>36</v>
      </c>
      <c r="F31" s="60">
        <v>12.8</v>
      </c>
      <c r="G31" s="23">
        <v>16.899999999999999</v>
      </c>
      <c r="H31" s="63">
        <v>17.899999999999999</v>
      </c>
      <c r="I31" s="64">
        <v>5.4</v>
      </c>
      <c r="J31" s="65">
        <v>1.6</v>
      </c>
      <c r="K31" s="23">
        <v>7.33</v>
      </c>
      <c r="L31" s="63">
        <v>7.41</v>
      </c>
      <c r="M31" s="64">
        <v>23.6</v>
      </c>
      <c r="N31" s="65">
        <v>26.8</v>
      </c>
      <c r="O31" s="50"/>
      <c r="P31" s="1310"/>
      <c r="Q31" s="50"/>
      <c r="R31" s="1310"/>
      <c r="S31" s="50"/>
      <c r="T31" s="1310"/>
      <c r="U31" s="50"/>
      <c r="V31" s="1310"/>
      <c r="W31" s="64"/>
      <c r="X31" s="65"/>
      <c r="Y31" s="69"/>
      <c r="Z31" s="656"/>
      <c r="AA31" s="862"/>
      <c r="AB31" s="863"/>
      <c r="AC31" s="655">
        <v>522</v>
      </c>
      <c r="AD31" s="316">
        <v>73</v>
      </c>
      <c r="AE31" s="654"/>
      <c r="AF31" s="311"/>
      <c r="AG31" s="21"/>
      <c r="AH31" s="3"/>
      <c r="AI31" s="22"/>
      <c r="AJ31" s="10"/>
      <c r="AK31" s="10"/>
      <c r="AL31" s="3"/>
    </row>
    <row r="32" spans="1:38" x14ac:dyDescent="0.15">
      <c r="A32" s="1618"/>
      <c r="B32" s="53">
        <v>43584</v>
      </c>
      <c r="C32" s="54" t="s">
        <v>37</v>
      </c>
      <c r="D32" s="75" t="s">
        <v>540</v>
      </c>
      <c r="E32" s="72" t="s">
        <v>36</v>
      </c>
      <c r="F32" s="60">
        <v>15.4</v>
      </c>
      <c r="G32" s="23">
        <v>15.8</v>
      </c>
      <c r="H32" s="63">
        <v>16.5</v>
      </c>
      <c r="I32" s="64">
        <v>2.1</v>
      </c>
      <c r="J32" s="65">
        <v>1.5</v>
      </c>
      <c r="K32" s="23">
        <v>7.3</v>
      </c>
      <c r="L32" s="63">
        <v>7.32</v>
      </c>
      <c r="M32" s="64">
        <v>20</v>
      </c>
      <c r="N32" s="65">
        <v>23</v>
      </c>
      <c r="O32" s="50"/>
      <c r="P32" s="1310"/>
      <c r="Q32" s="50"/>
      <c r="R32" s="1310"/>
      <c r="S32" s="50"/>
      <c r="T32" s="1310"/>
      <c r="U32" s="50"/>
      <c r="V32" s="1310"/>
      <c r="W32" s="64"/>
      <c r="X32" s="65"/>
      <c r="Y32" s="69"/>
      <c r="Z32" s="70"/>
      <c r="AA32" s="862"/>
      <c r="AB32" s="863"/>
      <c r="AC32" s="655">
        <v>522</v>
      </c>
      <c r="AD32" s="316">
        <v>41</v>
      </c>
      <c r="AE32" s="654"/>
      <c r="AF32" s="311"/>
      <c r="AG32" s="29" t="s">
        <v>34</v>
      </c>
      <c r="AH32" s="2" t="s">
        <v>36</v>
      </c>
      <c r="AI32" s="2" t="s">
        <v>36</v>
      </c>
      <c r="AJ32" s="2" t="s">
        <v>36</v>
      </c>
      <c r="AK32" s="2" t="s">
        <v>36</v>
      </c>
      <c r="AL32" s="103" t="s">
        <v>36</v>
      </c>
    </row>
    <row r="33" spans="1:38" x14ac:dyDescent="0.15">
      <c r="A33" s="1618"/>
      <c r="B33" s="104">
        <v>43585</v>
      </c>
      <c r="C33" s="105" t="s">
        <v>38</v>
      </c>
      <c r="D33" s="75" t="s">
        <v>555</v>
      </c>
      <c r="E33" s="72">
        <v>11.5</v>
      </c>
      <c r="F33" s="60">
        <v>15</v>
      </c>
      <c r="G33" s="23">
        <v>15.8</v>
      </c>
      <c r="H33" s="63">
        <v>16.100000000000001</v>
      </c>
      <c r="I33" s="64">
        <v>2.2999999999999998</v>
      </c>
      <c r="J33" s="65">
        <v>1.8</v>
      </c>
      <c r="K33" s="23">
        <v>7.28</v>
      </c>
      <c r="L33" s="63">
        <v>7.22</v>
      </c>
      <c r="M33" s="64">
        <v>21.2</v>
      </c>
      <c r="N33" s="65">
        <v>20</v>
      </c>
      <c r="O33" s="50"/>
      <c r="P33" s="1310"/>
      <c r="Q33" s="50"/>
      <c r="R33" s="1310"/>
      <c r="S33" s="50"/>
      <c r="T33" s="1310"/>
      <c r="U33" s="50"/>
      <c r="V33" s="1310"/>
      <c r="W33" s="64"/>
      <c r="X33" s="65"/>
      <c r="Y33" s="69"/>
      <c r="Z33" s="70"/>
      <c r="AA33" s="862"/>
      <c r="AB33" s="863"/>
      <c r="AC33" s="655">
        <v>342</v>
      </c>
      <c r="AD33" s="316">
        <v>23</v>
      </c>
      <c r="AE33" s="654"/>
      <c r="AF33" s="311"/>
      <c r="AG33" s="11" t="s">
        <v>36</v>
      </c>
      <c r="AH33" s="2" t="s">
        <v>36</v>
      </c>
      <c r="AI33" s="2" t="s">
        <v>36</v>
      </c>
      <c r="AJ33" s="2" t="s">
        <v>36</v>
      </c>
      <c r="AK33" s="2" t="s">
        <v>36</v>
      </c>
      <c r="AL33" s="103" t="s">
        <v>36</v>
      </c>
    </row>
    <row r="34" spans="1:38" s="1" customFormat="1" ht="13.5" customHeight="1" x14ac:dyDescent="0.15">
      <c r="A34" s="1618"/>
      <c r="B34" s="1610" t="s">
        <v>396</v>
      </c>
      <c r="C34" s="1611"/>
      <c r="D34" s="399"/>
      <c r="E34" s="358">
        <f>MAX(E4:E33)</f>
        <v>19</v>
      </c>
      <c r="F34" s="359">
        <f t="shared" ref="F34:AD34" si="0">IF(COUNT(F4:F33)=0,"",MAX(F4:F33))</f>
        <v>21.4</v>
      </c>
      <c r="G34" s="360">
        <f t="shared" si="0"/>
        <v>20.100000000000001</v>
      </c>
      <c r="H34" s="361">
        <f t="shared" si="0"/>
        <v>20</v>
      </c>
      <c r="I34" s="362">
        <f t="shared" si="0"/>
        <v>45.5</v>
      </c>
      <c r="J34" s="363">
        <f t="shared" si="0"/>
        <v>3.4</v>
      </c>
      <c r="K34" s="360">
        <f t="shared" si="0"/>
        <v>9.1999999999999993</v>
      </c>
      <c r="L34" s="361">
        <f t="shared" si="0"/>
        <v>7.93</v>
      </c>
      <c r="M34" s="362">
        <f t="shared" si="0"/>
        <v>42.6</v>
      </c>
      <c r="N34" s="363">
        <f t="shared" si="0"/>
        <v>41.4</v>
      </c>
      <c r="O34" s="1311">
        <f t="shared" si="0"/>
        <v>55.2</v>
      </c>
      <c r="P34" s="1312">
        <f t="shared" si="0"/>
        <v>52.2</v>
      </c>
      <c r="Q34" s="1311">
        <f t="shared" si="0"/>
        <v>94.1</v>
      </c>
      <c r="R34" s="1312">
        <f t="shared" si="0"/>
        <v>98.1</v>
      </c>
      <c r="S34" s="1311">
        <f t="shared" si="0"/>
        <v>64.3</v>
      </c>
      <c r="T34" s="1319">
        <f t="shared" si="0"/>
        <v>64.099999999999994</v>
      </c>
      <c r="U34" s="1311">
        <f t="shared" si="0"/>
        <v>29.8</v>
      </c>
      <c r="V34" s="1319">
        <f t="shared" si="0"/>
        <v>31.6</v>
      </c>
      <c r="W34" s="362">
        <f t="shared" si="0"/>
        <v>50.8</v>
      </c>
      <c r="X34" s="583">
        <f t="shared" si="0"/>
        <v>64.900000000000006</v>
      </c>
      <c r="Y34" s="640">
        <f t="shared" si="0"/>
        <v>225</v>
      </c>
      <c r="Z34" s="641">
        <f t="shared" si="0"/>
        <v>240</v>
      </c>
      <c r="AA34" s="864">
        <f t="shared" si="0"/>
        <v>0.27</v>
      </c>
      <c r="AB34" s="865">
        <f t="shared" si="0"/>
        <v>7.0000000000000007E-2</v>
      </c>
      <c r="AC34" s="711">
        <f t="shared" si="0"/>
        <v>5392</v>
      </c>
      <c r="AD34" s="580">
        <f t="shared" si="0"/>
        <v>73</v>
      </c>
      <c r="AE34" s="438"/>
      <c r="AF34" s="408"/>
      <c r="AG34" s="11" t="s">
        <v>36</v>
      </c>
      <c r="AH34" s="2" t="s">
        <v>36</v>
      </c>
      <c r="AI34" s="2" t="s">
        <v>36</v>
      </c>
      <c r="AJ34" s="2" t="s">
        <v>36</v>
      </c>
      <c r="AK34" s="2" t="s">
        <v>36</v>
      </c>
      <c r="AL34" s="103" t="s">
        <v>36</v>
      </c>
    </row>
    <row r="35" spans="1:38" s="1" customFormat="1" ht="13.5" customHeight="1" x14ac:dyDescent="0.15">
      <c r="A35" s="1618"/>
      <c r="B35" s="1602" t="s">
        <v>397</v>
      </c>
      <c r="C35" s="1603"/>
      <c r="D35" s="401"/>
      <c r="E35" s="364">
        <f>MIN(E4:E33)</f>
        <v>0</v>
      </c>
      <c r="F35" s="365">
        <f t="shared" ref="F35:AD35" si="1">IF(COUNT(F4:F33)=0,"",MIN(F4:F33))</f>
        <v>6.9</v>
      </c>
      <c r="G35" s="366">
        <f t="shared" si="1"/>
        <v>11.6</v>
      </c>
      <c r="H35" s="367">
        <f t="shared" si="1"/>
        <v>11.9</v>
      </c>
      <c r="I35" s="368">
        <f t="shared" si="1"/>
        <v>2.1</v>
      </c>
      <c r="J35" s="412">
        <f t="shared" si="1"/>
        <v>1.3</v>
      </c>
      <c r="K35" s="366">
        <f t="shared" si="1"/>
        <v>7.28</v>
      </c>
      <c r="L35" s="365">
        <f t="shared" si="1"/>
        <v>7.22</v>
      </c>
      <c r="M35" s="368">
        <f t="shared" si="1"/>
        <v>20</v>
      </c>
      <c r="N35" s="412">
        <f t="shared" si="1"/>
        <v>7.87</v>
      </c>
      <c r="O35" s="1313">
        <f t="shared" si="1"/>
        <v>55.2</v>
      </c>
      <c r="P35" s="1314">
        <f t="shared" si="1"/>
        <v>39.9</v>
      </c>
      <c r="Q35" s="1313">
        <f t="shared" si="1"/>
        <v>94.1</v>
      </c>
      <c r="R35" s="1314">
        <f t="shared" si="1"/>
        <v>78.099999999999994</v>
      </c>
      <c r="S35" s="1313">
        <f t="shared" si="1"/>
        <v>64.3</v>
      </c>
      <c r="T35" s="1314">
        <f t="shared" si="1"/>
        <v>64.099999999999994</v>
      </c>
      <c r="U35" s="1313">
        <f t="shared" si="1"/>
        <v>29.8</v>
      </c>
      <c r="V35" s="1320">
        <f t="shared" si="1"/>
        <v>31.6</v>
      </c>
      <c r="W35" s="368">
        <f t="shared" si="1"/>
        <v>50.8</v>
      </c>
      <c r="X35" s="697">
        <f t="shared" si="1"/>
        <v>30</v>
      </c>
      <c r="Y35" s="646">
        <f t="shared" si="1"/>
        <v>225</v>
      </c>
      <c r="Z35" s="643">
        <f t="shared" si="1"/>
        <v>179</v>
      </c>
      <c r="AA35" s="866">
        <f t="shared" si="1"/>
        <v>0.27</v>
      </c>
      <c r="AB35" s="867">
        <f t="shared" si="1"/>
        <v>0</v>
      </c>
      <c r="AC35" s="712">
        <f t="shared" si="1"/>
        <v>342</v>
      </c>
      <c r="AD35" s="581">
        <f t="shared" si="1"/>
        <v>21</v>
      </c>
      <c r="AE35" s="438"/>
      <c r="AF35" s="408"/>
      <c r="AG35" s="11" t="s">
        <v>36</v>
      </c>
      <c r="AH35" s="2" t="s">
        <v>36</v>
      </c>
      <c r="AI35" s="2" t="s">
        <v>36</v>
      </c>
      <c r="AJ35" s="2" t="s">
        <v>36</v>
      </c>
      <c r="AK35" s="2" t="s">
        <v>36</v>
      </c>
      <c r="AL35" s="103" t="s">
        <v>36</v>
      </c>
    </row>
    <row r="36" spans="1:38" s="1" customFormat="1" ht="13.5" customHeight="1" x14ac:dyDescent="0.15">
      <c r="A36" s="1618"/>
      <c r="B36" s="1602" t="s">
        <v>398</v>
      </c>
      <c r="C36" s="1603"/>
      <c r="D36" s="401"/>
      <c r="E36" s="401"/>
      <c r="F36" s="584">
        <f t="shared" ref="F36:AD36" si="2">IF(COUNT(F4:F33)=0,"",AVERAGE(F4:F33))</f>
        <v>13.996666666666664</v>
      </c>
      <c r="G36" s="366">
        <f t="shared" si="2"/>
        <v>15.323333333333332</v>
      </c>
      <c r="H36" s="365">
        <f t="shared" si="2"/>
        <v>15.496666666666668</v>
      </c>
      <c r="I36" s="368">
        <f t="shared" si="2"/>
        <v>8.6733333333333338</v>
      </c>
      <c r="J36" s="412">
        <f t="shared" si="2"/>
        <v>2.063333333333333</v>
      </c>
      <c r="K36" s="366">
        <f t="shared" si="2"/>
        <v>8.6113333333333344</v>
      </c>
      <c r="L36" s="365">
        <f t="shared" si="2"/>
        <v>7.6260000000000003</v>
      </c>
      <c r="M36" s="368">
        <f t="shared" si="2"/>
        <v>29.493333333333336</v>
      </c>
      <c r="N36" s="412">
        <f t="shared" si="2"/>
        <v>29.869000000000003</v>
      </c>
      <c r="O36" s="1313">
        <f t="shared" si="2"/>
        <v>55.2</v>
      </c>
      <c r="P36" s="1314">
        <f t="shared" si="2"/>
        <v>44.760000000000005</v>
      </c>
      <c r="Q36" s="1313">
        <f t="shared" si="2"/>
        <v>94.1</v>
      </c>
      <c r="R36" s="1314">
        <f t="shared" si="2"/>
        <v>84.919999999999987</v>
      </c>
      <c r="S36" s="1313">
        <f t="shared" si="2"/>
        <v>64.3</v>
      </c>
      <c r="T36" s="1314">
        <f t="shared" si="2"/>
        <v>64.099999999999994</v>
      </c>
      <c r="U36" s="1313">
        <f t="shared" si="2"/>
        <v>29.8</v>
      </c>
      <c r="V36" s="1314">
        <f t="shared" si="2"/>
        <v>31.6</v>
      </c>
      <c r="W36" s="1363">
        <f t="shared" si="2"/>
        <v>50.8</v>
      </c>
      <c r="X36" s="697">
        <f t="shared" si="2"/>
        <v>39.295000000000002</v>
      </c>
      <c r="Y36" s="646">
        <f t="shared" si="2"/>
        <v>225</v>
      </c>
      <c r="Z36" s="709">
        <f t="shared" si="2"/>
        <v>197.4</v>
      </c>
      <c r="AA36" s="866">
        <f t="shared" si="2"/>
        <v>0.27</v>
      </c>
      <c r="AB36" s="867">
        <f t="shared" si="2"/>
        <v>1.15E-2</v>
      </c>
      <c r="AC36" s="712">
        <f t="shared" si="2"/>
        <v>2872.1333333333332</v>
      </c>
      <c r="AD36" s="581">
        <f t="shared" si="2"/>
        <v>27.566666666666666</v>
      </c>
      <c r="AE36" s="438"/>
      <c r="AF36" s="408"/>
      <c r="AG36" s="11" t="s">
        <v>36</v>
      </c>
      <c r="AH36" s="2" t="s">
        <v>36</v>
      </c>
      <c r="AI36" s="2" t="s">
        <v>36</v>
      </c>
      <c r="AJ36" s="2" t="s">
        <v>36</v>
      </c>
      <c r="AK36" s="2" t="s">
        <v>36</v>
      </c>
      <c r="AL36" s="103" t="s">
        <v>36</v>
      </c>
    </row>
    <row r="37" spans="1:38" s="1" customFormat="1" ht="13.5" customHeight="1" x14ac:dyDescent="0.15">
      <c r="A37" s="1619"/>
      <c r="B37" s="1630" t="s">
        <v>406</v>
      </c>
      <c r="C37" s="1605"/>
      <c r="D37" s="401"/>
      <c r="E37" s="577">
        <f>SUM(E4:E33)</f>
        <v>68.5</v>
      </c>
      <c r="F37" s="606"/>
      <c r="G37" s="603"/>
      <c r="H37" s="605"/>
      <c r="I37" s="603"/>
      <c r="J37" s="605"/>
      <c r="K37" s="1352"/>
      <c r="L37" s="1353"/>
      <c r="M37" s="1356"/>
      <c r="N37" s="1357"/>
      <c r="O37" s="1315"/>
      <c r="P37" s="1316"/>
      <c r="Q37" s="1315"/>
      <c r="R37" s="1333"/>
      <c r="S37" s="1315"/>
      <c r="T37" s="1316"/>
      <c r="U37" s="1315"/>
      <c r="V37" s="1333"/>
      <c r="W37" s="1364"/>
      <c r="X37" s="1365"/>
      <c r="Y37" s="706"/>
      <c r="Z37" s="636"/>
      <c r="AA37" s="868"/>
      <c r="AB37" s="869"/>
      <c r="AC37" s="639">
        <f>SUM(AC4:AC33)</f>
        <v>86164</v>
      </c>
      <c r="AD37" s="707"/>
      <c r="AE37" s="438"/>
      <c r="AF37" s="408"/>
      <c r="AG37" s="219"/>
      <c r="AH37" s="221"/>
      <c r="AI37" s="221"/>
      <c r="AJ37" s="221"/>
      <c r="AK37" s="221"/>
      <c r="AL37" s="220"/>
    </row>
    <row r="38" spans="1:38" ht="13.5" customHeight="1" x14ac:dyDescent="0.15">
      <c r="A38" s="1617" t="s">
        <v>269</v>
      </c>
      <c r="B38" s="341">
        <v>43586</v>
      </c>
      <c r="C38" s="124" t="str">
        <f>IF(B38="","",IF(WEEKDAY(B38)=1,"(日)",IF(WEEKDAY(B38)=2,"(月)",IF(WEEKDAY(B38)=3,"(火)",IF(WEEKDAY(B38)=4,"(水)",IF(WEEKDAY(B38)=5,"(木)",IF(WEEKDAY(B38)=6,"(金)","(土)")))))))</f>
        <v>(水)</v>
      </c>
      <c r="D38" s="73" t="s">
        <v>550</v>
      </c>
      <c r="E38" s="71">
        <v>17.5</v>
      </c>
      <c r="F38" s="59">
        <v>16.5</v>
      </c>
      <c r="G38" s="61">
        <v>15.8</v>
      </c>
      <c r="H38" s="62">
        <v>15.9</v>
      </c>
      <c r="I38" s="55">
        <v>3.3</v>
      </c>
      <c r="J38" s="56">
        <v>1.5</v>
      </c>
      <c r="K38" s="61">
        <v>7.21</v>
      </c>
      <c r="L38" s="62">
        <v>7.24</v>
      </c>
      <c r="M38" s="55">
        <v>17.899999999999999</v>
      </c>
      <c r="N38" s="56">
        <v>19.899999999999999</v>
      </c>
      <c r="O38" s="1308" t="s">
        <v>36</v>
      </c>
      <c r="P38" s="1309" t="s">
        <v>36</v>
      </c>
      <c r="Q38" s="1308" t="s">
        <v>36</v>
      </c>
      <c r="R38" s="1309" t="s">
        <v>36</v>
      </c>
      <c r="S38" s="1308" t="s">
        <v>36</v>
      </c>
      <c r="T38" s="1309" t="s">
        <v>36</v>
      </c>
      <c r="U38" s="1308" t="s">
        <v>36</v>
      </c>
      <c r="V38" s="1309" t="s">
        <v>36</v>
      </c>
      <c r="W38" s="55" t="s">
        <v>36</v>
      </c>
      <c r="X38" s="56" t="s">
        <v>36</v>
      </c>
      <c r="Y38" s="57" t="s">
        <v>36</v>
      </c>
      <c r="Z38" s="58" t="s">
        <v>36</v>
      </c>
      <c r="AA38" s="860" t="s">
        <v>36</v>
      </c>
      <c r="AB38" s="861" t="s">
        <v>36</v>
      </c>
      <c r="AC38" s="653">
        <v>1646</v>
      </c>
      <c r="AD38" s="662">
        <v>67</v>
      </c>
      <c r="AE38" s="303"/>
      <c r="AF38" s="311"/>
      <c r="AG38" s="172">
        <v>43594</v>
      </c>
      <c r="AH38" s="135" t="s">
        <v>3</v>
      </c>
      <c r="AI38" s="136">
        <v>21.1</v>
      </c>
      <c r="AJ38" s="137" t="s">
        <v>20</v>
      </c>
      <c r="AK38" s="138"/>
      <c r="AL38" s="139"/>
    </row>
    <row r="39" spans="1:38" x14ac:dyDescent="0.15">
      <c r="A39" s="1618"/>
      <c r="B39" s="341">
        <v>43587</v>
      </c>
      <c r="C39" s="7" t="str">
        <f t="shared" ref="C39:C68" si="3">IF(B39="","",IF(WEEKDAY(B39)=1,"(日)",IF(WEEKDAY(B39)=2,"(月)",IF(WEEKDAY(B39)=3,"(火)",IF(WEEKDAY(B39)=4,"(水)",IF(WEEKDAY(B39)=5,"(木)",IF(WEEKDAY(B39)=6,"(金)","(土)")))))))</f>
        <v>(木)</v>
      </c>
      <c r="D39" s="74" t="s">
        <v>550</v>
      </c>
      <c r="E39" s="72">
        <v>0.5</v>
      </c>
      <c r="F39" s="60">
        <v>17.399999999999999</v>
      </c>
      <c r="G39" s="23">
        <v>17.100000000000001</v>
      </c>
      <c r="H39" s="63">
        <v>16.600000000000001</v>
      </c>
      <c r="I39" s="64">
        <v>43</v>
      </c>
      <c r="J39" s="65">
        <v>0.4</v>
      </c>
      <c r="K39" s="23">
        <v>7.11</v>
      </c>
      <c r="L39" s="63">
        <v>7.06</v>
      </c>
      <c r="M39" s="64">
        <v>19</v>
      </c>
      <c r="N39" s="65">
        <v>17.399999999999999</v>
      </c>
      <c r="O39" s="50" t="s">
        <v>36</v>
      </c>
      <c r="P39" s="1310" t="s">
        <v>36</v>
      </c>
      <c r="Q39" s="50" t="s">
        <v>36</v>
      </c>
      <c r="R39" s="1310" t="s">
        <v>36</v>
      </c>
      <c r="S39" s="50" t="s">
        <v>36</v>
      </c>
      <c r="T39" s="1310" t="s">
        <v>36</v>
      </c>
      <c r="U39" s="50" t="s">
        <v>36</v>
      </c>
      <c r="V39" s="1310" t="s">
        <v>36</v>
      </c>
      <c r="W39" s="64" t="s">
        <v>36</v>
      </c>
      <c r="X39" s="65" t="s">
        <v>36</v>
      </c>
      <c r="Y39" s="69" t="s">
        <v>36</v>
      </c>
      <c r="Z39" s="70" t="s">
        <v>36</v>
      </c>
      <c r="AA39" s="862" t="s">
        <v>36</v>
      </c>
      <c r="AB39" s="863" t="s">
        <v>36</v>
      </c>
      <c r="AC39" s="655">
        <v>911</v>
      </c>
      <c r="AD39" s="663">
        <v>119</v>
      </c>
      <c r="AE39" s="303"/>
      <c r="AF39" s="311"/>
      <c r="AG39" s="12" t="s">
        <v>93</v>
      </c>
      <c r="AH39" s="13" t="s">
        <v>385</v>
      </c>
      <c r="AI39" s="14" t="s">
        <v>5</v>
      </c>
      <c r="AJ39" s="15" t="s">
        <v>6</v>
      </c>
      <c r="AK39" s="16" t="s">
        <v>36</v>
      </c>
      <c r="AL39" s="96"/>
    </row>
    <row r="40" spans="1:38" x14ac:dyDescent="0.15">
      <c r="A40" s="1618"/>
      <c r="B40" s="53">
        <v>43588</v>
      </c>
      <c r="C40" s="7" t="str">
        <f t="shared" si="3"/>
        <v>(金)</v>
      </c>
      <c r="D40" s="75" t="s">
        <v>540</v>
      </c>
      <c r="E40" s="72" t="s">
        <v>36</v>
      </c>
      <c r="F40" s="60">
        <v>19.100000000000001</v>
      </c>
      <c r="G40" s="23">
        <v>17.399999999999999</v>
      </c>
      <c r="H40" s="63">
        <v>17.5</v>
      </c>
      <c r="I40" s="64">
        <v>2.2000000000000002</v>
      </c>
      <c r="J40" s="65">
        <v>0.6</v>
      </c>
      <c r="K40" s="23">
        <v>6.99</v>
      </c>
      <c r="L40" s="63">
        <v>6.96</v>
      </c>
      <c r="M40" s="64">
        <v>16.100000000000001</v>
      </c>
      <c r="N40" s="65">
        <v>17.7</v>
      </c>
      <c r="O40" s="50" t="s">
        <v>36</v>
      </c>
      <c r="P40" s="1310" t="s">
        <v>36</v>
      </c>
      <c r="Q40" s="50" t="s">
        <v>36</v>
      </c>
      <c r="R40" s="1310" t="s">
        <v>36</v>
      </c>
      <c r="S40" s="50" t="s">
        <v>36</v>
      </c>
      <c r="T40" s="1310" t="s">
        <v>36</v>
      </c>
      <c r="U40" s="50" t="s">
        <v>36</v>
      </c>
      <c r="V40" s="1310" t="s">
        <v>36</v>
      </c>
      <c r="W40" s="64" t="s">
        <v>36</v>
      </c>
      <c r="X40" s="65" t="s">
        <v>36</v>
      </c>
      <c r="Y40" s="69" t="s">
        <v>36</v>
      </c>
      <c r="Z40" s="70" t="s">
        <v>36</v>
      </c>
      <c r="AA40" s="862" t="s">
        <v>36</v>
      </c>
      <c r="AB40" s="863" t="s">
        <v>36</v>
      </c>
      <c r="AC40" s="655">
        <v>1088</v>
      </c>
      <c r="AD40" s="663">
        <v>95</v>
      </c>
      <c r="AE40" s="303"/>
      <c r="AF40" s="311"/>
      <c r="AG40" s="5" t="s">
        <v>94</v>
      </c>
      <c r="AH40" s="17" t="s">
        <v>20</v>
      </c>
      <c r="AI40" s="31">
        <v>18.100000000000001</v>
      </c>
      <c r="AJ40" s="32">
        <v>18.5</v>
      </c>
      <c r="AK40" s="33" t="s">
        <v>36</v>
      </c>
      <c r="AL40" s="97"/>
    </row>
    <row r="41" spans="1:38" x14ac:dyDescent="0.15">
      <c r="A41" s="1618"/>
      <c r="B41" s="53">
        <v>43589</v>
      </c>
      <c r="C41" s="7" t="str">
        <f t="shared" si="3"/>
        <v>(土)</v>
      </c>
      <c r="D41" s="75" t="s">
        <v>540</v>
      </c>
      <c r="E41" s="72" t="s">
        <v>36</v>
      </c>
      <c r="F41" s="60">
        <v>19.600000000000001</v>
      </c>
      <c r="G41" s="23">
        <v>17.5</v>
      </c>
      <c r="H41" s="63">
        <v>17.8</v>
      </c>
      <c r="I41" s="64">
        <v>10.5</v>
      </c>
      <c r="J41" s="65">
        <v>0.6</v>
      </c>
      <c r="K41" s="23">
        <v>6.99</v>
      </c>
      <c r="L41" s="63">
        <v>6.84</v>
      </c>
      <c r="M41" s="64">
        <v>15.1</v>
      </c>
      <c r="N41" s="65">
        <v>16.399999999999999</v>
      </c>
      <c r="O41" s="50" t="s">
        <v>36</v>
      </c>
      <c r="P41" s="1310" t="s">
        <v>36</v>
      </c>
      <c r="Q41" s="50" t="s">
        <v>36</v>
      </c>
      <c r="R41" s="1310" t="s">
        <v>36</v>
      </c>
      <c r="S41" s="50" t="s">
        <v>36</v>
      </c>
      <c r="T41" s="1310" t="s">
        <v>36</v>
      </c>
      <c r="U41" s="50" t="s">
        <v>36</v>
      </c>
      <c r="V41" s="1310" t="s">
        <v>36</v>
      </c>
      <c r="W41" s="64" t="s">
        <v>36</v>
      </c>
      <c r="X41" s="65" t="s">
        <v>36</v>
      </c>
      <c r="Y41" s="69" t="s">
        <v>36</v>
      </c>
      <c r="Z41" s="70" t="s">
        <v>36</v>
      </c>
      <c r="AA41" s="862" t="s">
        <v>36</v>
      </c>
      <c r="AB41" s="863" t="s">
        <v>36</v>
      </c>
      <c r="AC41" s="655">
        <v>1450</v>
      </c>
      <c r="AD41" s="663">
        <v>64</v>
      </c>
      <c r="AE41" s="303"/>
      <c r="AF41" s="311"/>
      <c r="AG41" s="6" t="s">
        <v>386</v>
      </c>
      <c r="AH41" s="18" t="s">
        <v>387</v>
      </c>
      <c r="AI41" s="37">
        <v>6.8</v>
      </c>
      <c r="AJ41" s="38">
        <v>2.6</v>
      </c>
      <c r="AK41" s="39" t="s">
        <v>36</v>
      </c>
      <c r="AL41" s="98"/>
    </row>
    <row r="42" spans="1:38" x14ac:dyDescent="0.15">
      <c r="A42" s="1618"/>
      <c r="B42" s="53">
        <v>43590</v>
      </c>
      <c r="C42" s="7" t="str">
        <f t="shared" si="3"/>
        <v>(日)</v>
      </c>
      <c r="D42" s="116" t="s">
        <v>540</v>
      </c>
      <c r="E42" s="72" t="s">
        <v>36</v>
      </c>
      <c r="F42" s="60">
        <v>19.399999999999999</v>
      </c>
      <c r="G42" s="23">
        <v>18.8</v>
      </c>
      <c r="H42" s="63">
        <v>18.7</v>
      </c>
      <c r="I42" s="64">
        <v>4.3</v>
      </c>
      <c r="J42" s="65">
        <v>0.9</v>
      </c>
      <c r="K42" s="23">
        <v>7.02</v>
      </c>
      <c r="L42" s="63">
        <v>6.79</v>
      </c>
      <c r="M42" s="64">
        <v>14</v>
      </c>
      <c r="N42" s="65">
        <v>15.4</v>
      </c>
      <c r="O42" s="50" t="s">
        <v>36</v>
      </c>
      <c r="P42" s="1310" t="s">
        <v>36</v>
      </c>
      <c r="Q42" s="50" t="s">
        <v>36</v>
      </c>
      <c r="R42" s="1310" t="s">
        <v>36</v>
      </c>
      <c r="S42" s="50" t="s">
        <v>36</v>
      </c>
      <c r="T42" s="1310" t="s">
        <v>36</v>
      </c>
      <c r="U42" s="50" t="s">
        <v>36</v>
      </c>
      <c r="V42" s="1310" t="s">
        <v>36</v>
      </c>
      <c r="W42" s="64" t="s">
        <v>36</v>
      </c>
      <c r="X42" s="65" t="s">
        <v>36</v>
      </c>
      <c r="Y42" s="69" t="s">
        <v>36</v>
      </c>
      <c r="Z42" s="70" t="s">
        <v>36</v>
      </c>
      <c r="AA42" s="862" t="s">
        <v>36</v>
      </c>
      <c r="AB42" s="863" t="s">
        <v>36</v>
      </c>
      <c r="AC42" s="655">
        <v>1797</v>
      </c>
      <c r="AD42" s="663">
        <v>44</v>
      </c>
      <c r="AE42" s="303"/>
      <c r="AF42" s="311"/>
      <c r="AG42" s="6" t="s">
        <v>21</v>
      </c>
      <c r="AH42" s="18"/>
      <c r="AI42" s="34">
        <v>7.28</v>
      </c>
      <c r="AJ42" s="35">
        <v>7.35</v>
      </c>
      <c r="AK42" s="42" t="s">
        <v>36</v>
      </c>
      <c r="AL42" s="99"/>
    </row>
    <row r="43" spans="1:38" x14ac:dyDescent="0.15">
      <c r="A43" s="1618"/>
      <c r="B43" s="53">
        <v>43591</v>
      </c>
      <c r="C43" s="7" t="str">
        <f t="shared" si="3"/>
        <v>(月)</v>
      </c>
      <c r="D43" s="75" t="s">
        <v>550</v>
      </c>
      <c r="E43" s="72">
        <v>0</v>
      </c>
      <c r="F43" s="60">
        <v>19.3</v>
      </c>
      <c r="G43" s="23">
        <v>19.2</v>
      </c>
      <c r="H43" s="63">
        <v>19.2</v>
      </c>
      <c r="I43" s="64">
        <v>6.7</v>
      </c>
      <c r="J43" s="65">
        <v>0.7</v>
      </c>
      <c r="K43" s="23">
        <v>7.07</v>
      </c>
      <c r="L43" s="63">
        <v>6.8</v>
      </c>
      <c r="M43" s="64">
        <v>14.5</v>
      </c>
      <c r="N43" s="65">
        <v>15.2</v>
      </c>
      <c r="O43" s="50" t="s">
        <v>36</v>
      </c>
      <c r="P43" s="1310" t="s">
        <v>36</v>
      </c>
      <c r="Q43" s="50" t="s">
        <v>36</v>
      </c>
      <c r="R43" s="1310" t="s">
        <v>36</v>
      </c>
      <c r="S43" s="50" t="s">
        <v>36</v>
      </c>
      <c r="T43" s="1310" t="s">
        <v>36</v>
      </c>
      <c r="U43" s="1336" t="s">
        <v>36</v>
      </c>
      <c r="V43" s="1328" t="s">
        <v>36</v>
      </c>
      <c r="W43" s="64" t="s">
        <v>36</v>
      </c>
      <c r="X43" s="65" t="s">
        <v>36</v>
      </c>
      <c r="Y43" s="69" t="s">
        <v>36</v>
      </c>
      <c r="Z43" s="70" t="s">
        <v>36</v>
      </c>
      <c r="AA43" s="862" t="s">
        <v>36</v>
      </c>
      <c r="AB43" s="863" t="s">
        <v>36</v>
      </c>
      <c r="AC43" s="655">
        <v>1629</v>
      </c>
      <c r="AD43" s="663">
        <v>41</v>
      </c>
      <c r="AE43" s="303"/>
      <c r="AF43" s="311"/>
      <c r="AG43" s="6" t="s">
        <v>364</v>
      </c>
      <c r="AH43" s="18" t="s">
        <v>22</v>
      </c>
      <c r="AI43" s="34">
        <v>17.100000000000001</v>
      </c>
      <c r="AJ43" s="35">
        <v>17.399999999999999</v>
      </c>
      <c r="AK43" s="36" t="s">
        <v>36</v>
      </c>
      <c r="AL43" s="100"/>
    </row>
    <row r="44" spans="1:38" x14ac:dyDescent="0.15">
      <c r="A44" s="1618"/>
      <c r="B44" s="53">
        <v>43592</v>
      </c>
      <c r="C44" s="7" t="str">
        <f t="shared" si="3"/>
        <v>(火)</v>
      </c>
      <c r="D44" s="75" t="s">
        <v>550</v>
      </c>
      <c r="E44" s="72" t="s">
        <v>36</v>
      </c>
      <c r="F44" s="60">
        <v>17.3</v>
      </c>
      <c r="G44" s="23">
        <v>18.8</v>
      </c>
      <c r="H44" s="63">
        <v>18.899999999999999</v>
      </c>
      <c r="I44" s="64">
        <v>5.9</v>
      </c>
      <c r="J44" s="65">
        <v>0.9</v>
      </c>
      <c r="K44" s="23">
        <v>7.26</v>
      </c>
      <c r="L44" s="63">
        <v>6.92</v>
      </c>
      <c r="M44" s="64">
        <v>13.9</v>
      </c>
      <c r="N44" s="65">
        <v>14.4</v>
      </c>
      <c r="O44" s="50" t="s">
        <v>36</v>
      </c>
      <c r="P44" s="1310">
        <v>19.100000000000001</v>
      </c>
      <c r="Q44" s="50" t="s">
        <v>36</v>
      </c>
      <c r="R44" s="1310">
        <v>42</v>
      </c>
      <c r="S44" s="50" t="s">
        <v>36</v>
      </c>
      <c r="T44" s="1310" t="s">
        <v>36</v>
      </c>
      <c r="U44" s="50" t="s">
        <v>36</v>
      </c>
      <c r="V44" s="1337" t="s">
        <v>36</v>
      </c>
      <c r="W44" s="64" t="s">
        <v>36</v>
      </c>
      <c r="X44" s="65">
        <v>13.7</v>
      </c>
      <c r="Y44" s="69" t="s">
        <v>36</v>
      </c>
      <c r="Z44" s="70">
        <v>103</v>
      </c>
      <c r="AA44" s="862" t="s">
        <v>36</v>
      </c>
      <c r="AB44" s="863">
        <v>0.03</v>
      </c>
      <c r="AC44" s="655">
        <v>1080</v>
      </c>
      <c r="AD44" s="663">
        <v>41</v>
      </c>
      <c r="AE44" s="303"/>
      <c r="AF44" s="311"/>
      <c r="AG44" s="6" t="s">
        <v>388</v>
      </c>
      <c r="AH44" s="18" t="s">
        <v>23</v>
      </c>
      <c r="AI44" s="659">
        <v>28</v>
      </c>
      <c r="AJ44" s="660">
        <v>28</v>
      </c>
      <c r="AK44" s="36" t="s">
        <v>36</v>
      </c>
      <c r="AL44" s="100"/>
    </row>
    <row r="45" spans="1:38" x14ac:dyDescent="0.15">
      <c r="A45" s="1618"/>
      <c r="B45" s="53">
        <v>43593</v>
      </c>
      <c r="C45" s="7" t="str">
        <f>IF(B45="","",IF(WEEKDAY(B45)=1,"(日)",IF(WEEKDAY(B45)=2,"(月)",IF(WEEKDAY(B45)=3,"(火)",IF(WEEKDAY(B45)=4,"(水)",IF(WEEKDAY(B45)=5,"(木)",IF(WEEKDAY(B45)=6,"(金)","(土)")))))))</f>
        <v>(水)</v>
      </c>
      <c r="D45" s="75" t="s">
        <v>540</v>
      </c>
      <c r="E45" s="72" t="s">
        <v>36</v>
      </c>
      <c r="F45" s="60">
        <v>18</v>
      </c>
      <c r="G45" s="23">
        <v>18.600000000000001</v>
      </c>
      <c r="H45" s="63">
        <v>18.5</v>
      </c>
      <c r="I45" s="64">
        <v>4.3</v>
      </c>
      <c r="J45" s="65">
        <v>1.9</v>
      </c>
      <c r="K45" s="23">
        <v>7.23</v>
      </c>
      <c r="L45" s="63">
        <v>7.25</v>
      </c>
      <c r="M45" s="64">
        <v>16.5</v>
      </c>
      <c r="N45" s="65">
        <v>16.100000000000001</v>
      </c>
      <c r="O45" s="50" t="s">
        <v>36</v>
      </c>
      <c r="P45" s="1310">
        <v>26.5</v>
      </c>
      <c r="Q45" s="50" t="s">
        <v>36</v>
      </c>
      <c r="R45" s="1310">
        <v>48.4</v>
      </c>
      <c r="S45" s="50" t="s">
        <v>36</v>
      </c>
      <c r="T45" s="1310" t="s">
        <v>36</v>
      </c>
      <c r="U45" s="50" t="s">
        <v>36</v>
      </c>
      <c r="V45" s="1337" t="s">
        <v>36</v>
      </c>
      <c r="W45" s="64" t="s">
        <v>36</v>
      </c>
      <c r="X45" s="65">
        <v>13.7</v>
      </c>
      <c r="Y45" s="69" t="s">
        <v>36</v>
      </c>
      <c r="Z45" s="70">
        <v>117</v>
      </c>
      <c r="AA45" s="862" t="s">
        <v>36</v>
      </c>
      <c r="AB45" s="863">
        <v>0.08</v>
      </c>
      <c r="AC45" s="655">
        <v>288</v>
      </c>
      <c r="AD45" s="663">
        <v>81</v>
      </c>
      <c r="AE45" s="303"/>
      <c r="AF45" s="311"/>
      <c r="AG45" s="6" t="s">
        <v>368</v>
      </c>
      <c r="AH45" s="18" t="s">
        <v>23</v>
      </c>
      <c r="AI45" s="659">
        <v>51.3</v>
      </c>
      <c r="AJ45" s="660">
        <v>51.7</v>
      </c>
      <c r="AK45" s="36" t="s">
        <v>36</v>
      </c>
      <c r="AL45" s="100"/>
    </row>
    <row r="46" spans="1:38" x14ac:dyDescent="0.15">
      <c r="A46" s="1618"/>
      <c r="B46" s="53">
        <v>43594</v>
      </c>
      <c r="C46" s="7" t="str">
        <f t="shared" si="3"/>
        <v>(木)</v>
      </c>
      <c r="D46" s="75" t="s">
        <v>550</v>
      </c>
      <c r="E46" s="72" t="s">
        <v>36</v>
      </c>
      <c r="F46" s="60">
        <v>21.1</v>
      </c>
      <c r="G46" s="23">
        <v>18.100000000000001</v>
      </c>
      <c r="H46" s="63">
        <v>18.5</v>
      </c>
      <c r="I46" s="64">
        <v>6.8</v>
      </c>
      <c r="J46" s="65">
        <v>2.6</v>
      </c>
      <c r="K46" s="23">
        <v>7.28</v>
      </c>
      <c r="L46" s="63">
        <v>7.35</v>
      </c>
      <c r="M46" s="64">
        <v>17.100000000000001</v>
      </c>
      <c r="N46" s="65">
        <v>17.399999999999999</v>
      </c>
      <c r="O46" s="50">
        <v>28</v>
      </c>
      <c r="P46" s="1310">
        <v>28</v>
      </c>
      <c r="Q46" s="50">
        <v>51.3</v>
      </c>
      <c r="R46" s="1310">
        <v>51.7</v>
      </c>
      <c r="S46" s="50">
        <v>36</v>
      </c>
      <c r="T46" s="1310">
        <v>36</v>
      </c>
      <c r="U46" s="50">
        <v>15.3</v>
      </c>
      <c r="V46" s="1337">
        <v>15.7</v>
      </c>
      <c r="W46" s="64">
        <v>13.8</v>
      </c>
      <c r="X46" s="65">
        <v>15.5</v>
      </c>
      <c r="Y46" s="69">
        <v>128</v>
      </c>
      <c r="Z46" s="70">
        <v>125</v>
      </c>
      <c r="AA46" s="862">
        <v>0.25</v>
      </c>
      <c r="AB46" s="863">
        <v>0.12</v>
      </c>
      <c r="AC46" s="655">
        <v>513</v>
      </c>
      <c r="AD46" s="663">
        <v>48</v>
      </c>
      <c r="AE46" s="303"/>
      <c r="AF46" s="311"/>
      <c r="AG46" s="6" t="s">
        <v>369</v>
      </c>
      <c r="AH46" s="18" t="s">
        <v>23</v>
      </c>
      <c r="AI46" s="659">
        <v>36</v>
      </c>
      <c r="AJ46" s="660">
        <v>36</v>
      </c>
      <c r="AK46" s="36" t="s">
        <v>36</v>
      </c>
      <c r="AL46" s="100"/>
    </row>
    <row r="47" spans="1:38" x14ac:dyDescent="0.15">
      <c r="A47" s="1618"/>
      <c r="B47" s="53">
        <v>43595</v>
      </c>
      <c r="C47" s="7" t="str">
        <f t="shared" si="3"/>
        <v>(金)</v>
      </c>
      <c r="D47" s="116" t="s">
        <v>540</v>
      </c>
      <c r="E47" s="72" t="s">
        <v>36</v>
      </c>
      <c r="F47" s="60">
        <v>22.3</v>
      </c>
      <c r="G47" s="23">
        <v>17.7</v>
      </c>
      <c r="H47" s="63">
        <v>18</v>
      </c>
      <c r="I47" s="64">
        <v>5.3</v>
      </c>
      <c r="J47" s="65">
        <v>2.9</v>
      </c>
      <c r="K47" s="23">
        <v>7.31</v>
      </c>
      <c r="L47" s="63">
        <v>7.38</v>
      </c>
      <c r="M47" s="64">
        <v>16.7</v>
      </c>
      <c r="N47" s="65">
        <v>17.100000000000001</v>
      </c>
      <c r="O47" s="50" t="s">
        <v>36</v>
      </c>
      <c r="P47" s="1310">
        <v>27.5</v>
      </c>
      <c r="Q47" s="50" t="s">
        <v>36</v>
      </c>
      <c r="R47" s="1310">
        <v>50.4</v>
      </c>
      <c r="S47" s="50" t="s">
        <v>36</v>
      </c>
      <c r="T47" s="1310" t="s">
        <v>36</v>
      </c>
      <c r="U47" s="50" t="s">
        <v>36</v>
      </c>
      <c r="V47" s="1337" t="s">
        <v>36</v>
      </c>
      <c r="W47" s="64" t="s">
        <v>36</v>
      </c>
      <c r="X47" s="65">
        <v>15.3</v>
      </c>
      <c r="Y47" s="69" t="s">
        <v>36</v>
      </c>
      <c r="Z47" s="70">
        <v>128</v>
      </c>
      <c r="AA47" s="862" t="s">
        <v>36</v>
      </c>
      <c r="AB47" s="863">
        <v>0.14000000000000001</v>
      </c>
      <c r="AC47" s="655">
        <v>522</v>
      </c>
      <c r="AD47" s="663">
        <v>33</v>
      </c>
      <c r="AE47" s="303"/>
      <c r="AF47" s="311"/>
      <c r="AG47" s="6" t="s">
        <v>370</v>
      </c>
      <c r="AH47" s="18" t="s">
        <v>23</v>
      </c>
      <c r="AI47" s="659">
        <v>15.3</v>
      </c>
      <c r="AJ47" s="660">
        <v>15.7</v>
      </c>
      <c r="AK47" s="36" t="s">
        <v>36</v>
      </c>
      <c r="AL47" s="100"/>
    </row>
    <row r="48" spans="1:38" x14ac:dyDescent="0.15">
      <c r="A48" s="1618"/>
      <c r="B48" s="326">
        <v>43596</v>
      </c>
      <c r="C48" s="327" t="str">
        <f t="shared" si="3"/>
        <v>(土)</v>
      </c>
      <c r="D48" s="75" t="s">
        <v>550</v>
      </c>
      <c r="E48" s="72" t="s">
        <v>36</v>
      </c>
      <c r="F48" s="60">
        <v>21.6</v>
      </c>
      <c r="G48" s="23">
        <v>19.100000000000001</v>
      </c>
      <c r="H48" s="63">
        <v>18.899999999999999</v>
      </c>
      <c r="I48" s="64">
        <v>23.8</v>
      </c>
      <c r="J48" s="65">
        <v>1.4</v>
      </c>
      <c r="K48" s="23">
        <v>7.12</v>
      </c>
      <c r="L48" s="63">
        <v>7.23</v>
      </c>
      <c r="M48" s="64">
        <v>17</v>
      </c>
      <c r="N48" s="65">
        <v>17.600000000000001</v>
      </c>
      <c r="O48" s="50" t="s">
        <v>36</v>
      </c>
      <c r="P48" s="1310" t="s">
        <v>36</v>
      </c>
      <c r="Q48" s="50" t="s">
        <v>36</v>
      </c>
      <c r="R48" s="1310" t="s">
        <v>36</v>
      </c>
      <c r="S48" s="50" t="s">
        <v>36</v>
      </c>
      <c r="T48" s="1310" t="s">
        <v>36</v>
      </c>
      <c r="U48" s="50" t="s">
        <v>36</v>
      </c>
      <c r="V48" s="1337" t="s">
        <v>36</v>
      </c>
      <c r="W48" s="64" t="s">
        <v>36</v>
      </c>
      <c r="X48" s="65" t="s">
        <v>36</v>
      </c>
      <c r="Y48" s="69" t="s">
        <v>36</v>
      </c>
      <c r="Z48" s="70" t="s">
        <v>36</v>
      </c>
      <c r="AA48" s="862" t="s">
        <v>36</v>
      </c>
      <c r="AB48" s="863" t="s">
        <v>36</v>
      </c>
      <c r="AC48" s="655">
        <v>702</v>
      </c>
      <c r="AD48" s="663">
        <v>29</v>
      </c>
      <c r="AE48" s="303"/>
      <c r="AF48" s="311"/>
      <c r="AG48" s="6" t="s">
        <v>389</v>
      </c>
      <c r="AH48" s="18" t="s">
        <v>23</v>
      </c>
      <c r="AI48" s="37">
        <v>13.8</v>
      </c>
      <c r="AJ48" s="38">
        <v>15.5</v>
      </c>
      <c r="AK48" s="39" t="s">
        <v>36</v>
      </c>
      <c r="AL48" s="98"/>
    </row>
    <row r="49" spans="1:38" x14ac:dyDescent="0.15">
      <c r="A49" s="1618"/>
      <c r="B49" s="326">
        <v>43597</v>
      </c>
      <c r="C49" s="327" t="str">
        <f t="shared" si="3"/>
        <v>(日)</v>
      </c>
      <c r="D49" s="75" t="s">
        <v>540</v>
      </c>
      <c r="E49" s="72" t="s">
        <v>36</v>
      </c>
      <c r="F49" s="60">
        <v>17.3</v>
      </c>
      <c r="G49" s="23">
        <v>19.5</v>
      </c>
      <c r="H49" s="63">
        <v>19.8</v>
      </c>
      <c r="I49" s="64">
        <v>5.2</v>
      </c>
      <c r="J49" s="65">
        <v>2.1</v>
      </c>
      <c r="K49" s="23">
        <v>7.42</v>
      </c>
      <c r="L49" s="63">
        <v>7.45</v>
      </c>
      <c r="M49" s="64">
        <v>16</v>
      </c>
      <c r="N49" s="65">
        <v>17.3</v>
      </c>
      <c r="O49" s="50" t="s">
        <v>36</v>
      </c>
      <c r="P49" s="1310" t="s">
        <v>36</v>
      </c>
      <c r="Q49" s="50" t="s">
        <v>36</v>
      </c>
      <c r="R49" s="1310" t="s">
        <v>36</v>
      </c>
      <c r="S49" s="50" t="s">
        <v>36</v>
      </c>
      <c r="T49" s="1310" t="s">
        <v>36</v>
      </c>
      <c r="U49" s="50" t="s">
        <v>36</v>
      </c>
      <c r="V49" s="1337" t="s">
        <v>36</v>
      </c>
      <c r="W49" s="64" t="s">
        <v>36</v>
      </c>
      <c r="X49" s="65" t="s">
        <v>36</v>
      </c>
      <c r="Y49" s="69" t="s">
        <v>36</v>
      </c>
      <c r="Z49" s="70" t="s">
        <v>36</v>
      </c>
      <c r="AA49" s="862" t="s">
        <v>36</v>
      </c>
      <c r="AB49" s="863" t="s">
        <v>36</v>
      </c>
      <c r="AC49" s="655">
        <v>342</v>
      </c>
      <c r="AD49" s="663">
        <v>44</v>
      </c>
      <c r="AE49" s="303"/>
      <c r="AF49" s="311"/>
      <c r="AG49" s="6" t="s">
        <v>390</v>
      </c>
      <c r="AH49" s="18" t="s">
        <v>23</v>
      </c>
      <c r="AI49" s="48">
        <v>128</v>
      </c>
      <c r="AJ49" s="49">
        <v>125</v>
      </c>
      <c r="AK49" s="25" t="s">
        <v>36</v>
      </c>
      <c r="AL49" s="26"/>
    </row>
    <row r="50" spans="1:38" x14ac:dyDescent="0.15">
      <c r="A50" s="1618"/>
      <c r="B50" s="326">
        <v>43598</v>
      </c>
      <c r="C50" s="327" t="str">
        <f t="shared" si="3"/>
        <v>(月)</v>
      </c>
      <c r="D50" s="75" t="s">
        <v>550</v>
      </c>
      <c r="E50" s="72" t="s">
        <v>36</v>
      </c>
      <c r="F50" s="60">
        <v>15.2</v>
      </c>
      <c r="G50" s="23">
        <v>19.399999999999999</v>
      </c>
      <c r="H50" s="63">
        <v>19.399999999999999</v>
      </c>
      <c r="I50" s="64">
        <v>5.2</v>
      </c>
      <c r="J50" s="65">
        <v>3.4</v>
      </c>
      <c r="K50" s="23">
        <v>7.35</v>
      </c>
      <c r="L50" s="63">
        <v>7.42</v>
      </c>
      <c r="M50" s="64">
        <v>16.899999999999999</v>
      </c>
      <c r="N50" s="65">
        <v>16.399999999999999</v>
      </c>
      <c r="O50" s="50" t="s">
        <v>36</v>
      </c>
      <c r="P50" s="1310">
        <v>27.7</v>
      </c>
      <c r="Q50" s="50" t="s">
        <v>36</v>
      </c>
      <c r="R50" s="1310">
        <v>48</v>
      </c>
      <c r="S50" s="50" t="s">
        <v>36</v>
      </c>
      <c r="T50" s="1310" t="s">
        <v>36</v>
      </c>
      <c r="U50" s="50" t="s">
        <v>36</v>
      </c>
      <c r="V50" s="1337" t="s">
        <v>36</v>
      </c>
      <c r="W50" s="64" t="s">
        <v>36</v>
      </c>
      <c r="X50" s="65">
        <v>13.5</v>
      </c>
      <c r="Y50" s="69" t="s">
        <v>36</v>
      </c>
      <c r="Z50" s="70">
        <v>123</v>
      </c>
      <c r="AA50" s="862" t="s">
        <v>36</v>
      </c>
      <c r="AB50" s="863">
        <v>0.11</v>
      </c>
      <c r="AC50" s="655">
        <v>377</v>
      </c>
      <c r="AD50" s="663">
        <v>44</v>
      </c>
      <c r="AE50" s="303"/>
      <c r="AF50" s="311"/>
      <c r="AG50" s="6" t="s">
        <v>391</v>
      </c>
      <c r="AH50" s="18" t="s">
        <v>23</v>
      </c>
      <c r="AI50" s="40">
        <v>0.25</v>
      </c>
      <c r="AJ50" s="41">
        <v>0.12</v>
      </c>
      <c r="AK50" s="42" t="s">
        <v>36</v>
      </c>
      <c r="AL50" s="99"/>
    </row>
    <row r="51" spans="1:38" x14ac:dyDescent="0.15">
      <c r="A51" s="1618"/>
      <c r="B51" s="326">
        <v>43599</v>
      </c>
      <c r="C51" s="327" t="str">
        <f t="shared" si="3"/>
        <v>(火)</v>
      </c>
      <c r="D51" s="75" t="s">
        <v>550</v>
      </c>
      <c r="E51" s="72">
        <v>0</v>
      </c>
      <c r="F51" s="60">
        <v>19.600000000000001</v>
      </c>
      <c r="G51" s="23">
        <v>20.2</v>
      </c>
      <c r="H51" s="63">
        <v>20</v>
      </c>
      <c r="I51" s="64">
        <v>5.3</v>
      </c>
      <c r="J51" s="65">
        <v>3.4</v>
      </c>
      <c r="K51" s="23">
        <v>7.26</v>
      </c>
      <c r="L51" s="63">
        <v>7.35</v>
      </c>
      <c r="M51" s="64">
        <v>18.899999999999999</v>
      </c>
      <c r="N51" s="65">
        <v>17.399999999999999</v>
      </c>
      <c r="O51" s="50" t="s">
        <v>36</v>
      </c>
      <c r="P51" s="1310">
        <v>30.6</v>
      </c>
      <c r="Q51" s="50" t="s">
        <v>36</v>
      </c>
      <c r="R51" s="1310">
        <v>51.3</v>
      </c>
      <c r="S51" s="50" t="s">
        <v>36</v>
      </c>
      <c r="T51" s="1310" t="s">
        <v>36</v>
      </c>
      <c r="U51" s="50" t="s">
        <v>36</v>
      </c>
      <c r="V51" s="1337" t="s">
        <v>36</v>
      </c>
      <c r="W51" s="64" t="s">
        <v>36</v>
      </c>
      <c r="X51" s="65">
        <v>15.1</v>
      </c>
      <c r="Y51" s="69" t="s">
        <v>36</v>
      </c>
      <c r="Z51" s="70">
        <v>126</v>
      </c>
      <c r="AA51" s="862" t="s">
        <v>36</v>
      </c>
      <c r="AB51" s="863">
        <v>0.12</v>
      </c>
      <c r="AC51" s="655">
        <v>521</v>
      </c>
      <c r="AD51" s="663">
        <v>41</v>
      </c>
      <c r="AE51" s="303"/>
      <c r="AF51" s="311"/>
      <c r="AG51" s="6" t="s">
        <v>24</v>
      </c>
      <c r="AH51" s="18" t="s">
        <v>23</v>
      </c>
      <c r="AI51" s="23">
        <v>2.8</v>
      </c>
      <c r="AJ51" s="47">
        <v>2.7</v>
      </c>
      <c r="AK51" s="141" t="s">
        <v>36</v>
      </c>
      <c r="AL51" s="99"/>
    </row>
    <row r="52" spans="1:38" x14ac:dyDescent="0.15">
      <c r="A52" s="1618"/>
      <c r="B52" s="53">
        <v>43600</v>
      </c>
      <c r="C52" s="7" t="str">
        <f t="shared" si="3"/>
        <v>(水)</v>
      </c>
      <c r="D52" s="75" t="s">
        <v>550</v>
      </c>
      <c r="E52" s="72">
        <v>0</v>
      </c>
      <c r="F52" s="60">
        <v>20.7</v>
      </c>
      <c r="G52" s="23">
        <v>20.2</v>
      </c>
      <c r="H52" s="63">
        <v>20.2</v>
      </c>
      <c r="I52" s="64">
        <v>9.3000000000000007</v>
      </c>
      <c r="J52" s="65">
        <v>2.4</v>
      </c>
      <c r="K52" s="23">
        <v>7.33</v>
      </c>
      <c r="L52" s="63">
        <v>7.33</v>
      </c>
      <c r="M52" s="64">
        <v>19.5</v>
      </c>
      <c r="N52" s="65">
        <v>19.8</v>
      </c>
      <c r="O52" s="50" t="s">
        <v>36</v>
      </c>
      <c r="P52" s="1310">
        <v>32</v>
      </c>
      <c r="Q52" s="50" t="s">
        <v>36</v>
      </c>
      <c r="R52" s="1310">
        <v>57.7</v>
      </c>
      <c r="S52" s="50" t="s">
        <v>36</v>
      </c>
      <c r="T52" s="1310" t="s">
        <v>36</v>
      </c>
      <c r="U52" s="50" t="s">
        <v>36</v>
      </c>
      <c r="V52" s="1337" t="s">
        <v>36</v>
      </c>
      <c r="W52" s="64" t="s">
        <v>36</v>
      </c>
      <c r="X52" s="65">
        <v>18.5</v>
      </c>
      <c r="Y52" s="69" t="s">
        <v>36</v>
      </c>
      <c r="Z52" s="70">
        <v>140</v>
      </c>
      <c r="AA52" s="862" t="s">
        <v>36</v>
      </c>
      <c r="AB52" s="863">
        <v>0.08</v>
      </c>
      <c r="AC52" s="655">
        <v>1051</v>
      </c>
      <c r="AD52" s="663">
        <v>41</v>
      </c>
      <c r="AE52" s="303"/>
      <c r="AF52" s="311"/>
      <c r="AG52" s="6" t="s">
        <v>25</v>
      </c>
      <c r="AH52" s="18" t="s">
        <v>23</v>
      </c>
      <c r="AI52" s="23">
        <v>1.2</v>
      </c>
      <c r="AJ52" s="47">
        <v>0.9</v>
      </c>
      <c r="AK52" s="141" t="s">
        <v>36</v>
      </c>
      <c r="AL52" s="99"/>
    </row>
    <row r="53" spans="1:38" x14ac:dyDescent="0.15">
      <c r="A53" s="1618"/>
      <c r="B53" s="53">
        <v>43601</v>
      </c>
      <c r="C53" s="7" t="str">
        <f t="shared" si="3"/>
        <v>(木)</v>
      </c>
      <c r="D53" s="116" t="s">
        <v>540</v>
      </c>
      <c r="E53" s="72" t="s">
        <v>36</v>
      </c>
      <c r="F53" s="60">
        <v>21.9</v>
      </c>
      <c r="G53" s="23">
        <v>20.100000000000001</v>
      </c>
      <c r="H53" s="63">
        <v>20.6</v>
      </c>
      <c r="I53" s="64">
        <v>5.6</v>
      </c>
      <c r="J53" s="65">
        <v>2.2999999999999998</v>
      </c>
      <c r="K53" s="23">
        <v>7.21</v>
      </c>
      <c r="L53" s="63">
        <v>7.32</v>
      </c>
      <c r="M53" s="64">
        <v>17.3</v>
      </c>
      <c r="N53" s="65">
        <v>18.899999999999999</v>
      </c>
      <c r="O53" s="50" t="s">
        <v>36</v>
      </c>
      <c r="P53" s="1310">
        <v>29.7</v>
      </c>
      <c r="Q53" s="50" t="s">
        <v>36</v>
      </c>
      <c r="R53" s="1310">
        <v>54.5</v>
      </c>
      <c r="S53" s="50" t="s">
        <v>36</v>
      </c>
      <c r="T53" s="1310" t="s">
        <v>36</v>
      </c>
      <c r="U53" s="50" t="s">
        <v>36</v>
      </c>
      <c r="V53" s="1337" t="s">
        <v>36</v>
      </c>
      <c r="W53" s="64" t="s">
        <v>36</v>
      </c>
      <c r="X53" s="65">
        <v>17.8</v>
      </c>
      <c r="Y53" s="69" t="s">
        <v>36</v>
      </c>
      <c r="Z53" s="70">
        <v>134</v>
      </c>
      <c r="AA53" s="862" t="s">
        <v>36</v>
      </c>
      <c r="AB53" s="863">
        <v>7.0000000000000007E-2</v>
      </c>
      <c r="AC53" s="655">
        <v>522</v>
      </c>
      <c r="AD53" s="663">
        <v>50</v>
      </c>
      <c r="AE53" s="303"/>
      <c r="AF53" s="311"/>
      <c r="AG53" s="6" t="s">
        <v>392</v>
      </c>
      <c r="AH53" s="18" t="s">
        <v>23</v>
      </c>
      <c r="AI53" s="23">
        <v>8.4</v>
      </c>
      <c r="AJ53" s="47">
        <v>8.9</v>
      </c>
      <c r="AK53" s="141" t="s">
        <v>36</v>
      </c>
      <c r="AL53" s="99"/>
    </row>
    <row r="54" spans="1:38" x14ac:dyDescent="0.15">
      <c r="A54" s="1618"/>
      <c r="B54" s="53">
        <v>43602</v>
      </c>
      <c r="C54" s="7" t="str">
        <f t="shared" si="3"/>
        <v>(金)</v>
      </c>
      <c r="D54" s="75" t="s">
        <v>540</v>
      </c>
      <c r="E54" s="72" t="s">
        <v>36</v>
      </c>
      <c r="F54" s="60">
        <v>21.8</v>
      </c>
      <c r="G54" s="23">
        <v>20.3</v>
      </c>
      <c r="H54" s="63">
        <v>20.399999999999999</v>
      </c>
      <c r="I54" s="64">
        <v>5.6</v>
      </c>
      <c r="J54" s="65">
        <v>2.4</v>
      </c>
      <c r="K54" s="23">
        <v>7.32</v>
      </c>
      <c r="L54" s="63">
        <v>7.19</v>
      </c>
      <c r="M54" s="64">
        <v>17</v>
      </c>
      <c r="N54" s="65">
        <v>17.3</v>
      </c>
      <c r="O54" s="50" t="s">
        <v>36</v>
      </c>
      <c r="P54" s="1310">
        <v>27.3</v>
      </c>
      <c r="Q54" s="50" t="s">
        <v>36</v>
      </c>
      <c r="R54" s="1310">
        <v>50.2</v>
      </c>
      <c r="S54" s="50" t="s">
        <v>36</v>
      </c>
      <c r="T54" s="1310" t="s">
        <v>36</v>
      </c>
      <c r="U54" s="50" t="s">
        <v>36</v>
      </c>
      <c r="V54" s="1337" t="s">
        <v>36</v>
      </c>
      <c r="W54" s="64" t="s">
        <v>36</v>
      </c>
      <c r="X54" s="65">
        <v>16.3</v>
      </c>
      <c r="Y54" s="69" t="s">
        <v>36</v>
      </c>
      <c r="Z54" s="70">
        <v>120</v>
      </c>
      <c r="AA54" s="862" t="s">
        <v>36</v>
      </c>
      <c r="AB54" s="863">
        <v>0.1</v>
      </c>
      <c r="AC54" s="655">
        <v>522</v>
      </c>
      <c r="AD54" s="663">
        <v>39</v>
      </c>
      <c r="AE54" s="303"/>
      <c r="AF54" s="311"/>
      <c r="AG54" s="6" t="s">
        <v>393</v>
      </c>
      <c r="AH54" s="18" t="s">
        <v>23</v>
      </c>
      <c r="AI54" s="24">
        <v>5.2999999999999999E-2</v>
      </c>
      <c r="AJ54" s="44">
        <v>4.4999999999999998E-2</v>
      </c>
      <c r="AK54" s="46" t="s">
        <v>36</v>
      </c>
      <c r="AL54" s="101"/>
    </row>
    <row r="55" spans="1:38" x14ac:dyDescent="0.15">
      <c r="A55" s="1618"/>
      <c r="B55" s="53">
        <v>43603</v>
      </c>
      <c r="C55" s="7" t="str">
        <f t="shared" si="3"/>
        <v>(土)</v>
      </c>
      <c r="D55" s="75" t="s">
        <v>540</v>
      </c>
      <c r="E55" s="72" t="s">
        <v>36</v>
      </c>
      <c r="F55" s="60">
        <v>21.4</v>
      </c>
      <c r="G55" s="23">
        <v>20.9</v>
      </c>
      <c r="H55" s="63">
        <v>20.8</v>
      </c>
      <c r="I55" s="64">
        <v>5.2</v>
      </c>
      <c r="J55" s="65">
        <v>2.7</v>
      </c>
      <c r="K55" s="23">
        <v>7.1</v>
      </c>
      <c r="L55" s="63">
        <v>7.39</v>
      </c>
      <c r="M55" s="64">
        <v>17.7</v>
      </c>
      <c r="N55" s="65">
        <v>17.399999999999999</v>
      </c>
      <c r="O55" s="50" t="s">
        <v>36</v>
      </c>
      <c r="P55" s="1310" t="s">
        <v>36</v>
      </c>
      <c r="Q55" s="50" t="s">
        <v>36</v>
      </c>
      <c r="R55" s="1310" t="s">
        <v>36</v>
      </c>
      <c r="S55" s="50" t="s">
        <v>36</v>
      </c>
      <c r="T55" s="1310" t="s">
        <v>36</v>
      </c>
      <c r="U55" s="50" t="s">
        <v>36</v>
      </c>
      <c r="V55" s="1337" t="s">
        <v>36</v>
      </c>
      <c r="W55" s="64" t="s">
        <v>36</v>
      </c>
      <c r="X55" s="65" t="s">
        <v>36</v>
      </c>
      <c r="Y55" s="69" t="s">
        <v>36</v>
      </c>
      <c r="Z55" s="70" t="s">
        <v>36</v>
      </c>
      <c r="AA55" s="862" t="s">
        <v>36</v>
      </c>
      <c r="AB55" s="863" t="s">
        <v>36</v>
      </c>
      <c r="AC55" s="655">
        <v>351</v>
      </c>
      <c r="AD55" s="663">
        <v>34</v>
      </c>
      <c r="AE55" s="303"/>
      <c r="AF55" s="311"/>
      <c r="AG55" s="6" t="s">
        <v>26</v>
      </c>
      <c r="AH55" s="18" t="s">
        <v>23</v>
      </c>
      <c r="AI55" s="24">
        <v>0.03</v>
      </c>
      <c r="AJ55" s="44">
        <v>0.05</v>
      </c>
      <c r="AK55" s="42" t="s">
        <v>36</v>
      </c>
      <c r="AL55" s="99"/>
    </row>
    <row r="56" spans="1:38" x14ac:dyDescent="0.15">
      <c r="A56" s="1618"/>
      <c r="B56" s="53">
        <v>43604</v>
      </c>
      <c r="C56" s="7" t="str">
        <f t="shared" si="3"/>
        <v>(日)</v>
      </c>
      <c r="D56" s="75" t="s">
        <v>540</v>
      </c>
      <c r="E56" s="72" t="s">
        <v>36</v>
      </c>
      <c r="F56" s="60">
        <v>22.1</v>
      </c>
      <c r="G56" s="23">
        <v>21.2</v>
      </c>
      <c r="H56" s="63">
        <v>21.3</v>
      </c>
      <c r="I56" s="64">
        <v>5.9</v>
      </c>
      <c r="J56" s="65">
        <v>2.6</v>
      </c>
      <c r="K56" s="23">
        <v>7.25</v>
      </c>
      <c r="L56" s="63">
        <v>7.42</v>
      </c>
      <c r="M56" s="64">
        <v>17.399999999999999</v>
      </c>
      <c r="N56" s="65">
        <v>17.899999999999999</v>
      </c>
      <c r="O56" s="50" t="s">
        <v>36</v>
      </c>
      <c r="P56" s="1310" t="s">
        <v>36</v>
      </c>
      <c r="Q56" s="50" t="s">
        <v>36</v>
      </c>
      <c r="R56" s="1310" t="s">
        <v>36</v>
      </c>
      <c r="S56" s="50" t="s">
        <v>36</v>
      </c>
      <c r="T56" s="1310" t="s">
        <v>36</v>
      </c>
      <c r="U56" s="50" t="s">
        <v>36</v>
      </c>
      <c r="V56" s="1337" t="s">
        <v>36</v>
      </c>
      <c r="W56" s="64" t="s">
        <v>36</v>
      </c>
      <c r="X56" s="65" t="s">
        <v>36</v>
      </c>
      <c r="Y56" s="69" t="s">
        <v>36</v>
      </c>
      <c r="Z56" s="70" t="s">
        <v>36</v>
      </c>
      <c r="AA56" s="862" t="s">
        <v>36</v>
      </c>
      <c r="AB56" s="863" t="s">
        <v>36</v>
      </c>
      <c r="AC56" s="655">
        <v>325</v>
      </c>
      <c r="AD56" s="663">
        <v>33</v>
      </c>
      <c r="AE56" s="303"/>
      <c r="AF56" s="311"/>
      <c r="AG56" s="6" t="s">
        <v>97</v>
      </c>
      <c r="AH56" s="18" t="s">
        <v>23</v>
      </c>
      <c r="AI56" s="24">
        <v>1.39</v>
      </c>
      <c r="AJ56" s="44">
        <v>1.37</v>
      </c>
      <c r="AK56" s="42" t="s">
        <v>36</v>
      </c>
      <c r="AL56" s="99"/>
    </row>
    <row r="57" spans="1:38" x14ac:dyDescent="0.15">
      <c r="A57" s="1618"/>
      <c r="B57" s="53">
        <v>43605</v>
      </c>
      <c r="C57" s="7" t="str">
        <f t="shared" si="3"/>
        <v>(月)</v>
      </c>
      <c r="D57" s="75" t="s">
        <v>550</v>
      </c>
      <c r="E57" s="72">
        <v>0</v>
      </c>
      <c r="F57" s="60">
        <v>21.8</v>
      </c>
      <c r="G57" s="23">
        <v>21.5</v>
      </c>
      <c r="H57" s="63">
        <v>21.7</v>
      </c>
      <c r="I57" s="64">
        <v>7.7</v>
      </c>
      <c r="J57" s="65">
        <v>2.7</v>
      </c>
      <c r="K57" s="23">
        <v>7.29</v>
      </c>
      <c r="L57" s="63">
        <v>7.41</v>
      </c>
      <c r="M57" s="64">
        <v>17.399999999999999</v>
      </c>
      <c r="N57" s="65">
        <v>17.8</v>
      </c>
      <c r="O57" s="50" t="s">
        <v>36</v>
      </c>
      <c r="P57" s="1310">
        <v>28.2</v>
      </c>
      <c r="Q57" s="50" t="s">
        <v>36</v>
      </c>
      <c r="R57" s="1310">
        <v>50.7</v>
      </c>
      <c r="S57" s="50" t="s">
        <v>36</v>
      </c>
      <c r="T57" s="1310" t="s">
        <v>36</v>
      </c>
      <c r="U57" s="50" t="s">
        <v>36</v>
      </c>
      <c r="V57" s="1337" t="s">
        <v>36</v>
      </c>
      <c r="W57" s="64" t="s">
        <v>36</v>
      </c>
      <c r="X57" s="65">
        <v>16.7</v>
      </c>
      <c r="Y57" s="69" t="s">
        <v>36</v>
      </c>
      <c r="Z57" s="70">
        <v>120</v>
      </c>
      <c r="AA57" s="862" t="s">
        <v>36</v>
      </c>
      <c r="AB57" s="863">
        <v>0.1</v>
      </c>
      <c r="AC57" s="655">
        <v>540</v>
      </c>
      <c r="AD57" s="663">
        <v>43</v>
      </c>
      <c r="AE57" s="303"/>
      <c r="AF57" s="311"/>
      <c r="AG57" s="6" t="s">
        <v>379</v>
      </c>
      <c r="AH57" s="18" t="s">
        <v>23</v>
      </c>
      <c r="AI57" s="24">
        <v>8.8999999999999996E-2</v>
      </c>
      <c r="AJ57" s="44">
        <v>0.06</v>
      </c>
      <c r="AK57" s="46" t="s">
        <v>36</v>
      </c>
      <c r="AL57" s="101"/>
    </row>
    <row r="58" spans="1:38" x14ac:dyDescent="0.15">
      <c r="A58" s="1618"/>
      <c r="B58" s="53">
        <v>43606</v>
      </c>
      <c r="C58" s="7" t="str">
        <f t="shared" si="3"/>
        <v>(火)</v>
      </c>
      <c r="D58" s="116" t="s">
        <v>555</v>
      </c>
      <c r="E58" s="72">
        <v>61.5</v>
      </c>
      <c r="F58" s="60">
        <v>20.399999999999999</v>
      </c>
      <c r="G58" s="23">
        <v>21.2</v>
      </c>
      <c r="H58" s="63">
        <v>21.6</v>
      </c>
      <c r="I58" s="64">
        <v>6.8</v>
      </c>
      <c r="J58" s="65">
        <v>2.8</v>
      </c>
      <c r="K58" s="23">
        <v>7.22</v>
      </c>
      <c r="L58" s="63">
        <v>7.31</v>
      </c>
      <c r="M58" s="64">
        <v>18.8</v>
      </c>
      <c r="N58" s="65">
        <v>17.899999999999999</v>
      </c>
      <c r="O58" s="50" t="s">
        <v>36</v>
      </c>
      <c r="P58" s="1310">
        <v>28.8</v>
      </c>
      <c r="Q58" s="50" t="s">
        <v>36</v>
      </c>
      <c r="R58" s="1310">
        <v>52.1</v>
      </c>
      <c r="S58" s="50" t="s">
        <v>36</v>
      </c>
      <c r="T58" s="1310" t="s">
        <v>36</v>
      </c>
      <c r="U58" s="50" t="s">
        <v>36</v>
      </c>
      <c r="V58" s="1337" t="s">
        <v>36</v>
      </c>
      <c r="W58" s="64" t="s">
        <v>36</v>
      </c>
      <c r="X58" s="65">
        <v>17.3</v>
      </c>
      <c r="Y58" s="69" t="s">
        <v>36</v>
      </c>
      <c r="Z58" s="70">
        <v>124</v>
      </c>
      <c r="AA58" s="862" t="s">
        <v>36</v>
      </c>
      <c r="AB58" s="863">
        <v>0.1</v>
      </c>
      <c r="AC58" s="655">
        <v>522</v>
      </c>
      <c r="AD58" s="663">
        <v>53</v>
      </c>
      <c r="AE58" s="303"/>
      <c r="AF58" s="311"/>
      <c r="AG58" s="6" t="s">
        <v>394</v>
      </c>
      <c r="AH58" s="18" t="s">
        <v>23</v>
      </c>
      <c r="AI58" s="657" t="s">
        <v>556</v>
      </c>
      <c r="AJ58" s="658" t="s">
        <v>556</v>
      </c>
      <c r="AK58" s="42" t="s">
        <v>36</v>
      </c>
      <c r="AL58" s="99"/>
    </row>
    <row r="59" spans="1:38" x14ac:dyDescent="0.15">
      <c r="A59" s="1618"/>
      <c r="B59" s="53">
        <v>43607</v>
      </c>
      <c r="C59" s="7" t="str">
        <f t="shared" si="3"/>
        <v>(水)</v>
      </c>
      <c r="D59" s="75" t="s">
        <v>540</v>
      </c>
      <c r="E59" s="72" t="s">
        <v>36</v>
      </c>
      <c r="F59" s="60">
        <v>19.3</v>
      </c>
      <c r="G59" s="23">
        <v>19.3</v>
      </c>
      <c r="H59" s="63">
        <v>20.6</v>
      </c>
      <c r="I59" s="64">
        <v>12.3</v>
      </c>
      <c r="J59" s="65">
        <v>3.1</v>
      </c>
      <c r="K59" s="23">
        <v>6.94</v>
      </c>
      <c r="L59" s="63">
        <v>7.11</v>
      </c>
      <c r="M59" s="64">
        <v>12.6</v>
      </c>
      <c r="N59" s="65">
        <v>16.3</v>
      </c>
      <c r="O59" s="50" t="s">
        <v>36</v>
      </c>
      <c r="P59" s="1310">
        <v>27.6</v>
      </c>
      <c r="Q59" s="50" t="s">
        <v>36</v>
      </c>
      <c r="R59" s="1310">
        <v>47</v>
      </c>
      <c r="S59" s="50" t="s">
        <v>36</v>
      </c>
      <c r="T59" s="1310" t="s">
        <v>36</v>
      </c>
      <c r="U59" s="50" t="s">
        <v>36</v>
      </c>
      <c r="V59" s="1337" t="s">
        <v>36</v>
      </c>
      <c r="W59" s="64" t="s">
        <v>36</v>
      </c>
      <c r="X59" s="65">
        <v>16.2</v>
      </c>
      <c r="Y59" s="69" t="s">
        <v>36</v>
      </c>
      <c r="Z59" s="70">
        <v>110</v>
      </c>
      <c r="AA59" s="862" t="s">
        <v>36</v>
      </c>
      <c r="AB59" s="863">
        <v>0.21</v>
      </c>
      <c r="AC59" s="655">
        <v>882</v>
      </c>
      <c r="AD59" s="663">
        <v>540</v>
      </c>
      <c r="AE59" s="303"/>
      <c r="AF59" s="311"/>
      <c r="AG59" s="6" t="s">
        <v>98</v>
      </c>
      <c r="AH59" s="18" t="s">
        <v>23</v>
      </c>
      <c r="AI59" s="23">
        <v>24.3</v>
      </c>
      <c r="AJ59" s="47">
        <v>24</v>
      </c>
      <c r="AK59" s="36" t="s">
        <v>36</v>
      </c>
      <c r="AL59" s="100"/>
    </row>
    <row r="60" spans="1:38" x14ac:dyDescent="0.15">
      <c r="A60" s="1618"/>
      <c r="B60" s="53">
        <v>43608</v>
      </c>
      <c r="C60" s="7" t="str">
        <f t="shared" si="3"/>
        <v>(木)</v>
      </c>
      <c r="D60" s="75" t="s">
        <v>540</v>
      </c>
      <c r="E60" s="72" t="s">
        <v>36</v>
      </c>
      <c r="F60" s="60">
        <v>22.2</v>
      </c>
      <c r="G60" s="23">
        <v>16.399999999999999</v>
      </c>
      <c r="H60" s="63">
        <v>17.7</v>
      </c>
      <c r="I60" s="64">
        <v>49.2</v>
      </c>
      <c r="J60" s="65">
        <v>2.4</v>
      </c>
      <c r="K60" s="23">
        <v>6.84</v>
      </c>
      <c r="L60" s="63">
        <v>6.84</v>
      </c>
      <c r="M60" s="64">
        <v>10.199999999999999</v>
      </c>
      <c r="N60" s="65">
        <v>11.3</v>
      </c>
      <c r="O60" s="50" t="s">
        <v>36</v>
      </c>
      <c r="P60" s="1310">
        <v>16.5</v>
      </c>
      <c r="Q60" s="50" t="s">
        <v>36</v>
      </c>
      <c r="R60" s="1310">
        <v>33</v>
      </c>
      <c r="S60" s="50" t="s">
        <v>36</v>
      </c>
      <c r="T60" s="1310" t="s">
        <v>36</v>
      </c>
      <c r="U60" s="50" t="s">
        <v>36</v>
      </c>
      <c r="V60" s="1337" t="s">
        <v>36</v>
      </c>
      <c r="W60" s="64" t="s">
        <v>36</v>
      </c>
      <c r="X60" s="65">
        <v>10.6</v>
      </c>
      <c r="Y60" s="69" t="s">
        <v>36</v>
      </c>
      <c r="Z60" s="70">
        <v>68</v>
      </c>
      <c r="AA60" s="862" t="s">
        <v>36</v>
      </c>
      <c r="AB60" s="863">
        <v>7.0000000000000007E-2</v>
      </c>
      <c r="AC60" s="655">
        <v>1556</v>
      </c>
      <c r="AD60" s="663">
        <v>284</v>
      </c>
      <c r="AE60" s="303"/>
      <c r="AF60" s="311"/>
      <c r="AG60" s="6" t="s">
        <v>27</v>
      </c>
      <c r="AH60" s="18" t="s">
        <v>23</v>
      </c>
      <c r="AI60" s="23">
        <v>17.2</v>
      </c>
      <c r="AJ60" s="47">
        <v>16.5</v>
      </c>
      <c r="AK60" s="36" t="s">
        <v>36</v>
      </c>
      <c r="AL60" s="100"/>
    </row>
    <row r="61" spans="1:38" x14ac:dyDescent="0.15">
      <c r="A61" s="1618"/>
      <c r="B61" s="53">
        <v>43609</v>
      </c>
      <c r="C61" s="7" t="str">
        <f t="shared" si="3"/>
        <v>(金)</v>
      </c>
      <c r="D61" s="75" t="s">
        <v>540</v>
      </c>
      <c r="E61" s="72" t="s">
        <v>36</v>
      </c>
      <c r="F61" s="60">
        <v>23.8</v>
      </c>
      <c r="G61" s="23">
        <v>17.5</v>
      </c>
      <c r="H61" s="63">
        <v>17.899999999999999</v>
      </c>
      <c r="I61" s="64">
        <v>21.7</v>
      </c>
      <c r="J61" s="65">
        <v>1.9</v>
      </c>
      <c r="K61" s="23">
        <v>6.89</v>
      </c>
      <c r="L61" s="63">
        <v>6.87</v>
      </c>
      <c r="M61" s="64">
        <v>10.9</v>
      </c>
      <c r="N61" s="65">
        <v>11.4</v>
      </c>
      <c r="O61" s="50" t="s">
        <v>36</v>
      </c>
      <c r="P61" s="1310">
        <v>16.600000000000001</v>
      </c>
      <c r="Q61" s="50" t="s">
        <v>36</v>
      </c>
      <c r="R61" s="1310">
        <v>34</v>
      </c>
      <c r="S61" s="50" t="s">
        <v>36</v>
      </c>
      <c r="T61" s="1310" t="s">
        <v>36</v>
      </c>
      <c r="U61" s="50" t="s">
        <v>36</v>
      </c>
      <c r="V61" s="1337" t="s">
        <v>36</v>
      </c>
      <c r="W61" s="64" t="s">
        <v>36</v>
      </c>
      <c r="X61" s="65">
        <v>8.5</v>
      </c>
      <c r="Y61" s="69" t="s">
        <v>36</v>
      </c>
      <c r="Z61" s="70">
        <v>83</v>
      </c>
      <c r="AA61" s="862" t="s">
        <v>36</v>
      </c>
      <c r="AB61" s="863">
        <v>0.08</v>
      </c>
      <c r="AC61" s="655">
        <v>872</v>
      </c>
      <c r="AD61" s="663">
        <v>136</v>
      </c>
      <c r="AE61" s="303"/>
      <c r="AF61" s="311"/>
      <c r="AG61" s="6" t="s">
        <v>382</v>
      </c>
      <c r="AH61" s="18" t="s">
        <v>387</v>
      </c>
      <c r="AI61" s="23">
        <v>4.3</v>
      </c>
      <c r="AJ61" s="47">
        <v>4</v>
      </c>
      <c r="AK61" s="43" t="s">
        <v>36</v>
      </c>
      <c r="AL61" s="102"/>
    </row>
    <row r="62" spans="1:38" x14ac:dyDescent="0.15">
      <c r="A62" s="1618"/>
      <c r="B62" s="53">
        <v>43610</v>
      </c>
      <c r="C62" s="7" t="str">
        <f t="shared" si="3"/>
        <v>(土)</v>
      </c>
      <c r="D62" s="75" t="s">
        <v>540</v>
      </c>
      <c r="E62" s="72" t="s">
        <v>36</v>
      </c>
      <c r="F62" s="60">
        <v>25.1</v>
      </c>
      <c r="G62" s="23">
        <v>20.100000000000001</v>
      </c>
      <c r="H62" s="63">
        <v>19.8</v>
      </c>
      <c r="I62" s="64">
        <v>12.5</v>
      </c>
      <c r="J62" s="65">
        <v>1.2</v>
      </c>
      <c r="K62" s="23">
        <v>6.9</v>
      </c>
      <c r="L62" s="63">
        <v>6.96</v>
      </c>
      <c r="M62" s="64">
        <v>12.8</v>
      </c>
      <c r="N62" s="65">
        <v>13</v>
      </c>
      <c r="O62" s="50" t="s">
        <v>36</v>
      </c>
      <c r="P62" s="1310" t="s">
        <v>36</v>
      </c>
      <c r="Q62" s="50" t="s">
        <v>36</v>
      </c>
      <c r="R62" s="1310" t="s">
        <v>36</v>
      </c>
      <c r="S62" s="50" t="s">
        <v>36</v>
      </c>
      <c r="T62" s="1310" t="s">
        <v>36</v>
      </c>
      <c r="U62" s="50" t="s">
        <v>36</v>
      </c>
      <c r="V62" s="1337" t="s">
        <v>36</v>
      </c>
      <c r="W62" s="64" t="s">
        <v>36</v>
      </c>
      <c r="X62" s="65" t="s">
        <v>36</v>
      </c>
      <c r="Y62" s="69" t="s">
        <v>36</v>
      </c>
      <c r="Z62" s="70" t="s">
        <v>36</v>
      </c>
      <c r="AA62" s="862" t="s">
        <v>36</v>
      </c>
      <c r="AB62" s="863" t="s">
        <v>36</v>
      </c>
      <c r="AC62" s="655">
        <v>522</v>
      </c>
      <c r="AD62" s="663">
        <v>88</v>
      </c>
      <c r="AE62" s="303"/>
      <c r="AF62" s="311"/>
      <c r="AG62" s="6" t="s">
        <v>395</v>
      </c>
      <c r="AH62" s="18" t="s">
        <v>23</v>
      </c>
      <c r="AI62" s="50">
        <v>8.1999999999999993</v>
      </c>
      <c r="AJ62" s="51">
        <v>4.8</v>
      </c>
      <c r="AK62" s="43" t="s">
        <v>36</v>
      </c>
      <c r="AL62" s="102"/>
    </row>
    <row r="63" spans="1:38" x14ac:dyDescent="0.15">
      <c r="A63" s="1618"/>
      <c r="B63" s="53">
        <v>43611</v>
      </c>
      <c r="C63" s="7" t="str">
        <f t="shared" si="3"/>
        <v>(日)</v>
      </c>
      <c r="D63" s="75" t="s">
        <v>540</v>
      </c>
      <c r="E63" s="72" t="s">
        <v>36</v>
      </c>
      <c r="F63" s="60">
        <v>27.1</v>
      </c>
      <c r="G63" s="23">
        <v>21.4</v>
      </c>
      <c r="H63" s="63">
        <v>21.2</v>
      </c>
      <c r="I63" s="64">
        <v>5.5</v>
      </c>
      <c r="J63" s="65">
        <v>2</v>
      </c>
      <c r="K63" s="23">
        <v>6.89</v>
      </c>
      <c r="L63" s="63">
        <v>6.99</v>
      </c>
      <c r="M63" s="64">
        <v>13.5</v>
      </c>
      <c r="N63" s="65">
        <v>13</v>
      </c>
      <c r="O63" s="50" t="s">
        <v>36</v>
      </c>
      <c r="P63" s="1310" t="s">
        <v>36</v>
      </c>
      <c r="Q63" s="50" t="s">
        <v>36</v>
      </c>
      <c r="R63" s="1310" t="s">
        <v>36</v>
      </c>
      <c r="S63" s="50" t="s">
        <v>36</v>
      </c>
      <c r="T63" s="1310" t="s">
        <v>36</v>
      </c>
      <c r="U63" s="50" t="s">
        <v>36</v>
      </c>
      <c r="V63" s="1337" t="s">
        <v>36</v>
      </c>
      <c r="W63" s="64" t="s">
        <v>36</v>
      </c>
      <c r="X63" s="65" t="s">
        <v>36</v>
      </c>
      <c r="Y63" s="69" t="s">
        <v>36</v>
      </c>
      <c r="Z63" s="70" t="s">
        <v>36</v>
      </c>
      <c r="AA63" s="862" t="s">
        <v>36</v>
      </c>
      <c r="AB63" s="863" t="s">
        <v>36</v>
      </c>
      <c r="AC63" s="655">
        <v>342</v>
      </c>
      <c r="AD63" s="663">
        <v>67</v>
      </c>
      <c r="AE63" s="303"/>
      <c r="AF63" s="311"/>
      <c r="AG63" s="19"/>
      <c r="AH63" s="9"/>
      <c r="AI63" s="20"/>
      <c r="AJ63" s="8"/>
      <c r="AK63" s="8"/>
      <c r="AL63" s="9"/>
    </row>
    <row r="64" spans="1:38" x14ac:dyDescent="0.15">
      <c r="A64" s="1618"/>
      <c r="B64" s="53">
        <v>43612</v>
      </c>
      <c r="C64" s="7" t="str">
        <f t="shared" si="3"/>
        <v>(月)</v>
      </c>
      <c r="D64" s="75" t="s">
        <v>540</v>
      </c>
      <c r="E64" s="72" t="s">
        <v>36</v>
      </c>
      <c r="F64" s="60">
        <v>27.7</v>
      </c>
      <c r="G64" s="23">
        <v>24.4</v>
      </c>
      <c r="H64" s="63">
        <v>23</v>
      </c>
      <c r="I64" s="64">
        <v>11.6</v>
      </c>
      <c r="J64" s="65">
        <v>2.7</v>
      </c>
      <c r="K64" s="23">
        <v>7.04</v>
      </c>
      <c r="L64" s="63">
        <v>7</v>
      </c>
      <c r="M64" s="64">
        <v>14.3</v>
      </c>
      <c r="N64" s="65">
        <v>13.6</v>
      </c>
      <c r="O64" s="50" t="s">
        <v>36</v>
      </c>
      <c r="P64" s="1310">
        <v>21.7</v>
      </c>
      <c r="Q64" s="50" t="s">
        <v>36</v>
      </c>
      <c r="R64" s="1310">
        <v>41.6</v>
      </c>
      <c r="S64" s="50" t="s">
        <v>36</v>
      </c>
      <c r="T64" s="1310" t="s">
        <v>36</v>
      </c>
      <c r="U64" s="50" t="s">
        <v>36</v>
      </c>
      <c r="V64" s="1337" t="s">
        <v>36</v>
      </c>
      <c r="W64" s="64" t="s">
        <v>36</v>
      </c>
      <c r="X64" s="65">
        <v>10.8</v>
      </c>
      <c r="Y64" s="69" t="s">
        <v>36</v>
      </c>
      <c r="Z64" s="70">
        <v>92</v>
      </c>
      <c r="AA64" s="862" t="s">
        <v>36</v>
      </c>
      <c r="AB64" s="863">
        <v>0.09</v>
      </c>
      <c r="AC64" s="655">
        <v>1257</v>
      </c>
      <c r="AD64" s="663">
        <v>52</v>
      </c>
      <c r="AE64" s="303"/>
      <c r="AF64" s="311"/>
      <c r="AG64" s="19"/>
      <c r="AH64" s="9"/>
      <c r="AI64" s="20"/>
      <c r="AJ64" s="8"/>
      <c r="AK64" s="8"/>
      <c r="AL64" s="9"/>
    </row>
    <row r="65" spans="1:38" x14ac:dyDescent="0.15">
      <c r="A65" s="1618"/>
      <c r="B65" s="53">
        <v>43613</v>
      </c>
      <c r="C65" s="7" t="str">
        <f t="shared" si="3"/>
        <v>(火)</v>
      </c>
      <c r="D65" s="75" t="s">
        <v>550</v>
      </c>
      <c r="E65" s="72">
        <v>0.5</v>
      </c>
      <c r="F65" s="60">
        <v>25.1</v>
      </c>
      <c r="G65" s="23">
        <v>23.2</v>
      </c>
      <c r="H65" s="63">
        <v>23.1</v>
      </c>
      <c r="I65" s="64">
        <v>5.8</v>
      </c>
      <c r="J65" s="65">
        <v>2.8</v>
      </c>
      <c r="K65" s="23">
        <v>7.1</v>
      </c>
      <c r="L65" s="63">
        <v>7.09</v>
      </c>
      <c r="M65" s="64">
        <v>14.7</v>
      </c>
      <c r="N65" s="65">
        <v>14.5</v>
      </c>
      <c r="O65" s="50" t="s">
        <v>36</v>
      </c>
      <c r="P65" s="1310">
        <v>24.1</v>
      </c>
      <c r="Q65" s="50" t="s">
        <v>36</v>
      </c>
      <c r="R65" s="1310">
        <v>43.6</v>
      </c>
      <c r="S65" s="50" t="s">
        <v>36</v>
      </c>
      <c r="T65" s="1310" t="s">
        <v>36</v>
      </c>
      <c r="U65" s="50" t="s">
        <v>36</v>
      </c>
      <c r="V65" s="1337" t="s">
        <v>36</v>
      </c>
      <c r="W65" s="64" t="s">
        <v>36</v>
      </c>
      <c r="X65" s="65">
        <v>11.8</v>
      </c>
      <c r="Y65" s="69" t="s">
        <v>36</v>
      </c>
      <c r="Z65" s="70">
        <v>102</v>
      </c>
      <c r="AA65" s="862" t="s">
        <v>36</v>
      </c>
      <c r="AB65" s="863">
        <v>0.1</v>
      </c>
      <c r="AC65" s="655">
        <v>702</v>
      </c>
      <c r="AD65" s="663">
        <v>46</v>
      </c>
      <c r="AE65" s="303"/>
      <c r="AF65" s="311"/>
      <c r="AG65" s="21"/>
      <c r="AH65" s="3"/>
      <c r="AI65" s="22"/>
      <c r="AJ65" s="10"/>
      <c r="AK65" s="10"/>
      <c r="AL65" s="3"/>
    </row>
    <row r="66" spans="1:38" x14ac:dyDescent="0.15">
      <c r="A66" s="1618"/>
      <c r="B66" s="53">
        <v>43614</v>
      </c>
      <c r="C66" s="7" t="str">
        <f t="shared" si="3"/>
        <v>(水)</v>
      </c>
      <c r="D66" s="75" t="s">
        <v>555</v>
      </c>
      <c r="E66" s="72">
        <v>10</v>
      </c>
      <c r="F66" s="60">
        <v>19.600000000000001</v>
      </c>
      <c r="G66" s="23">
        <v>22.2</v>
      </c>
      <c r="H66" s="63">
        <v>22.5</v>
      </c>
      <c r="I66" s="64">
        <v>5</v>
      </c>
      <c r="J66" s="65">
        <v>2.2999999999999998</v>
      </c>
      <c r="K66" s="23">
        <v>7.13</v>
      </c>
      <c r="L66" s="63">
        <v>7.14</v>
      </c>
      <c r="M66" s="64">
        <v>15.8</v>
      </c>
      <c r="N66" s="65">
        <v>15.8</v>
      </c>
      <c r="O66" s="50" t="s">
        <v>36</v>
      </c>
      <c r="P66" s="1310">
        <v>26.3</v>
      </c>
      <c r="Q66" s="50" t="s">
        <v>36</v>
      </c>
      <c r="R66" s="1310">
        <v>47.4</v>
      </c>
      <c r="S66" s="50" t="s">
        <v>36</v>
      </c>
      <c r="T66" s="1310" t="s">
        <v>36</v>
      </c>
      <c r="U66" s="50" t="s">
        <v>36</v>
      </c>
      <c r="V66" s="1337" t="s">
        <v>36</v>
      </c>
      <c r="W66" s="64" t="s">
        <v>36</v>
      </c>
      <c r="X66" s="65">
        <v>13.1</v>
      </c>
      <c r="Y66" s="69" t="s">
        <v>36</v>
      </c>
      <c r="Z66" s="70">
        <v>112</v>
      </c>
      <c r="AA66" s="862" t="s">
        <v>36</v>
      </c>
      <c r="AB66" s="863">
        <v>0.09</v>
      </c>
      <c r="AC66" s="655">
        <v>522</v>
      </c>
      <c r="AD66" s="663">
        <v>56</v>
      </c>
      <c r="AE66" s="303"/>
      <c r="AF66" s="311"/>
      <c r="AG66" s="29" t="s">
        <v>384</v>
      </c>
      <c r="AH66" s="2" t="s">
        <v>36</v>
      </c>
      <c r="AI66" s="2" t="s">
        <v>36</v>
      </c>
      <c r="AJ66" s="2" t="s">
        <v>36</v>
      </c>
      <c r="AK66" s="2" t="s">
        <v>36</v>
      </c>
      <c r="AL66" s="103" t="s">
        <v>36</v>
      </c>
    </row>
    <row r="67" spans="1:38" x14ac:dyDescent="0.15">
      <c r="A67" s="1618"/>
      <c r="B67" s="53">
        <v>43615</v>
      </c>
      <c r="C67" s="54" t="str">
        <f t="shared" si="3"/>
        <v>(木)</v>
      </c>
      <c r="D67" s="75" t="s">
        <v>540</v>
      </c>
      <c r="E67" s="72" t="s">
        <v>36</v>
      </c>
      <c r="F67" s="60">
        <v>22.2</v>
      </c>
      <c r="G67" s="23">
        <v>22.5</v>
      </c>
      <c r="H67" s="63">
        <v>22.5</v>
      </c>
      <c r="I67" s="64">
        <v>4.8</v>
      </c>
      <c r="J67" s="65">
        <v>2.2999999999999998</v>
      </c>
      <c r="K67" s="23">
        <v>7.1</v>
      </c>
      <c r="L67" s="63">
        <v>7.19</v>
      </c>
      <c r="M67" s="64">
        <v>17.7</v>
      </c>
      <c r="N67" s="65">
        <v>16.7</v>
      </c>
      <c r="O67" s="50" t="s">
        <v>36</v>
      </c>
      <c r="P67" s="1310">
        <v>27.8</v>
      </c>
      <c r="Q67" s="50" t="s">
        <v>36</v>
      </c>
      <c r="R67" s="1310">
        <v>50</v>
      </c>
      <c r="S67" s="50" t="s">
        <v>36</v>
      </c>
      <c r="T67" s="1310" t="s">
        <v>36</v>
      </c>
      <c r="U67" s="50" t="s">
        <v>36</v>
      </c>
      <c r="V67" s="1337" t="s">
        <v>36</v>
      </c>
      <c r="W67" s="64" t="s">
        <v>36</v>
      </c>
      <c r="X67" s="65">
        <v>14.4</v>
      </c>
      <c r="Y67" s="69" t="s">
        <v>36</v>
      </c>
      <c r="Z67" s="70">
        <v>116</v>
      </c>
      <c r="AA67" s="862" t="s">
        <v>36</v>
      </c>
      <c r="AB67" s="863">
        <v>0.1</v>
      </c>
      <c r="AC67" s="655">
        <v>513</v>
      </c>
      <c r="AD67" s="663">
        <v>53</v>
      </c>
      <c r="AE67" s="303"/>
      <c r="AF67" s="311"/>
      <c r="AG67" s="11" t="s">
        <v>36</v>
      </c>
      <c r="AH67" s="2" t="s">
        <v>36</v>
      </c>
      <c r="AI67" s="2" t="s">
        <v>36</v>
      </c>
      <c r="AJ67" s="2" t="s">
        <v>36</v>
      </c>
      <c r="AK67" s="2" t="s">
        <v>36</v>
      </c>
      <c r="AL67" s="103" t="s">
        <v>36</v>
      </c>
    </row>
    <row r="68" spans="1:38" x14ac:dyDescent="0.15">
      <c r="A68" s="1618"/>
      <c r="B68" s="218">
        <v>43616</v>
      </c>
      <c r="C68" s="54" t="str">
        <f t="shared" si="3"/>
        <v>(金)</v>
      </c>
      <c r="D68" s="175" t="s">
        <v>550</v>
      </c>
      <c r="E68" s="176" t="s">
        <v>36</v>
      </c>
      <c r="F68" s="177">
        <v>23.7</v>
      </c>
      <c r="G68" s="178">
        <v>22.6</v>
      </c>
      <c r="H68" s="174">
        <v>22.9</v>
      </c>
      <c r="I68" s="179">
        <v>6.5</v>
      </c>
      <c r="J68" s="180">
        <v>3.3</v>
      </c>
      <c r="K68" s="178">
        <v>7.24</v>
      </c>
      <c r="L68" s="174">
        <v>7.25</v>
      </c>
      <c r="M68" s="179">
        <v>17.600000000000001</v>
      </c>
      <c r="N68" s="180">
        <v>17.5</v>
      </c>
      <c r="O68" s="1317" t="s">
        <v>36</v>
      </c>
      <c r="P68" s="1318">
        <v>30.4</v>
      </c>
      <c r="Q68" s="1317" t="s">
        <v>36</v>
      </c>
      <c r="R68" s="1318">
        <v>52.5</v>
      </c>
      <c r="S68" s="1317" t="s">
        <v>36</v>
      </c>
      <c r="T68" s="1318" t="s">
        <v>36</v>
      </c>
      <c r="U68" s="1317" t="s">
        <v>36</v>
      </c>
      <c r="V68" s="1338" t="s">
        <v>36</v>
      </c>
      <c r="W68" s="179" t="s">
        <v>36</v>
      </c>
      <c r="X68" s="180">
        <v>15.5</v>
      </c>
      <c r="Y68" s="183" t="s">
        <v>36</v>
      </c>
      <c r="Z68" s="184">
        <v>124</v>
      </c>
      <c r="AA68" s="870" t="s">
        <v>36</v>
      </c>
      <c r="AB68" s="871">
        <v>0.15</v>
      </c>
      <c r="AC68" s="690">
        <v>522</v>
      </c>
      <c r="AD68" s="664">
        <v>35</v>
      </c>
      <c r="AE68" s="303"/>
      <c r="AF68" s="311"/>
      <c r="AG68" s="11" t="s">
        <v>36</v>
      </c>
      <c r="AH68" s="2" t="s">
        <v>36</v>
      </c>
      <c r="AI68" s="2" t="s">
        <v>36</v>
      </c>
      <c r="AJ68" s="2" t="s">
        <v>36</v>
      </c>
      <c r="AK68" s="2" t="s">
        <v>36</v>
      </c>
      <c r="AL68" s="103" t="s">
        <v>36</v>
      </c>
    </row>
    <row r="69" spans="1:38" s="1" customFormat="1" ht="13.5" customHeight="1" x14ac:dyDescent="0.15">
      <c r="A69" s="1618"/>
      <c r="B69" s="1610" t="s">
        <v>396</v>
      </c>
      <c r="C69" s="1611"/>
      <c r="D69" s="399"/>
      <c r="E69" s="358">
        <f>MAX(E38:E68)</f>
        <v>61.5</v>
      </c>
      <c r="F69" s="359">
        <f t="shared" ref="F69:AD69" si="4">IF(COUNT(F38:F68)=0,"",MAX(F38:F68))</f>
        <v>27.7</v>
      </c>
      <c r="G69" s="360">
        <f t="shared" si="4"/>
        <v>24.4</v>
      </c>
      <c r="H69" s="361">
        <f t="shared" si="4"/>
        <v>23.1</v>
      </c>
      <c r="I69" s="362">
        <f t="shared" si="4"/>
        <v>49.2</v>
      </c>
      <c r="J69" s="363">
        <f t="shared" si="4"/>
        <v>3.4</v>
      </c>
      <c r="K69" s="360">
        <f t="shared" si="4"/>
        <v>7.42</v>
      </c>
      <c r="L69" s="361">
        <f t="shared" si="4"/>
        <v>7.45</v>
      </c>
      <c r="M69" s="362">
        <f t="shared" si="4"/>
        <v>19.5</v>
      </c>
      <c r="N69" s="363">
        <f t="shared" si="4"/>
        <v>19.899999999999999</v>
      </c>
      <c r="O69" s="1311">
        <f t="shared" si="4"/>
        <v>28</v>
      </c>
      <c r="P69" s="1319">
        <f t="shared" si="4"/>
        <v>32</v>
      </c>
      <c r="Q69" s="1311">
        <f t="shared" si="4"/>
        <v>51.3</v>
      </c>
      <c r="R69" s="1319">
        <f t="shared" si="4"/>
        <v>57.7</v>
      </c>
      <c r="S69" s="1311">
        <f t="shared" si="4"/>
        <v>36</v>
      </c>
      <c r="T69" s="1319">
        <f t="shared" si="4"/>
        <v>36</v>
      </c>
      <c r="U69" s="1311">
        <f t="shared" si="4"/>
        <v>15.3</v>
      </c>
      <c r="V69" s="1319">
        <f t="shared" si="4"/>
        <v>15.7</v>
      </c>
      <c r="W69" s="362">
        <f t="shared" si="4"/>
        <v>13.8</v>
      </c>
      <c r="X69" s="583">
        <f t="shared" si="4"/>
        <v>18.5</v>
      </c>
      <c r="Y69" s="640">
        <f t="shared" si="4"/>
        <v>128</v>
      </c>
      <c r="Z69" s="641">
        <f t="shared" si="4"/>
        <v>140</v>
      </c>
      <c r="AA69" s="864">
        <f t="shared" si="4"/>
        <v>0.25</v>
      </c>
      <c r="AB69" s="865">
        <f t="shared" si="4"/>
        <v>0.21</v>
      </c>
      <c r="AC69" s="695">
        <f t="shared" si="4"/>
        <v>1797</v>
      </c>
      <c r="AD69" s="580">
        <f t="shared" si="4"/>
        <v>540</v>
      </c>
      <c r="AE69" s="438"/>
      <c r="AF69" s="408"/>
      <c r="AG69" s="11" t="s">
        <v>36</v>
      </c>
      <c r="AH69" s="2" t="s">
        <v>36</v>
      </c>
      <c r="AI69" s="2" t="s">
        <v>36</v>
      </c>
      <c r="AJ69" s="2" t="s">
        <v>36</v>
      </c>
      <c r="AK69" s="2" t="s">
        <v>36</v>
      </c>
      <c r="AL69" s="103" t="s">
        <v>36</v>
      </c>
    </row>
    <row r="70" spans="1:38" s="1" customFormat="1" ht="13.5" customHeight="1" x14ac:dyDescent="0.15">
      <c r="A70" s="1618"/>
      <c r="B70" s="1602" t="s">
        <v>397</v>
      </c>
      <c r="C70" s="1603"/>
      <c r="D70" s="401"/>
      <c r="E70" s="364">
        <f>MIN(E38:E68)</f>
        <v>0</v>
      </c>
      <c r="F70" s="365">
        <f t="shared" ref="F70:AD70" si="5">IF(COUNT(F38:F68)=0,"",MIN(F38:F68))</f>
        <v>15.2</v>
      </c>
      <c r="G70" s="366">
        <f t="shared" si="5"/>
        <v>15.8</v>
      </c>
      <c r="H70" s="367">
        <f t="shared" si="5"/>
        <v>15.9</v>
      </c>
      <c r="I70" s="368">
        <f t="shared" si="5"/>
        <v>2.2000000000000002</v>
      </c>
      <c r="J70" s="369">
        <f t="shared" si="5"/>
        <v>0.4</v>
      </c>
      <c r="K70" s="366">
        <f t="shared" si="5"/>
        <v>6.84</v>
      </c>
      <c r="L70" s="367">
        <f t="shared" si="5"/>
        <v>6.79</v>
      </c>
      <c r="M70" s="368">
        <f t="shared" si="5"/>
        <v>10.199999999999999</v>
      </c>
      <c r="N70" s="369">
        <f t="shared" si="5"/>
        <v>11.3</v>
      </c>
      <c r="O70" s="1313">
        <f t="shared" si="5"/>
        <v>28</v>
      </c>
      <c r="P70" s="1320">
        <f t="shared" si="5"/>
        <v>16.5</v>
      </c>
      <c r="Q70" s="1313">
        <f t="shared" si="5"/>
        <v>51.3</v>
      </c>
      <c r="R70" s="1320">
        <f t="shared" si="5"/>
        <v>33</v>
      </c>
      <c r="S70" s="1313">
        <f t="shared" si="5"/>
        <v>36</v>
      </c>
      <c r="T70" s="1320">
        <f t="shared" si="5"/>
        <v>36</v>
      </c>
      <c r="U70" s="1313">
        <f t="shared" si="5"/>
        <v>15.3</v>
      </c>
      <c r="V70" s="1320">
        <f t="shared" si="5"/>
        <v>15.7</v>
      </c>
      <c r="W70" s="368">
        <f t="shared" si="5"/>
        <v>13.8</v>
      </c>
      <c r="X70" s="697">
        <f t="shared" si="5"/>
        <v>8.5</v>
      </c>
      <c r="Y70" s="644">
        <f t="shared" si="5"/>
        <v>128</v>
      </c>
      <c r="Z70" s="645">
        <f t="shared" si="5"/>
        <v>68</v>
      </c>
      <c r="AA70" s="866">
        <f t="shared" si="5"/>
        <v>0.25</v>
      </c>
      <c r="AB70" s="867">
        <f t="shared" si="5"/>
        <v>0.03</v>
      </c>
      <c r="AC70" s="699">
        <f t="shared" si="5"/>
        <v>288</v>
      </c>
      <c r="AD70" s="581">
        <f t="shared" si="5"/>
        <v>29</v>
      </c>
      <c r="AE70" s="438"/>
      <c r="AF70" s="408"/>
      <c r="AG70" s="11" t="s">
        <v>36</v>
      </c>
      <c r="AH70" s="2" t="s">
        <v>36</v>
      </c>
      <c r="AI70" s="2" t="s">
        <v>36</v>
      </c>
      <c r="AJ70" s="2" t="s">
        <v>36</v>
      </c>
      <c r="AK70" s="2" t="s">
        <v>36</v>
      </c>
      <c r="AL70" s="103" t="s">
        <v>36</v>
      </c>
    </row>
    <row r="71" spans="1:38" s="1" customFormat="1" ht="13.5" customHeight="1" x14ac:dyDescent="0.15">
      <c r="A71" s="1618"/>
      <c r="B71" s="1602" t="s">
        <v>398</v>
      </c>
      <c r="C71" s="1603"/>
      <c r="D71" s="401"/>
      <c r="E71" s="401"/>
      <c r="F71" s="584">
        <f t="shared" ref="F71:AD71" si="6">IF(COUNT(F38:F68)=0,"",AVERAGE(F38:F68))</f>
        <v>20.954838709677425</v>
      </c>
      <c r="G71" s="585">
        <f t="shared" si="6"/>
        <v>19.748387096774195</v>
      </c>
      <c r="H71" s="586">
        <f t="shared" si="6"/>
        <v>19.85483870967742</v>
      </c>
      <c r="I71" s="587">
        <f t="shared" si="6"/>
        <v>10.090322580645163</v>
      </c>
      <c r="J71" s="588">
        <f t="shared" si="6"/>
        <v>2.1032258064516127</v>
      </c>
      <c r="K71" s="585">
        <f t="shared" si="6"/>
        <v>7.1422580645161284</v>
      </c>
      <c r="L71" s="586">
        <f t="shared" si="6"/>
        <v>7.1564516129032256</v>
      </c>
      <c r="M71" s="587">
        <f t="shared" si="6"/>
        <v>15.961290322580643</v>
      </c>
      <c r="N71" s="588">
        <f t="shared" si="6"/>
        <v>16.316129032258065</v>
      </c>
      <c r="O71" s="1321">
        <f t="shared" si="6"/>
        <v>28</v>
      </c>
      <c r="P71" s="1322">
        <f t="shared" si="6"/>
        <v>26.126315789473686</v>
      </c>
      <c r="Q71" s="1321">
        <f t="shared" si="6"/>
        <v>51.3</v>
      </c>
      <c r="R71" s="1322">
        <f t="shared" si="6"/>
        <v>47.689473684210526</v>
      </c>
      <c r="S71" s="1321">
        <f t="shared" si="6"/>
        <v>36</v>
      </c>
      <c r="T71" s="1322">
        <f t="shared" si="6"/>
        <v>36</v>
      </c>
      <c r="U71" s="1321">
        <f t="shared" si="6"/>
        <v>15.3</v>
      </c>
      <c r="V71" s="1322">
        <f t="shared" si="6"/>
        <v>15.7</v>
      </c>
      <c r="W71" s="1366">
        <f t="shared" si="6"/>
        <v>13.8</v>
      </c>
      <c r="X71" s="702">
        <f t="shared" si="6"/>
        <v>14.436842105263159</v>
      </c>
      <c r="Y71" s="687">
        <f t="shared" si="6"/>
        <v>128</v>
      </c>
      <c r="Z71" s="688">
        <f t="shared" si="6"/>
        <v>114.05263157894737</v>
      </c>
      <c r="AA71" s="872">
        <f t="shared" si="6"/>
        <v>0.25</v>
      </c>
      <c r="AB71" s="873">
        <f t="shared" si="6"/>
        <v>0.10210526315789475</v>
      </c>
      <c r="AC71" s="691">
        <f t="shared" si="6"/>
        <v>786.74193548387098</v>
      </c>
      <c r="AD71" s="696">
        <f t="shared" si="6"/>
        <v>78.741935483870961</v>
      </c>
      <c r="AE71" s="438"/>
      <c r="AF71" s="408"/>
      <c r="AG71" s="11" t="s">
        <v>36</v>
      </c>
      <c r="AH71" s="2" t="s">
        <v>36</v>
      </c>
      <c r="AI71" s="2" t="s">
        <v>36</v>
      </c>
      <c r="AJ71" s="2" t="s">
        <v>36</v>
      </c>
      <c r="AK71" s="2" t="s">
        <v>36</v>
      </c>
      <c r="AL71" s="103" t="s">
        <v>36</v>
      </c>
    </row>
    <row r="72" spans="1:38" s="1" customFormat="1" ht="13.5" customHeight="1" x14ac:dyDescent="0.15">
      <c r="A72" s="1619"/>
      <c r="B72" s="1602" t="s">
        <v>399</v>
      </c>
      <c r="C72" s="1603"/>
      <c r="D72" s="401"/>
      <c r="E72" s="577">
        <f>SUM(E38:E68)</f>
        <v>90</v>
      </c>
      <c r="F72" s="606"/>
      <c r="G72" s="606"/>
      <c r="H72" s="604"/>
      <c r="I72" s="606"/>
      <c r="J72" s="604"/>
      <c r="K72" s="1352"/>
      <c r="L72" s="1353"/>
      <c r="M72" s="1358"/>
      <c r="N72" s="1359"/>
      <c r="O72" s="1316"/>
      <c r="P72" s="1323"/>
      <c r="Q72" s="1334"/>
      <c r="R72" s="1323"/>
      <c r="S72" s="1315"/>
      <c r="T72" s="1316"/>
      <c r="U72" s="1315"/>
      <c r="V72" s="1333"/>
      <c r="W72" s="1367"/>
      <c r="X72" s="1368"/>
      <c r="Y72" s="636"/>
      <c r="Z72" s="701"/>
      <c r="AA72" s="874"/>
      <c r="AB72" s="875"/>
      <c r="AC72" s="692">
        <f>SUM(AC38:AC68)</f>
        <v>24389</v>
      </c>
      <c r="AD72" s="693"/>
      <c r="AE72" s="438"/>
      <c r="AF72" s="408"/>
      <c r="AG72" s="219"/>
      <c r="AH72" s="221"/>
      <c r="AI72" s="221"/>
      <c r="AJ72" s="221"/>
      <c r="AK72" s="221"/>
      <c r="AL72" s="220"/>
    </row>
    <row r="73" spans="1:38" ht="13.5" customHeight="1" x14ac:dyDescent="0.15">
      <c r="A73" s="1617" t="s">
        <v>270</v>
      </c>
      <c r="B73" s="324">
        <v>43617</v>
      </c>
      <c r="C73" s="325" t="str">
        <f>IF(B73="","",IF(WEEKDAY(B73)=1,"(日)",IF(WEEKDAY(B73)=2,"(月)",IF(WEEKDAY(B73)=3,"(火)",IF(WEEKDAY(B73)=4,"(水)",IF(WEEKDAY(B73)=5,"(木)",IF(WEEKDAY(B73)=6,"(金)","(土)")))))))</f>
        <v>(土)</v>
      </c>
      <c r="D73" s="670" t="s">
        <v>550</v>
      </c>
      <c r="E73" s="59" t="s">
        <v>36</v>
      </c>
      <c r="F73" s="59">
        <v>22.4</v>
      </c>
      <c r="G73" s="61">
        <v>22.7</v>
      </c>
      <c r="H73" s="56">
        <v>22.8</v>
      </c>
      <c r="I73" s="55">
        <v>6.4</v>
      </c>
      <c r="J73" s="62">
        <v>2.5</v>
      </c>
      <c r="K73" s="61">
        <v>7.18</v>
      </c>
      <c r="L73" s="62">
        <v>7.27</v>
      </c>
      <c r="M73" s="55">
        <v>17.5</v>
      </c>
      <c r="N73" s="56">
        <v>17.7</v>
      </c>
      <c r="O73" s="1308"/>
      <c r="P73" s="1309"/>
      <c r="Q73" s="1308"/>
      <c r="R73" s="1309"/>
      <c r="S73" s="1308"/>
      <c r="T73" s="1309"/>
      <c r="U73" s="1308"/>
      <c r="V73" s="1339"/>
      <c r="W73" s="55"/>
      <c r="X73" s="56"/>
      <c r="Y73" s="57"/>
      <c r="Z73" s="58"/>
      <c r="AA73" s="860"/>
      <c r="AB73" s="861"/>
      <c r="AC73" s="653">
        <v>351</v>
      </c>
      <c r="AD73" s="317">
        <v>27</v>
      </c>
      <c r="AE73" s="303"/>
      <c r="AF73" s="311"/>
      <c r="AG73" s="222">
        <v>43629</v>
      </c>
      <c r="AH73" s="135" t="s">
        <v>3</v>
      </c>
      <c r="AI73" s="136">
        <v>20.5</v>
      </c>
      <c r="AJ73" s="137" t="s">
        <v>20</v>
      </c>
      <c r="AK73" s="138"/>
      <c r="AL73" s="139"/>
    </row>
    <row r="74" spans="1:38" x14ac:dyDescent="0.15">
      <c r="A74" s="1618"/>
      <c r="B74" s="326">
        <v>43618</v>
      </c>
      <c r="C74" s="327" t="str">
        <f t="shared" ref="C74:C102" si="7">IF(B74="","",IF(WEEKDAY(B74)=1,"(日)",IF(WEEKDAY(B74)=2,"(月)",IF(WEEKDAY(B74)=3,"(火)",IF(WEEKDAY(B74)=4,"(水)",IF(WEEKDAY(B74)=5,"(木)",IF(WEEKDAY(B74)=6,"(金)","(土)")))))))</f>
        <v>(日)</v>
      </c>
      <c r="D74" s="671" t="s">
        <v>550</v>
      </c>
      <c r="E74" s="60" t="s">
        <v>36</v>
      </c>
      <c r="F74" s="60">
        <v>22.7</v>
      </c>
      <c r="G74" s="23">
        <v>22.7</v>
      </c>
      <c r="H74" s="65">
        <v>22.8</v>
      </c>
      <c r="I74" s="64">
        <v>6.7</v>
      </c>
      <c r="J74" s="63">
        <v>2.4</v>
      </c>
      <c r="K74" s="23">
        <v>7.12</v>
      </c>
      <c r="L74" s="63">
        <v>7.31</v>
      </c>
      <c r="M74" s="64">
        <v>18.600000000000001</v>
      </c>
      <c r="N74" s="65">
        <v>18.2</v>
      </c>
      <c r="O74" s="50"/>
      <c r="P74" s="1310"/>
      <c r="Q74" s="50"/>
      <c r="R74" s="1310"/>
      <c r="S74" s="50"/>
      <c r="T74" s="1310"/>
      <c r="U74" s="50"/>
      <c r="V74" s="1340"/>
      <c r="W74" s="64"/>
      <c r="X74" s="65"/>
      <c r="Y74" s="69"/>
      <c r="Z74" s="70"/>
      <c r="AA74" s="862"/>
      <c r="AB74" s="863"/>
      <c r="AC74" s="655">
        <v>351</v>
      </c>
      <c r="AD74" s="316">
        <v>31</v>
      </c>
      <c r="AE74" s="303"/>
      <c r="AF74" s="311"/>
      <c r="AG74" s="12" t="s">
        <v>93</v>
      </c>
      <c r="AH74" s="13" t="s">
        <v>385</v>
      </c>
      <c r="AI74" s="14" t="s">
        <v>5</v>
      </c>
      <c r="AJ74" s="15" t="s">
        <v>6</v>
      </c>
      <c r="AK74" s="16" t="s">
        <v>36</v>
      </c>
      <c r="AL74" s="96"/>
    </row>
    <row r="75" spans="1:38" x14ac:dyDescent="0.15">
      <c r="A75" s="1618"/>
      <c r="B75" s="326">
        <v>43619</v>
      </c>
      <c r="C75" s="327" t="str">
        <f t="shared" si="7"/>
        <v>(月)</v>
      </c>
      <c r="D75" s="671" t="s">
        <v>550</v>
      </c>
      <c r="E75" s="60">
        <v>0</v>
      </c>
      <c r="F75" s="60">
        <v>24.4</v>
      </c>
      <c r="G75" s="23">
        <v>22.6</v>
      </c>
      <c r="H75" s="65">
        <v>22.7</v>
      </c>
      <c r="I75" s="64">
        <v>6.6</v>
      </c>
      <c r="J75" s="63">
        <v>3</v>
      </c>
      <c r="K75" s="23">
        <v>7.17</v>
      </c>
      <c r="L75" s="63">
        <v>7.27</v>
      </c>
      <c r="M75" s="64">
        <v>18.899999999999999</v>
      </c>
      <c r="N75" s="65">
        <v>18.3</v>
      </c>
      <c r="O75" s="50"/>
      <c r="P75" s="1310">
        <v>31.9</v>
      </c>
      <c r="Q75" s="50"/>
      <c r="R75" s="1310">
        <v>54.1</v>
      </c>
      <c r="S75" s="50"/>
      <c r="T75" s="1310"/>
      <c r="U75" s="50"/>
      <c r="V75" s="1340"/>
      <c r="W75" s="64"/>
      <c r="X75" s="65">
        <v>15.8</v>
      </c>
      <c r="Y75" s="69"/>
      <c r="Z75" s="70">
        <v>128</v>
      </c>
      <c r="AA75" s="862"/>
      <c r="AB75" s="863">
        <v>0.1</v>
      </c>
      <c r="AC75" s="655">
        <v>342</v>
      </c>
      <c r="AD75" s="316">
        <v>29</v>
      </c>
      <c r="AE75" s="303"/>
      <c r="AF75" s="311"/>
      <c r="AG75" s="5" t="s">
        <v>94</v>
      </c>
      <c r="AH75" s="17" t="s">
        <v>20</v>
      </c>
      <c r="AI75" s="31">
        <v>19.600000000000001</v>
      </c>
      <c r="AJ75" s="32">
        <v>19.5</v>
      </c>
      <c r="AK75" s="33" t="s">
        <v>36</v>
      </c>
      <c r="AL75" s="97"/>
    </row>
    <row r="76" spans="1:38" x14ac:dyDescent="0.15">
      <c r="A76" s="1618"/>
      <c r="B76" s="326">
        <v>43620</v>
      </c>
      <c r="C76" s="327" t="str">
        <f t="shared" si="7"/>
        <v>(火)</v>
      </c>
      <c r="D76" s="671" t="s">
        <v>540</v>
      </c>
      <c r="E76" s="60" t="s">
        <v>36</v>
      </c>
      <c r="F76" s="60">
        <v>24.2</v>
      </c>
      <c r="G76" s="23">
        <v>23.2</v>
      </c>
      <c r="H76" s="65">
        <v>23.1</v>
      </c>
      <c r="I76" s="64">
        <v>5.2</v>
      </c>
      <c r="J76" s="63">
        <v>2.5</v>
      </c>
      <c r="K76" s="23">
        <v>7.17</v>
      </c>
      <c r="L76" s="63">
        <v>7.27</v>
      </c>
      <c r="M76" s="64">
        <v>19.399999999999999</v>
      </c>
      <c r="N76" s="65">
        <v>18.899999999999999</v>
      </c>
      <c r="O76" s="50"/>
      <c r="P76" s="1310">
        <v>34.799999999999997</v>
      </c>
      <c r="Q76" s="50"/>
      <c r="R76" s="1310">
        <v>55.7</v>
      </c>
      <c r="S76" s="50"/>
      <c r="T76" s="1310"/>
      <c r="U76" s="50"/>
      <c r="V76" s="1340"/>
      <c r="W76" s="64"/>
      <c r="X76" s="65">
        <v>16.3</v>
      </c>
      <c r="Y76" s="69"/>
      <c r="Z76" s="70">
        <v>130</v>
      </c>
      <c r="AA76" s="862"/>
      <c r="AB76" s="863">
        <v>0.08</v>
      </c>
      <c r="AC76" s="655">
        <v>350</v>
      </c>
      <c r="AD76" s="316">
        <v>29</v>
      </c>
      <c r="AE76" s="303"/>
      <c r="AF76" s="311"/>
      <c r="AG76" s="6" t="s">
        <v>386</v>
      </c>
      <c r="AH76" s="18" t="s">
        <v>387</v>
      </c>
      <c r="AI76" s="37">
        <v>11.9</v>
      </c>
      <c r="AJ76" s="38">
        <v>2.7</v>
      </c>
      <c r="AK76" s="39" t="s">
        <v>36</v>
      </c>
      <c r="AL76" s="98"/>
    </row>
    <row r="77" spans="1:38" x14ac:dyDescent="0.15">
      <c r="A77" s="1618"/>
      <c r="B77" s="326">
        <v>43621</v>
      </c>
      <c r="C77" s="327" t="str">
        <f t="shared" si="7"/>
        <v>(水)</v>
      </c>
      <c r="D77" s="671" t="s">
        <v>550</v>
      </c>
      <c r="E77" s="60" t="s">
        <v>36</v>
      </c>
      <c r="F77" s="60">
        <v>22.8</v>
      </c>
      <c r="G77" s="23">
        <v>23.4</v>
      </c>
      <c r="H77" s="65">
        <v>23.6</v>
      </c>
      <c r="I77" s="64">
        <v>5.8</v>
      </c>
      <c r="J77" s="63">
        <v>2.6</v>
      </c>
      <c r="K77" s="23">
        <v>7.3</v>
      </c>
      <c r="L77" s="63">
        <v>7.33</v>
      </c>
      <c r="M77" s="64">
        <v>19.8</v>
      </c>
      <c r="N77" s="65">
        <v>19.7</v>
      </c>
      <c r="O77" s="50"/>
      <c r="P77" s="1310">
        <v>34.4</v>
      </c>
      <c r="Q77" s="50"/>
      <c r="R77" s="1310">
        <v>56.9</v>
      </c>
      <c r="S77" s="50"/>
      <c r="T77" s="1310"/>
      <c r="U77" s="50"/>
      <c r="V77" s="1340"/>
      <c r="W77" s="64"/>
      <c r="X77" s="65">
        <v>18.399999999999999</v>
      </c>
      <c r="Y77" s="69"/>
      <c r="Z77" s="70">
        <v>132</v>
      </c>
      <c r="AA77" s="862"/>
      <c r="AB77" s="863">
        <v>0.1</v>
      </c>
      <c r="AC77" s="655">
        <v>522</v>
      </c>
      <c r="AD77" s="316">
        <v>28</v>
      </c>
      <c r="AE77" s="303"/>
      <c r="AF77" s="311"/>
      <c r="AG77" s="6" t="s">
        <v>21</v>
      </c>
      <c r="AH77" s="18"/>
      <c r="AI77" s="34">
        <v>7.03</v>
      </c>
      <c r="AJ77" s="35">
        <v>6.99</v>
      </c>
      <c r="AK77" s="42" t="s">
        <v>36</v>
      </c>
      <c r="AL77" s="99"/>
    </row>
    <row r="78" spans="1:38" x14ac:dyDescent="0.15">
      <c r="A78" s="1618"/>
      <c r="B78" s="326">
        <v>43622</v>
      </c>
      <c r="C78" s="327" t="str">
        <f t="shared" si="7"/>
        <v>(木)</v>
      </c>
      <c r="D78" s="671" t="s">
        <v>540</v>
      </c>
      <c r="E78" s="60" t="s">
        <v>36</v>
      </c>
      <c r="F78" s="60">
        <v>26.2</v>
      </c>
      <c r="G78" s="23">
        <v>23.8</v>
      </c>
      <c r="H78" s="65">
        <v>23.9</v>
      </c>
      <c r="I78" s="64">
        <v>6</v>
      </c>
      <c r="J78" s="63">
        <v>2.6</v>
      </c>
      <c r="K78" s="23">
        <v>7.23</v>
      </c>
      <c r="L78" s="63">
        <v>7.3</v>
      </c>
      <c r="M78" s="64">
        <v>21.7</v>
      </c>
      <c r="N78" s="65">
        <v>21.8</v>
      </c>
      <c r="O78" s="50"/>
      <c r="P78" s="1310">
        <v>40.799999999999997</v>
      </c>
      <c r="Q78" s="50"/>
      <c r="R78" s="1310">
        <v>63.3</v>
      </c>
      <c r="S78" s="50"/>
      <c r="T78" s="1310"/>
      <c r="U78" s="1336"/>
      <c r="V78" s="1340"/>
      <c r="W78" s="64"/>
      <c r="X78" s="65">
        <v>19.8</v>
      </c>
      <c r="Y78" s="69"/>
      <c r="Z78" s="70">
        <v>146</v>
      </c>
      <c r="AA78" s="862"/>
      <c r="AB78" s="863">
        <v>0.08</v>
      </c>
      <c r="AC78" s="655">
        <v>342</v>
      </c>
      <c r="AD78" s="316">
        <v>29</v>
      </c>
      <c r="AE78" s="303"/>
      <c r="AF78" s="311"/>
      <c r="AG78" s="6" t="s">
        <v>364</v>
      </c>
      <c r="AH78" s="18" t="s">
        <v>22</v>
      </c>
      <c r="AI78" s="34">
        <v>16.100000000000001</v>
      </c>
      <c r="AJ78" s="35">
        <v>16</v>
      </c>
      <c r="AK78" s="36" t="s">
        <v>36</v>
      </c>
      <c r="AL78" s="100"/>
    </row>
    <row r="79" spans="1:38" x14ac:dyDescent="0.15">
      <c r="A79" s="1618"/>
      <c r="B79" s="326">
        <v>43623</v>
      </c>
      <c r="C79" s="327" t="str">
        <f t="shared" si="7"/>
        <v>(金)</v>
      </c>
      <c r="D79" s="671" t="s">
        <v>550</v>
      </c>
      <c r="E79" s="60">
        <v>18.5</v>
      </c>
      <c r="F79" s="60">
        <v>23.1</v>
      </c>
      <c r="G79" s="23">
        <v>24.5</v>
      </c>
      <c r="H79" s="65">
        <v>24.6</v>
      </c>
      <c r="I79" s="64">
        <v>5.5</v>
      </c>
      <c r="J79" s="63">
        <v>2.2000000000000002</v>
      </c>
      <c r="K79" s="23">
        <v>7.2</v>
      </c>
      <c r="L79" s="63">
        <v>7.36</v>
      </c>
      <c r="M79" s="64">
        <v>22.7</v>
      </c>
      <c r="N79" s="65">
        <v>23.1</v>
      </c>
      <c r="O79" s="50"/>
      <c r="P79" s="1310">
        <v>39.799999999999997</v>
      </c>
      <c r="Q79" s="50"/>
      <c r="R79" s="1310">
        <v>65.099999999999994</v>
      </c>
      <c r="S79" s="50"/>
      <c r="T79" s="1310"/>
      <c r="U79" s="50"/>
      <c r="V79" s="1340"/>
      <c r="W79" s="64"/>
      <c r="X79" s="65">
        <v>23.3</v>
      </c>
      <c r="Y79" s="69"/>
      <c r="Z79" s="70">
        <v>154</v>
      </c>
      <c r="AA79" s="862"/>
      <c r="AB79" s="863">
        <v>7.0000000000000007E-2</v>
      </c>
      <c r="AC79" s="655">
        <v>701</v>
      </c>
      <c r="AD79" s="316">
        <v>28</v>
      </c>
      <c r="AE79" s="303"/>
      <c r="AF79" s="311"/>
      <c r="AG79" s="6" t="s">
        <v>388</v>
      </c>
      <c r="AH79" s="18" t="s">
        <v>23</v>
      </c>
      <c r="AI79" s="659">
        <v>29.2</v>
      </c>
      <c r="AJ79" s="660">
        <v>27</v>
      </c>
      <c r="AK79" s="36" t="s">
        <v>36</v>
      </c>
      <c r="AL79" s="100"/>
    </row>
    <row r="80" spans="1:38" x14ac:dyDescent="0.15">
      <c r="A80" s="1618"/>
      <c r="B80" s="326">
        <v>43624</v>
      </c>
      <c r="C80" s="327" t="str">
        <f t="shared" si="7"/>
        <v>(土)</v>
      </c>
      <c r="D80" s="671" t="s">
        <v>555</v>
      </c>
      <c r="E80" s="60">
        <v>0</v>
      </c>
      <c r="F80" s="60">
        <v>20.2</v>
      </c>
      <c r="G80" s="23">
        <v>24.1</v>
      </c>
      <c r="H80" s="65">
        <v>24.2</v>
      </c>
      <c r="I80" s="64">
        <v>4</v>
      </c>
      <c r="J80" s="63">
        <v>2.2000000000000002</v>
      </c>
      <c r="K80" s="23">
        <v>7.11</v>
      </c>
      <c r="L80" s="63">
        <v>7.2</v>
      </c>
      <c r="M80" s="64">
        <v>22.8</v>
      </c>
      <c r="N80" s="65">
        <v>23.1</v>
      </c>
      <c r="O80" s="50"/>
      <c r="P80" s="1310"/>
      <c r="Q80" s="50"/>
      <c r="R80" s="1310"/>
      <c r="S80" s="50"/>
      <c r="T80" s="1310"/>
      <c r="U80" s="50"/>
      <c r="V80" s="1340"/>
      <c r="W80" s="64"/>
      <c r="X80" s="65"/>
      <c r="Y80" s="69"/>
      <c r="Z80" s="70"/>
      <c r="AA80" s="862"/>
      <c r="AB80" s="863"/>
      <c r="AC80" s="655">
        <v>9</v>
      </c>
      <c r="AD80" s="316">
        <v>67</v>
      </c>
      <c r="AE80" s="303"/>
      <c r="AF80" s="311"/>
      <c r="AG80" s="6" t="s">
        <v>368</v>
      </c>
      <c r="AH80" s="18" t="s">
        <v>23</v>
      </c>
      <c r="AI80" s="659">
        <v>52.1</v>
      </c>
      <c r="AJ80" s="660">
        <v>50</v>
      </c>
      <c r="AK80" s="36" t="s">
        <v>36</v>
      </c>
      <c r="AL80" s="100"/>
    </row>
    <row r="81" spans="1:38" x14ac:dyDescent="0.15">
      <c r="A81" s="1618"/>
      <c r="B81" s="326">
        <v>43625</v>
      </c>
      <c r="C81" s="327" t="str">
        <f t="shared" si="7"/>
        <v>(日)</v>
      </c>
      <c r="D81" s="671" t="s">
        <v>550</v>
      </c>
      <c r="E81" s="60">
        <v>7.5</v>
      </c>
      <c r="F81" s="60">
        <v>18.3</v>
      </c>
      <c r="G81" s="23">
        <v>23.5</v>
      </c>
      <c r="H81" s="65">
        <v>23.7</v>
      </c>
      <c r="I81" s="64">
        <v>1.8</v>
      </c>
      <c r="J81" s="63">
        <v>1.9</v>
      </c>
      <c r="K81" s="23">
        <v>6.95</v>
      </c>
      <c r="L81" s="63">
        <v>7.15</v>
      </c>
      <c r="M81" s="64">
        <v>22.3</v>
      </c>
      <c r="N81" s="65">
        <v>22.5</v>
      </c>
      <c r="O81" s="50"/>
      <c r="P81" s="1310"/>
      <c r="Q81" s="50"/>
      <c r="R81" s="1310"/>
      <c r="S81" s="50"/>
      <c r="T81" s="1310"/>
      <c r="U81" s="50"/>
      <c r="V81" s="1340"/>
      <c r="W81" s="64"/>
      <c r="X81" s="65"/>
      <c r="Y81" s="69"/>
      <c r="Z81" s="70"/>
      <c r="AA81" s="862"/>
      <c r="AB81" s="863"/>
      <c r="AC81" s="655">
        <v>359</v>
      </c>
      <c r="AD81" s="316">
        <v>51</v>
      </c>
      <c r="AE81" s="303"/>
      <c r="AF81" s="311"/>
      <c r="AG81" s="6" t="s">
        <v>369</v>
      </c>
      <c r="AH81" s="18" t="s">
        <v>23</v>
      </c>
      <c r="AI81" s="659">
        <v>36</v>
      </c>
      <c r="AJ81" s="660">
        <v>35</v>
      </c>
      <c r="AK81" s="36" t="s">
        <v>36</v>
      </c>
      <c r="AL81" s="100"/>
    </row>
    <row r="82" spans="1:38" x14ac:dyDescent="0.15">
      <c r="A82" s="1618"/>
      <c r="B82" s="326">
        <v>43626</v>
      </c>
      <c r="C82" s="327" t="str">
        <f t="shared" si="7"/>
        <v>(月)</v>
      </c>
      <c r="D82" s="671" t="s">
        <v>555</v>
      </c>
      <c r="E82" s="60">
        <v>55</v>
      </c>
      <c r="F82" s="60">
        <v>17.3</v>
      </c>
      <c r="G82" s="23">
        <v>21.2</v>
      </c>
      <c r="H82" s="65">
        <v>22.2</v>
      </c>
      <c r="I82" s="64">
        <v>6.1</v>
      </c>
      <c r="J82" s="63">
        <v>2</v>
      </c>
      <c r="K82" s="23">
        <v>7.05</v>
      </c>
      <c r="L82" s="63">
        <v>7.16</v>
      </c>
      <c r="M82" s="64">
        <v>18.3</v>
      </c>
      <c r="N82" s="65">
        <v>20.399999999999999</v>
      </c>
      <c r="O82" s="50"/>
      <c r="P82" s="1310">
        <v>35</v>
      </c>
      <c r="Q82" s="50"/>
      <c r="R82" s="1310">
        <v>58.3</v>
      </c>
      <c r="S82" s="50"/>
      <c r="T82" s="1310"/>
      <c r="U82" s="50"/>
      <c r="V82" s="1340"/>
      <c r="W82" s="64"/>
      <c r="X82" s="65">
        <v>19.8</v>
      </c>
      <c r="Y82" s="69"/>
      <c r="Z82" s="70">
        <v>140</v>
      </c>
      <c r="AA82" s="862"/>
      <c r="AB82" s="863">
        <v>0.09</v>
      </c>
      <c r="AC82" s="655">
        <v>522</v>
      </c>
      <c r="AD82" s="316">
        <v>46</v>
      </c>
      <c r="AE82" s="303"/>
      <c r="AF82" s="311"/>
      <c r="AG82" s="6" t="s">
        <v>370</v>
      </c>
      <c r="AH82" s="18" t="s">
        <v>23</v>
      </c>
      <c r="AI82" s="659">
        <v>16.100000000000001</v>
      </c>
      <c r="AJ82" s="660">
        <v>15</v>
      </c>
      <c r="AK82" s="36" t="s">
        <v>36</v>
      </c>
      <c r="AL82" s="100"/>
    </row>
    <row r="83" spans="1:38" x14ac:dyDescent="0.15">
      <c r="A83" s="1618"/>
      <c r="B83" s="326">
        <v>43627</v>
      </c>
      <c r="C83" s="327" t="str">
        <f t="shared" si="7"/>
        <v>(火)</v>
      </c>
      <c r="D83" s="671" t="s">
        <v>550</v>
      </c>
      <c r="E83" s="60">
        <v>8.5</v>
      </c>
      <c r="F83" s="60">
        <v>19.100000000000001</v>
      </c>
      <c r="G83" s="23">
        <v>19</v>
      </c>
      <c r="H83" s="65">
        <v>20.2</v>
      </c>
      <c r="I83" s="64">
        <v>15.8</v>
      </c>
      <c r="J83" s="63">
        <v>2.7</v>
      </c>
      <c r="K83" s="23">
        <v>7.08</v>
      </c>
      <c r="L83" s="63">
        <v>7.19</v>
      </c>
      <c r="M83" s="64">
        <v>15.5</v>
      </c>
      <c r="N83" s="65">
        <v>17.600000000000001</v>
      </c>
      <c r="O83" s="50"/>
      <c r="P83" s="1310">
        <v>30.6</v>
      </c>
      <c r="Q83" s="50"/>
      <c r="R83" s="1310">
        <v>52.5</v>
      </c>
      <c r="S83" s="50"/>
      <c r="T83" s="1310"/>
      <c r="U83" s="50"/>
      <c r="V83" s="1340"/>
      <c r="W83" s="64"/>
      <c r="X83" s="65">
        <v>15.7</v>
      </c>
      <c r="Y83" s="69"/>
      <c r="Z83" s="70">
        <v>126</v>
      </c>
      <c r="AA83" s="862"/>
      <c r="AB83" s="863">
        <v>0.13</v>
      </c>
      <c r="AC83" s="655">
        <v>702</v>
      </c>
      <c r="AD83" s="316">
        <v>144</v>
      </c>
      <c r="AE83" s="303"/>
      <c r="AF83" s="311"/>
      <c r="AG83" s="6" t="s">
        <v>389</v>
      </c>
      <c r="AH83" s="18" t="s">
        <v>23</v>
      </c>
      <c r="AI83" s="37">
        <v>10.8</v>
      </c>
      <c r="AJ83" s="38">
        <v>13</v>
      </c>
      <c r="AK83" s="39" t="s">
        <v>36</v>
      </c>
      <c r="AL83" s="98"/>
    </row>
    <row r="84" spans="1:38" x14ac:dyDescent="0.15">
      <c r="A84" s="1618"/>
      <c r="B84" s="326">
        <v>43628</v>
      </c>
      <c r="C84" s="327" t="str">
        <f t="shared" si="7"/>
        <v>(水)</v>
      </c>
      <c r="D84" s="671" t="s">
        <v>550</v>
      </c>
      <c r="E84" s="60">
        <v>1</v>
      </c>
      <c r="F84" s="60">
        <v>18.899999999999999</v>
      </c>
      <c r="G84" s="23">
        <v>18.600000000000001</v>
      </c>
      <c r="H84" s="65">
        <v>19.2</v>
      </c>
      <c r="I84" s="64">
        <v>11.9</v>
      </c>
      <c r="J84" s="63">
        <v>2.6</v>
      </c>
      <c r="K84" s="23">
        <v>7.03</v>
      </c>
      <c r="L84" s="63">
        <v>7.05</v>
      </c>
      <c r="M84" s="64">
        <v>16.7</v>
      </c>
      <c r="N84" s="65">
        <v>16.8</v>
      </c>
      <c r="O84" s="50"/>
      <c r="P84" s="1310">
        <v>26.9</v>
      </c>
      <c r="Q84" s="50"/>
      <c r="R84" s="1310">
        <v>50.3</v>
      </c>
      <c r="S84" s="50"/>
      <c r="T84" s="1310"/>
      <c r="U84" s="50"/>
      <c r="V84" s="1340"/>
      <c r="W84" s="64"/>
      <c r="X84" s="65">
        <v>15.1</v>
      </c>
      <c r="Y84" s="69"/>
      <c r="Z84" s="70">
        <v>121</v>
      </c>
      <c r="AA84" s="862"/>
      <c r="AB84" s="863">
        <v>0.13</v>
      </c>
      <c r="AC84" s="655">
        <v>522</v>
      </c>
      <c r="AD84" s="316">
        <v>152</v>
      </c>
      <c r="AE84" s="303"/>
      <c r="AF84" s="311"/>
      <c r="AG84" s="6" t="s">
        <v>390</v>
      </c>
      <c r="AH84" s="18" t="s">
        <v>23</v>
      </c>
      <c r="AI84" s="48">
        <v>134</v>
      </c>
      <c r="AJ84" s="49">
        <v>112</v>
      </c>
      <c r="AK84" s="25" t="s">
        <v>36</v>
      </c>
      <c r="AL84" s="26"/>
    </row>
    <row r="85" spans="1:38" x14ac:dyDescent="0.15">
      <c r="A85" s="1618"/>
      <c r="B85" s="326">
        <v>43629</v>
      </c>
      <c r="C85" s="327" t="str">
        <f t="shared" si="7"/>
        <v>(木)</v>
      </c>
      <c r="D85" s="671" t="s">
        <v>540</v>
      </c>
      <c r="E85" s="60" t="s">
        <v>36</v>
      </c>
      <c r="F85" s="60">
        <v>21.2</v>
      </c>
      <c r="G85" s="23">
        <v>19.600000000000001</v>
      </c>
      <c r="H85" s="65">
        <v>19.5</v>
      </c>
      <c r="I85" s="64">
        <v>11.9</v>
      </c>
      <c r="J85" s="63">
        <v>2.7</v>
      </c>
      <c r="K85" s="23">
        <v>7.03</v>
      </c>
      <c r="L85" s="63">
        <v>6.99</v>
      </c>
      <c r="M85" s="64">
        <v>16.100000000000001</v>
      </c>
      <c r="N85" s="65">
        <v>16</v>
      </c>
      <c r="O85" s="50">
        <v>29.2</v>
      </c>
      <c r="P85" s="1310">
        <v>27</v>
      </c>
      <c r="Q85" s="50">
        <v>52.1</v>
      </c>
      <c r="R85" s="1310">
        <v>50</v>
      </c>
      <c r="S85" s="50">
        <v>36</v>
      </c>
      <c r="T85" s="1310">
        <v>35</v>
      </c>
      <c r="U85" s="50">
        <v>16.100000000000001</v>
      </c>
      <c r="V85" s="1340">
        <v>15</v>
      </c>
      <c r="W85" s="64">
        <v>10.8</v>
      </c>
      <c r="X85" s="65">
        <v>13</v>
      </c>
      <c r="Y85" s="69">
        <v>134</v>
      </c>
      <c r="Z85" s="70">
        <v>112</v>
      </c>
      <c r="AA85" s="862">
        <v>0.62</v>
      </c>
      <c r="AB85" s="863">
        <v>0.14000000000000001</v>
      </c>
      <c r="AC85" s="655">
        <v>693</v>
      </c>
      <c r="AD85" s="316">
        <v>83</v>
      </c>
      <c r="AE85" s="303"/>
      <c r="AF85" s="311"/>
      <c r="AG85" s="6" t="s">
        <v>391</v>
      </c>
      <c r="AH85" s="18" t="s">
        <v>23</v>
      </c>
      <c r="AI85" s="40">
        <v>0.62</v>
      </c>
      <c r="AJ85" s="41">
        <v>0.14000000000000001</v>
      </c>
      <c r="AK85" s="42" t="s">
        <v>36</v>
      </c>
      <c r="AL85" s="99"/>
    </row>
    <row r="86" spans="1:38" x14ac:dyDescent="0.15">
      <c r="A86" s="1618"/>
      <c r="B86" s="326">
        <v>43630</v>
      </c>
      <c r="C86" s="327" t="str">
        <f t="shared" si="7"/>
        <v>(金)</v>
      </c>
      <c r="D86" s="671" t="s">
        <v>540</v>
      </c>
      <c r="E86" s="60">
        <v>0</v>
      </c>
      <c r="F86" s="60">
        <v>23.9</v>
      </c>
      <c r="G86" s="23">
        <v>21</v>
      </c>
      <c r="H86" s="65">
        <v>20.8</v>
      </c>
      <c r="I86" s="64">
        <v>6.9</v>
      </c>
      <c r="J86" s="63">
        <v>2.6</v>
      </c>
      <c r="K86" s="23">
        <v>7.09</v>
      </c>
      <c r="L86" s="63">
        <v>7.04</v>
      </c>
      <c r="M86" s="64">
        <v>16.5</v>
      </c>
      <c r="N86" s="65">
        <v>17</v>
      </c>
      <c r="O86" s="50"/>
      <c r="P86" s="1310">
        <v>28.6</v>
      </c>
      <c r="Q86" s="50"/>
      <c r="R86" s="1310">
        <v>52.1</v>
      </c>
      <c r="S86" s="50"/>
      <c r="T86" s="1310"/>
      <c r="U86" s="50"/>
      <c r="V86" s="1340"/>
      <c r="W86" s="64"/>
      <c r="X86" s="65">
        <v>14</v>
      </c>
      <c r="Y86" s="69"/>
      <c r="Z86" s="70">
        <v>122</v>
      </c>
      <c r="AA86" s="862"/>
      <c r="AB86" s="863">
        <v>0.14000000000000001</v>
      </c>
      <c r="AC86" s="655">
        <v>380</v>
      </c>
      <c r="AD86" s="316">
        <v>57</v>
      </c>
      <c r="AE86" s="303"/>
      <c r="AF86" s="311"/>
      <c r="AG86" s="6" t="s">
        <v>24</v>
      </c>
      <c r="AH86" s="18" t="s">
        <v>23</v>
      </c>
      <c r="AI86" s="23">
        <v>3.8</v>
      </c>
      <c r="AJ86" s="47">
        <v>2.5</v>
      </c>
      <c r="AK86" s="141" t="s">
        <v>36</v>
      </c>
      <c r="AL86" s="99"/>
    </row>
    <row r="87" spans="1:38" x14ac:dyDescent="0.15">
      <c r="A87" s="1618"/>
      <c r="B87" s="326">
        <v>43631</v>
      </c>
      <c r="C87" s="327" t="str">
        <f t="shared" si="7"/>
        <v>(土)</v>
      </c>
      <c r="D87" s="671" t="s">
        <v>555</v>
      </c>
      <c r="E87" s="60">
        <v>31</v>
      </c>
      <c r="F87" s="60">
        <v>17.100000000000001</v>
      </c>
      <c r="G87" s="23">
        <v>21.7</v>
      </c>
      <c r="H87" s="65">
        <v>21.7</v>
      </c>
      <c r="I87" s="64">
        <v>4.7</v>
      </c>
      <c r="J87" s="63">
        <v>2.1</v>
      </c>
      <c r="K87" s="23">
        <v>7</v>
      </c>
      <c r="L87" s="63">
        <v>7.08</v>
      </c>
      <c r="M87" s="64">
        <v>18</v>
      </c>
      <c r="N87" s="65">
        <v>17.600000000000001</v>
      </c>
      <c r="O87" s="50"/>
      <c r="P87" s="1310"/>
      <c r="Q87" s="50"/>
      <c r="R87" s="1310"/>
      <c r="S87" s="50"/>
      <c r="T87" s="1310"/>
      <c r="U87" s="50"/>
      <c r="V87" s="1340"/>
      <c r="W87" s="64"/>
      <c r="X87" s="65"/>
      <c r="Y87" s="69"/>
      <c r="Z87" s="70"/>
      <c r="AA87" s="862"/>
      <c r="AB87" s="863"/>
      <c r="AC87" s="655">
        <v>434</v>
      </c>
      <c r="AD87" s="316">
        <v>53</v>
      </c>
      <c r="AE87" s="303"/>
      <c r="AF87" s="311"/>
      <c r="AG87" s="6" t="s">
        <v>25</v>
      </c>
      <c r="AH87" s="18" t="s">
        <v>23</v>
      </c>
      <c r="AI87" s="23">
        <v>0.8</v>
      </c>
      <c r="AJ87" s="47">
        <v>0.4</v>
      </c>
      <c r="AK87" s="141" t="s">
        <v>36</v>
      </c>
      <c r="AL87" s="99"/>
    </row>
    <row r="88" spans="1:38" x14ac:dyDescent="0.15">
      <c r="A88" s="1618"/>
      <c r="B88" s="326">
        <v>43632</v>
      </c>
      <c r="C88" s="327" t="str">
        <f t="shared" si="7"/>
        <v>(日)</v>
      </c>
      <c r="D88" s="671" t="s">
        <v>540</v>
      </c>
      <c r="E88" s="60">
        <v>5</v>
      </c>
      <c r="F88" s="60">
        <v>24.6</v>
      </c>
      <c r="G88" s="23">
        <v>22</v>
      </c>
      <c r="H88" s="65">
        <v>22</v>
      </c>
      <c r="I88" s="64">
        <v>8.6999999999999993</v>
      </c>
      <c r="J88" s="63">
        <v>1.9</v>
      </c>
      <c r="K88" s="23">
        <v>7.09</v>
      </c>
      <c r="L88" s="63">
        <v>7.12</v>
      </c>
      <c r="M88" s="64">
        <v>20.3</v>
      </c>
      <c r="N88" s="65">
        <v>18.899999999999999</v>
      </c>
      <c r="O88" s="50"/>
      <c r="P88" s="1310"/>
      <c r="Q88" s="50"/>
      <c r="R88" s="1310"/>
      <c r="S88" s="50"/>
      <c r="T88" s="1310"/>
      <c r="U88" s="50"/>
      <c r="V88" s="1340"/>
      <c r="W88" s="64"/>
      <c r="X88" s="65"/>
      <c r="Y88" s="69"/>
      <c r="Z88" s="70"/>
      <c r="AA88" s="862"/>
      <c r="AB88" s="863"/>
      <c r="AC88" s="655">
        <v>390</v>
      </c>
      <c r="AD88" s="316">
        <v>148</v>
      </c>
      <c r="AE88" s="303"/>
      <c r="AF88" s="311"/>
      <c r="AG88" s="6" t="s">
        <v>392</v>
      </c>
      <c r="AH88" s="18" t="s">
        <v>23</v>
      </c>
      <c r="AI88" s="23">
        <v>6.8</v>
      </c>
      <c r="AJ88" s="47">
        <v>7.9</v>
      </c>
      <c r="AK88" s="141" t="s">
        <v>36</v>
      </c>
      <c r="AL88" s="99"/>
    </row>
    <row r="89" spans="1:38" x14ac:dyDescent="0.15">
      <c r="A89" s="1618"/>
      <c r="B89" s="326">
        <v>43633</v>
      </c>
      <c r="C89" s="327" t="str">
        <f t="shared" si="7"/>
        <v>(月)</v>
      </c>
      <c r="D89" s="671" t="s">
        <v>540</v>
      </c>
      <c r="E89" s="60" t="s">
        <v>36</v>
      </c>
      <c r="F89" s="60">
        <v>24.8</v>
      </c>
      <c r="G89" s="23">
        <v>20.7</v>
      </c>
      <c r="H89" s="65">
        <v>21.6</v>
      </c>
      <c r="I89" s="64">
        <v>8.6999999999999993</v>
      </c>
      <c r="J89" s="63">
        <v>2.1</v>
      </c>
      <c r="K89" s="23">
        <v>7.07</v>
      </c>
      <c r="L89" s="63">
        <v>7.11</v>
      </c>
      <c r="M89" s="64">
        <v>18.3</v>
      </c>
      <c r="N89" s="65">
        <v>18.600000000000001</v>
      </c>
      <c r="O89" s="50"/>
      <c r="P89" s="1310">
        <v>32</v>
      </c>
      <c r="Q89" s="50"/>
      <c r="R89" s="1310">
        <v>58.1</v>
      </c>
      <c r="S89" s="50"/>
      <c r="T89" s="1310"/>
      <c r="U89" s="50"/>
      <c r="V89" s="1340"/>
      <c r="W89" s="64"/>
      <c r="X89" s="65">
        <v>14.8</v>
      </c>
      <c r="Y89" s="69"/>
      <c r="Z89" s="70">
        <v>134</v>
      </c>
      <c r="AA89" s="862"/>
      <c r="AB89" s="863">
        <v>0.12</v>
      </c>
      <c r="AC89" s="655">
        <v>433</v>
      </c>
      <c r="AD89" s="316">
        <v>135</v>
      </c>
      <c r="AE89" s="303"/>
      <c r="AF89" s="311"/>
      <c r="AG89" s="6" t="s">
        <v>393</v>
      </c>
      <c r="AH89" s="18" t="s">
        <v>23</v>
      </c>
      <c r="AI89" s="24">
        <v>6.0999999999999999E-2</v>
      </c>
      <c r="AJ89" s="44">
        <v>3.7999999999999999E-2</v>
      </c>
      <c r="AK89" s="46" t="s">
        <v>36</v>
      </c>
      <c r="AL89" s="101"/>
    </row>
    <row r="90" spans="1:38" x14ac:dyDescent="0.15">
      <c r="A90" s="1618"/>
      <c r="B90" s="326">
        <v>43634</v>
      </c>
      <c r="C90" s="327" t="str">
        <f t="shared" si="7"/>
        <v>(火)</v>
      </c>
      <c r="D90" s="671" t="s">
        <v>540</v>
      </c>
      <c r="E90" s="60" t="s">
        <v>36</v>
      </c>
      <c r="F90" s="60">
        <v>25.3</v>
      </c>
      <c r="G90" s="23">
        <v>22.1</v>
      </c>
      <c r="H90" s="65">
        <v>21.9</v>
      </c>
      <c r="I90" s="64">
        <v>5.8</v>
      </c>
      <c r="J90" s="63">
        <v>2.1</v>
      </c>
      <c r="K90" s="23">
        <v>7.1</v>
      </c>
      <c r="L90" s="63">
        <v>7.08</v>
      </c>
      <c r="M90" s="64">
        <v>18.2</v>
      </c>
      <c r="N90" s="65">
        <v>18.8</v>
      </c>
      <c r="O90" s="50"/>
      <c r="P90" s="1310">
        <v>32</v>
      </c>
      <c r="Q90" s="50"/>
      <c r="R90" s="1310">
        <v>58.1</v>
      </c>
      <c r="S90" s="50"/>
      <c r="T90" s="1310"/>
      <c r="U90" s="50"/>
      <c r="V90" s="1340"/>
      <c r="W90" s="64"/>
      <c r="X90" s="65">
        <v>15.8</v>
      </c>
      <c r="Y90" s="69"/>
      <c r="Z90" s="70">
        <v>134</v>
      </c>
      <c r="AA90" s="862"/>
      <c r="AB90" s="863">
        <v>0.12</v>
      </c>
      <c r="AC90" s="655">
        <v>486</v>
      </c>
      <c r="AD90" s="316">
        <v>91</v>
      </c>
      <c r="AE90" s="303"/>
      <c r="AF90" s="311"/>
      <c r="AG90" s="6" t="s">
        <v>26</v>
      </c>
      <c r="AH90" s="18" t="s">
        <v>23</v>
      </c>
      <c r="AI90" s="24">
        <v>0.05</v>
      </c>
      <c r="AJ90" s="44">
        <v>0.09</v>
      </c>
      <c r="AK90" s="42" t="s">
        <v>36</v>
      </c>
      <c r="AL90" s="99"/>
    </row>
    <row r="91" spans="1:38" x14ac:dyDescent="0.15">
      <c r="A91" s="1618"/>
      <c r="B91" s="326">
        <v>43635</v>
      </c>
      <c r="C91" s="327" t="str">
        <f t="shared" si="7"/>
        <v>(水)</v>
      </c>
      <c r="D91" s="671" t="s">
        <v>550</v>
      </c>
      <c r="E91" s="60" t="s">
        <v>36</v>
      </c>
      <c r="F91" s="60">
        <v>25.3</v>
      </c>
      <c r="G91" s="23">
        <v>22.6</v>
      </c>
      <c r="H91" s="65">
        <v>22.5</v>
      </c>
      <c r="I91" s="64">
        <v>8.6</v>
      </c>
      <c r="J91" s="63">
        <v>2.5</v>
      </c>
      <c r="K91" s="23">
        <v>7.11</v>
      </c>
      <c r="L91" s="63">
        <v>7.07</v>
      </c>
      <c r="M91" s="64">
        <v>17.3</v>
      </c>
      <c r="N91" s="65">
        <v>18.399999999999999</v>
      </c>
      <c r="O91" s="50"/>
      <c r="P91" s="1310">
        <v>31.7</v>
      </c>
      <c r="Q91" s="50"/>
      <c r="R91" s="1310">
        <v>57.5</v>
      </c>
      <c r="S91" s="50"/>
      <c r="T91" s="1310"/>
      <c r="U91" s="50"/>
      <c r="V91" s="1340"/>
      <c r="W91" s="64"/>
      <c r="X91" s="65">
        <v>14.5</v>
      </c>
      <c r="Y91" s="69"/>
      <c r="Z91" s="70">
        <v>132</v>
      </c>
      <c r="AA91" s="862"/>
      <c r="AB91" s="863">
        <v>7.0000000000000007E-2</v>
      </c>
      <c r="AC91" s="655">
        <v>929</v>
      </c>
      <c r="AD91" s="316">
        <v>76</v>
      </c>
      <c r="AE91" s="303"/>
      <c r="AF91" s="311"/>
      <c r="AG91" s="6" t="s">
        <v>97</v>
      </c>
      <c r="AH91" s="18" t="s">
        <v>23</v>
      </c>
      <c r="AI91" s="24">
        <v>1.64</v>
      </c>
      <c r="AJ91" s="44">
        <v>1.55</v>
      </c>
      <c r="AK91" s="42" t="s">
        <v>36</v>
      </c>
      <c r="AL91" s="99"/>
    </row>
    <row r="92" spans="1:38" x14ac:dyDescent="0.15">
      <c r="A92" s="1618"/>
      <c r="B92" s="326">
        <v>43636</v>
      </c>
      <c r="C92" s="327" t="str">
        <f t="shared" si="7"/>
        <v>(木)</v>
      </c>
      <c r="D92" s="671" t="s">
        <v>550</v>
      </c>
      <c r="E92" s="60" t="s">
        <v>36</v>
      </c>
      <c r="F92" s="60">
        <v>22.8</v>
      </c>
      <c r="G92" s="23">
        <v>23.4</v>
      </c>
      <c r="H92" s="65">
        <v>23.5</v>
      </c>
      <c r="I92" s="64">
        <v>4.5</v>
      </c>
      <c r="J92" s="63">
        <v>1.2</v>
      </c>
      <c r="K92" s="23">
        <v>7.1</v>
      </c>
      <c r="L92" s="63">
        <v>7.09</v>
      </c>
      <c r="M92" s="64">
        <v>18.600000000000001</v>
      </c>
      <c r="N92" s="65">
        <v>18.8</v>
      </c>
      <c r="O92" s="50"/>
      <c r="P92" s="1310">
        <v>32</v>
      </c>
      <c r="Q92" s="50"/>
      <c r="R92" s="1310">
        <v>58.3</v>
      </c>
      <c r="S92" s="50"/>
      <c r="T92" s="1310"/>
      <c r="U92" s="50"/>
      <c r="V92" s="1340"/>
      <c r="W92" s="64"/>
      <c r="X92" s="65">
        <v>14.5</v>
      </c>
      <c r="Y92" s="69"/>
      <c r="Z92" s="70">
        <v>136</v>
      </c>
      <c r="AA92" s="862"/>
      <c r="AB92" s="863">
        <v>7.0000000000000007E-2</v>
      </c>
      <c r="AC92" s="655">
        <v>611</v>
      </c>
      <c r="AD92" s="316">
        <v>84</v>
      </c>
      <c r="AE92" s="303"/>
      <c r="AF92" s="311"/>
      <c r="AG92" s="6" t="s">
        <v>379</v>
      </c>
      <c r="AH92" s="18" t="s">
        <v>23</v>
      </c>
      <c r="AI92" s="24">
        <v>0.13400000000000001</v>
      </c>
      <c r="AJ92" s="217">
        <v>6.2E-2</v>
      </c>
      <c r="AK92" s="46" t="s">
        <v>36</v>
      </c>
      <c r="AL92" s="101"/>
    </row>
    <row r="93" spans="1:38" x14ac:dyDescent="0.15">
      <c r="A93" s="1618"/>
      <c r="B93" s="326">
        <v>43637</v>
      </c>
      <c r="C93" s="327" t="str">
        <f t="shared" si="7"/>
        <v>(金)</v>
      </c>
      <c r="D93" s="671" t="s">
        <v>550</v>
      </c>
      <c r="E93" s="60" t="s">
        <v>36</v>
      </c>
      <c r="F93" s="60">
        <v>25.3</v>
      </c>
      <c r="G93" s="23">
        <v>24.2</v>
      </c>
      <c r="H93" s="65">
        <v>24.2</v>
      </c>
      <c r="I93" s="64">
        <v>4.4000000000000004</v>
      </c>
      <c r="J93" s="63">
        <v>1.7</v>
      </c>
      <c r="K93" s="23">
        <v>7.11</v>
      </c>
      <c r="L93" s="63">
        <v>7.08</v>
      </c>
      <c r="M93" s="64">
        <v>18.600000000000001</v>
      </c>
      <c r="N93" s="65">
        <v>18.600000000000001</v>
      </c>
      <c r="O93" s="50"/>
      <c r="P93" s="1310">
        <v>31.5</v>
      </c>
      <c r="Q93" s="50"/>
      <c r="R93" s="1310">
        <v>56.5</v>
      </c>
      <c r="S93" s="50"/>
      <c r="T93" s="1310"/>
      <c r="U93" s="50"/>
      <c r="V93" s="1340"/>
      <c r="W93" s="64"/>
      <c r="X93" s="65">
        <v>14.6</v>
      </c>
      <c r="Y93" s="69"/>
      <c r="Z93" s="70">
        <v>132</v>
      </c>
      <c r="AA93" s="862"/>
      <c r="AB93" s="863">
        <v>0.1</v>
      </c>
      <c r="AC93" s="655">
        <v>363</v>
      </c>
      <c r="AD93" s="316">
        <v>78</v>
      </c>
      <c r="AE93" s="303"/>
      <c r="AF93" s="311"/>
      <c r="AG93" s="6" t="s">
        <v>394</v>
      </c>
      <c r="AH93" s="18" t="s">
        <v>23</v>
      </c>
      <c r="AI93" s="657" t="s">
        <v>556</v>
      </c>
      <c r="AJ93" s="658" t="s">
        <v>556</v>
      </c>
      <c r="AK93" s="42" t="s">
        <v>36</v>
      </c>
      <c r="AL93" s="99"/>
    </row>
    <row r="94" spans="1:38" x14ac:dyDescent="0.15">
      <c r="A94" s="1618"/>
      <c r="B94" s="326">
        <v>43638</v>
      </c>
      <c r="C94" s="327" t="str">
        <f t="shared" si="7"/>
        <v>(土)</v>
      </c>
      <c r="D94" s="671" t="s">
        <v>550</v>
      </c>
      <c r="E94" s="60">
        <v>0.5</v>
      </c>
      <c r="F94" s="60">
        <v>25.3</v>
      </c>
      <c r="G94" s="23">
        <v>24.7</v>
      </c>
      <c r="H94" s="65">
        <v>24.8</v>
      </c>
      <c r="I94" s="64">
        <v>2.9</v>
      </c>
      <c r="J94" s="63">
        <v>1.9</v>
      </c>
      <c r="K94" s="23">
        <v>7.08</v>
      </c>
      <c r="L94" s="63">
        <v>7.18</v>
      </c>
      <c r="M94" s="64">
        <v>17.5</v>
      </c>
      <c r="N94" s="65">
        <v>18.2</v>
      </c>
      <c r="O94" s="50"/>
      <c r="P94" s="1310"/>
      <c r="Q94" s="50"/>
      <c r="R94" s="1310"/>
      <c r="S94" s="50"/>
      <c r="T94" s="1310"/>
      <c r="U94" s="50"/>
      <c r="V94" s="1340"/>
      <c r="W94" s="64"/>
      <c r="X94" s="65"/>
      <c r="Y94" s="69"/>
      <c r="Z94" s="70"/>
      <c r="AA94" s="862"/>
      <c r="AB94" s="863"/>
      <c r="AC94" s="655">
        <v>177</v>
      </c>
      <c r="AD94" s="316">
        <v>145</v>
      </c>
      <c r="AE94" s="303"/>
      <c r="AF94" s="311"/>
      <c r="AG94" s="6" t="s">
        <v>98</v>
      </c>
      <c r="AH94" s="18" t="s">
        <v>23</v>
      </c>
      <c r="AI94" s="23">
        <v>21.7</v>
      </c>
      <c r="AJ94" s="47">
        <v>21.2</v>
      </c>
      <c r="AK94" s="36" t="s">
        <v>36</v>
      </c>
      <c r="AL94" s="100"/>
    </row>
    <row r="95" spans="1:38" x14ac:dyDescent="0.15">
      <c r="A95" s="1618"/>
      <c r="B95" s="326">
        <v>43639</v>
      </c>
      <c r="C95" s="327" t="str">
        <f t="shared" si="7"/>
        <v>(日)</v>
      </c>
      <c r="D95" s="671" t="s">
        <v>550</v>
      </c>
      <c r="E95" s="60">
        <v>0</v>
      </c>
      <c r="F95" s="60">
        <v>22.1</v>
      </c>
      <c r="G95" s="23">
        <v>22.5</v>
      </c>
      <c r="H95" s="65">
        <v>23.5</v>
      </c>
      <c r="I95" s="64">
        <v>7.2</v>
      </c>
      <c r="J95" s="63">
        <v>2.6</v>
      </c>
      <c r="K95" s="23">
        <v>6.99</v>
      </c>
      <c r="L95" s="63">
        <v>7.05</v>
      </c>
      <c r="M95" s="64">
        <v>15.8</v>
      </c>
      <c r="N95" s="65">
        <v>17.7</v>
      </c>
      <c r="O95" s="50"/>
      <c r="P95" s="1310"/>
      <c r="Q95" s="50"/>
      <c r="R95" s="1310"/>
      <c r="S95" s="50"/>
      <c r="T95" s="1310"/>
      <c r="U95" s="50"/>
      <c r="V95" s="1340"/>
      <c r="W95" s="64"/>
      <c r="X95" s="65"/>
      <c r="Y95" s="69"/>
      <c r="Z95" s="70"/>
      <c r="AA95" s="862"/>
      <c r="AB95" s="863"/>
      <c r="AC95" s="655">
        <v>478</v>
      </c>
      <c r="AD95" s="316">
        <v>286</v>
      </c>
      <c r="AE95" s="303"/>
      <c r="AF95" s="311"/>
      <c r="AG95" s="6" t="s">
        <v>27</v>
      </c>
      <c r="AH95" s="18" t="s">
        <v>23</v>
      </c>
      <c r="AI95" s="23">
        <v>15.6</v>
      </c>
      <c r="AJ95" s="47">
        <v>14.5</v>
      </c>
      <c r="AK95" s="36" t="s">
        <v>36</v>
      </c>
      <c r="AL95" s="100"/>
    </row>
    <row r="96" spans="1:38" x14ac:dyDescent="0.15">
      <c r="A96" s="1618"/>
      <c r="B96" s="326">
        <v>43640</v>
      </c>
      <c r="C96" s="327" t="str">
        <f t="shared" si="7"/>
        <v>(月)</v>
      </c>
      <c r="D96" s="671" t="s">
        <v>555</v>
      </c>
      <c r="E96" s="60">
        <v>20</v>
      </c>
      <c r="F96" s="60">
        <v>18.600000000000001</v>
      </c>
      <c r="G96" s="23">
        <v>20.100000000000001</v>
      </c>
      <c r="H96" s="65">
        <v>21.3</v>
      </c>
      <c r="I96" s="64">
        <v>56.8</v>
      </c>
      <c r="J96" s="63">
        <v>2.4</v>
      </c>
      <c r="K96" s="23">
        <v>6.99</v>
      </c>
      <c r="L96" s="63">
        <v>6.89</v>
      </c>
      <c r="M96" s="64">
        <v>12.3</v>
      </c>
      <c r="N96" s="65">
        <v>14.5</v>
      </c>
      <c r="O96" s="50"/>
      <c r="P96" s="1310">
        <v>22.2</v>
      </c>
      <c r="Q96" s="50"/>
      <c r="R96" s="1310">
        <v>44.2</v>
      </c>
      <c r="S96" s="50"/>
      <c r="T96" s="1310"/>
      <c r="U96" s="50"/>
      <c r="V96" s="1340"/>
      <c r="W96" s="64"/>
      <c r="X96" s="65">
        <v>11.4</v>
      </c>
      <c r="Y96" s="69"/>
      <c r="Z96" s="70">
        <v>109</v>
      </c>
      <c r="AA96" s="862"/>
      <c r="AB96" s="863">
        <v>0.1</v>
      </c>
      <c r="AC96" s="655">
        <v>1257</v>
      </c>
      <c r="AD96" s="316">
        <v>180</v>
      </c>
      <c r="AE96" s="303"/>
      <c r="AF96" s="311"/>
      <c r="AG96" s="6" t="s">
        <v>382</v>
      </c>
      <c r="AH96" s="18" t="s">
        <v>387</v>
      </c>
      <c r="AI96" s="23">
        <v>4.8</v>
      </c>
      <c r="AJ96" s="47">
        <v>4</v>
      </c>
      <c r="AK96" s="43" t="s">
        <v>36</v>
      </c>
      <c r="AL96" s="102"/>
    </row>
    <row r="97" spans="1:38" x14ac:dyDescent="0.15">
      <c r="A97" s="1618"/>
      <c r="B97" s="326">
        <v>43641</v>
      </c>
      <c r="C97" s="327" t="str">
        <f t="shared" si="7"/>
        <v>(火)</v>
      </c>
      <c r="D97" s="671" t="s">
        <v>550</v>
      </c>
      <c r="E97" s="60" t="s">
        <v>36</v>
      </c>
      <c r="F97" s="60">
        <v>21.8</v>
      </c>
      <c r="G97" s="23">
        <v>20</v>
      </c>
      <c r="H97" s="65">
        <v>20.6</v>
      </c>
      <c r="I97" s="64">
        <v>27.7</v>
      </c>
      <c r="J97" s="63">
        <v>2.4</v>
      </c>
      <c r="K97" s="23">
        <v>7.06</v>
      </c>
      <c r="L97" s="63">
        <v>6.91</v>
      </c>
      <c r="M97" s="64">
        <v>14.7</v>
      </c>
      <c r="N97" s="65">
        <v>14.2</v>
      </c>
      <c r="O97" s="50"/>
      <c r="P97" s="1310">
        <v>24.3</v>
      </c>
      <c r="Q97" s="50"/>
      <c r="R97" s="1310">
        <v>44.2</v>
      </c>
      <c r="S97" s="50"/>
      <c r="T97" s="1310"/>
      <c r="U97" s="50"/>
      <c r="V97" s="1340"/>
      <c r="W97" s="64"/>
      <c r="X97" s="65">
        <v>10.8</v>
      </c>
      <c r="Y97" s="69"/>
      <c r="Z97" s="70">
        <v>114</v>
      </c>
      <c r="AA97" s="862"/>
      <c r="AB97" s="863">
        <v>0.1</v>
      </c>
      <c r="AC97" s="655">
        <v>885</v>
      </c>
      <c r="AD97" s="316">
        <v>288</v>
      </c>
      <c r="AE97" s="303"/>
      <c r="AF97" s="311"/>
      <c r="AG97" s="6" t="s">
        <v>395</v>
      </c>
      <c r="AH97" s="18" t="s">
        <v>23</v>
      </c>
      <c r="AI97" s="50">
        <v>21.9</v>
      </c>
      <c r="AJ97" s="51">
        <v>4.5</v>
      </c>
      <c r="AK97" s="43" t="s">
        <v>36</v>
      </c>
      <c r="AL97" s="102"/>
    </row>
    <row r="98" spans="1:38" x14ac:dyDescent="0.15">
      <c r="A98" s="1618"/>
      <c r="B98" s="326">
        <v>43642</v>
      </c>
      <c r="C98" s="327" t="str">
        <f t="shared" si="7"/>
        <v>(水)</v>
      </c>
      <c r="D98" s="671" t="s">
        <v>540</v>
      </c>
      <c r="E98" s="60" t="s">
        <v>36</v>
      </c>
      <c r="F98" s="60">
        <v>25.8</v>
      </c>
      <c r="G98" s="23">
        <v>21.3</v>
      </c>
      <c r="H98" s="65">
        <v>21.6</v>
      </c>
      <c r="I98" s="64">
        <v>20.2</v>
      </c>
      <c r="J98" s="63">
        <v>2.9</v>
      </c>
      <c r="K98" s="23">
        <v>7.03</v>
      </c>
      <c r="L98" s="63">
        <v>6.97</v>
      </c>
      <c r="M98" s="64">
        <v>15.5</v>
      </c>
      <c r="N98" s="65">
        <v>15.1</v>
      </c>
      <c r="O98" s="50"/>
      <c r="P98" s="1310">
        <v>25.8</v>
      </c>
      <c r="Q98" s="50"/>
      <c r="R98" s="1310">
        <v>49</v>
      </c>
      <c r="S98" s="50"/>
      <c r="T98" s="1310"/>
      <c r="U98" s="50"/>
      <c r="V98" s="1340"/>
      <c r="W98" s="64"/>
      <c r="X98" s="65">
        <v>10.3</v>
      </c>
      <c r="Y98" s="69"/>
      <c r="Z98" s="70">
        <v>114</v>
      </c>
      <c r="AA98" s="862"/>
      <c r="AB98" s="863">
        <v>0.12</v>
      </c>
      <c r="AC98" s="655">
        <v>743</v>
      </c>
      <c r="AD98" s="316">
        <v>207</v>
      </c>
      <c r="AE98" s="303"/>
      <c r="AF98" s="311"/>
      <c r="AG98" s="19"/>
      <c r="AH98" s="9"/>
      <c r="AI98" s="20"/>
      <c r="AJ98" s="8"/>
      <c r="AK98" s="8"/>
      <c r="AL98" s="9"/>
    </row>
    <row r="99" spans="1:38" x14ac:dyDescent="0.15">
      <c r="A99" s="1618"/>
      <c r="B99" s="326">
        <v>43643</v>
      </c>
      <c r="C99" s="327" t="str">
        <f t="shared" si="7"/>
        <v>(木)</v>
      </c>
      <c r="D99" s="671" t="s">
        <v>550</v>
      </c>
      <c r="E99" s="60">
        <v>1</v>
      </c>
      <c r="F99" s="60">
        <v>26.8</v>
      </c>
      <c r="G99" s="23">
        <v>23</v>
      </c>
      <c r="H99" s="65">
        <v>22.8</v>
      </c>
      <c r="I99" s="64">
        <v>10.9</v>
      </c>
      <c r="J99" s="63">
        <v>2.4</v>
      </c>
      <c r="K99" s="23">
        <v>7.05</v>
      </c>
      <c r="L99" s="63">
        <v>7.03</v>
      </c>
      <c r="M99" s="64">
        <v>16.2</v>
      </c>
      <c r="N99" s="65">
        <v>16</v>
      </c>
      <c r="O99" s="50"/>
      <c r="P99" s="1310">
        <v>27.6</v>
      </c>
      <c r="Q99" s="50"/>
      <c r="R99" s="1310">
        <v>52.3</v>
      </c>
      <c r="S99" s="50"/>
      <c r="T99" s="1310"/>
      <c r="U99" s="50"/>
      <c r="V99" s="1340"/>
      <c r="W99" s="64"/>
      <c r="X99" s="65">
        <v>10.5</v>
      </c>
      <c r="Y99" s="69"/>
      <c r="Z99" s="70">
        <v>120</v>
      </c>
      <c r="AA99" s="862"/>
      <c r="AB99" s="863">
        <v>0.11</v>
      </c>
      <c r="AC99" s="655">
        <v>567</v>
      </c>
      <c r="AD99" s="316">
        <v>162</v>
      </c>
      <c r="AE99" s="303"/>
      <c r="AF99" s="311"/>
      <c r="AG99" s="19"/>
      <c r="AH99" s="9"/>
      <c r="AI99" s="20"/>
      <c r="AJ99" s="8"/>
      <c r="AK99" s="8"/>
      <c r="AL99" s="9"/>
    </row>
    <row r="100" spans="1:38" x14ac:dyDescent="0.15">
      <c r="A100" s="1618"/>
      <c r="B100" s="326">
        <v>43644</v>
      </c>
      <c r="C100" s="327" t="str">
        <f t="shared" si="7"/>
        <v>(金)</v>
      </c>
      <c r="D100" s="671" t="s">
        <v>550</v>
      </c>
      <c r="E100" s="60">
        <v>4.5</v>
      </c>
      <c r="F100" s="60">
        <v>25.3</v>
      </c>
      <c r="G100" s="23">
        <v>23.8</v>
      </c>
      <c r="H100" s="65">
        <v>23.9</v>
      </c>
      <c r="I100" s="64">
        <v>8.9</v>
      </c>
      <c r="J100" s="63">
        <v>2</v>
      </c>
      <c r="K100" s="23">
        <v>7.05</v>
      </c>
      <c r="L100" s="63">
        <v>7.09</v>
      </c>
      <c r="M100" s="64">
        <v>16.7</v>
      </c>
      <c r="N100" s="65">
        <v>16.5</v>
      </c>
      <c r="O100" s="50"/>
      <c r="P100" s="1310">
        <v>28.6</v>
      </c>
      <c r="Q100" s="50"/>
      <c r="R100" s="1310">
        <v>51.7</v>
      </c>
      <c r="S100" s="50"/>
      <c r="T100" s="1310"/>
      <c r="U100" s="50"/>
      <c r="V100" s="1340"/>
      <c r="W100" s="64"/>
      <c r="X100" s="65">
        <v>11.2</v>
      </c>
      <c r="Y100" s="69"/>
      <c r="Z100" s="70">
        <v>124</v>
      </c>
      <c r="AA100" s="862"/>
      <c r="AB100" s="863">
        <v>0.09</v>
      </c>
      <c r="AC100" s="655">
        <v>504</v>
      </c>
      <c r="AD100" s="316">
        <v>131</v>
      </c>
      <c r="AE100" s="303"/>
      <c r="AF100" s="311"/>
      <c r="AG100" s="21"/>
      <c r="AH100" s="3"/>
      <c r="AI100" s="22"/>
      <c r="AJ100" s="10"/>
      <c r="AK100" s="10"/>
      <c r="AL100" s="3"/>
    </row>
    <row r="101" spans="1:38" x14ac:dyDescent="0.15">
      <c r="A101" s="1618"/>
      <c r="B101" s="326">
        <v>43645</v>
      </c>
      <c r="C101" s="357" t="str">
        <f t="shared" si="7"/>
        <v>(土)</v>
      </c>
      <c r="D101" s="671" t="s">
        <v>555</v>
      </c>
      <c r="E101" s="60">
        <v>3</v>
      </c>
      <c r="F101" s="60">
        <v>19.8</v>
      </c>
      <c r="G101" s="23">
        <v>23.2</v>
      </c>
      <c r="H101" s="65">
        <v>24.1</v>
      </c>
      <c r="I101" s="64">
        <v>10</v>
      </c>
      <c r="J101" s="63">
        <v>2</v>
      </c>
      <c r="K101" s="23">
        <v>7.08</v>
      </c>
      <c r="L101" s="63">
        <v>7.12</v>
      </c>
      <c r="M101" s="64">
        <v>17.399999999999999</v>
      </c>
      <c r="N101" s="65">
        <v>17.3</v>
      </c>
      <c r="O101" s="50"/>
      <c r="P101" s="1310"/>
      <c r="Q101" s="50"/>
      <c r="R101" s="1310"/>
      <c r="S101" s="50"/>
      <c r="T101" s="1310"/>
      <c r="U101" s="50"/>
      <c r="V101" s="1340"/>
      <c r="W101" s="64"/>
      <c r="X101" s="65"/>
      <c r="Y101" s="69"/>
      <c r="Z101" s="70"/>
      <c r="AA101" s="862"/>
      <c r="AB101" s="863"/>
      <c r="AC101" s="655">
        <v>371</v>
      </c>
      <c r="AD101" s="316">
        <v>128</v>
      </c>
      <c r="AE101" s="303"/>
      <c r="AF101" s="311"/>
      <c r="AG101" s="29" t="s">
        <v>384</v>
      </c>
      <c r="AH101" s="2" t="s">
        <v>36</v>
      </c>
      <c r="AI101" s="2" t="s">
        <v>36</v>
      </c>
      <c r="AJ101" s="2" t="s">
        <v>36</v>
      </c>
      <c r="AK101" s="2" t="s">
        <v>36</v>
      </c>
      <c r="AL101" s="103" t="s">
        <v>36</v>
      </c>
    </row>
    <row r="102" spans="1:38" x14ac:dyDescent="0.15">
      <c r="A102" s="1618"/>
      <c r="B102" s="326">
        <v>43646</v>
      </c>
      <c r="C102" s="328" t="str">
        <f t="shared" si="7"/>
        <v>(日)</v>
      </c>
      <c r="D102" s="672" t="s">
        <v>555</v>
      </c>
      <c r="E102" s="125">
        <v>4.5</v>
      </c>
      <c r="F102" s="125">
        <v>21.7</v>
      </c>
      <c r="G102" s="126">
        <v>21.7</v>
      </c>
      <c r="H102" s="129">
        <v>22.3</v>
      </c>
      <c r="I102" s="128">
        <v>11.5</v>
      </c>
      <c r="J102" s="127">
        <v>2.2000000000000002</v>
      </c>
      <c r="K102" s="126">
        <v>7.08</v>
      </c>
      <c r="L102" s="127">
        <v>7.09</v>
      </c>
      <c r="M102" s="128">
        <v>17.8</v>
      </c>
      <c r="N102" s="129">
        <v>17.7</v>
      </c>
      <c r="O102" s="676"/>
      <c r="P102" s="1324"/>
      <c r="Q102" s="676"/>
      <c r="R102" s="1324"/>
      <c r="S102" s="676"/>
      <c r="T102" s="1324"/>
      <c r="U102" s="676"/>
      <c r="V102" s="1341"/>
      <c r="W102" s="128"/>
      <c r="X102" s="129"/>
      <c r="Y102" s="132"/>
      <c r="Z102" s="133"/>
      <c r="AA102" s="876"/>
      <c r="AB102" s="877"/>
      <c r="AC102" s="673">
        <v>354</v>
      </c>
      <c r="AD102" s="320">
        <v>149</v>
      </c>
      <c r="AE102" s="303"/>
      <c r="AF102" s="311"/>
      <c r="AG102" s="11" t="s">
        <v>36</v>
      </c>
      <c r="AH102" s="2"/>
      <c r="AI102" s="2"/>
      <c r="AJ102" s="2"/>
      <c r="AK102" s="2"/>
      <c r="AL102" s="103"/>
    </row>
    <row r="103" spans="1:38" s="1" customFormat="1" ht="13.5" customHeight="1" x14ac:dyDescent="0.15">
      <c r="A103" s="1618"/>
      <c r="B103" s="1610" t="s">
        <v>396</v>
      </c>
      <c r="C103" s="1611"/>
      <c r="D103" s="399"/>
      <c r="E103" s="358">
        <f>MAX(E73:E102)</f>
        <v>55</v>
      </c>
      <c r="F103" s="359">
        <f t="shared" ref="F103:AC103" si="8">IF(COUNT(F73:F102)=0,"",MAX(F73:F102))</f>
        <v>26.8</v>
      </c>
      <c r="G103" s="360">
        <f t="shared" si="8"/>
        <v>24.7</v>
      </c>
      <c r="H103" s="361">
        <f t="shared" si="8"/>
        <v>24.8</v>
      </c>
      <c r="I103" s="362">
        <f t="shared" si="8"/>
        <v>56.8</v>
      </c>
      <c r="J103" s="363">
        <f t="shared" si="8"/>
        <v>3</v>
      </c>
      <c r="K103" s="360">
        <f t="shared" si="8"/>
        <v>7.3</v>
      </c>
      <c r="L103" s="361">
        <f t="shared" si="8"/>
        <v>7.36</v>
      </c>
      <c r="M103" s="362">
        <f t="shared" si="8"/>
        <v>22.8</v>
      </c>
      <c r="N103" s="363">
        <f t="shared" si="8"/>
        <v>23.1</v>
      </c>
      <c r="O103" s="1311">
        <f t="shared" si="8"/>
        <v>29.2</v>
      </c>
      <c r="P103" s="1319">
        <f t="shared" si="8"/>
        <v>40.799999999999997</v>
      </c>
      <c r="Q103" s="1311">
        <f t="shared" si="8"/>
        <v>52.1</v>
      </c>
      <c r="R103" s="1319">
        <f t="shared" si="8"/>
        <v>65.099999999999994</v>
      </c>
      <c r="S103" s="1311">
        <f t="shared" si="8"/>
        <v>36</v>
      </c>
      <c r="T103" s="1319">
        <f t="shared" si="8"/>
        <v>35</v>
      </c>
      <c r="U103" s="1311">
        <f t="shared" si="8"/>
        <v>16.100000000000001</v>
      </c>
      <c r="V103" s="1319">
        <f t="shared" si="8"/>
        <v>15</v>
      </c>
      <c r="W103" s="362">
        <f t="shared" si="8"/>
        <v>10.8</v>
      </c>
      <c r="X103" s="583">
        <f t="shared" si="8"/>
        <v>23.3</v>
      </c>
      <c r="Y103" s="640">
        <f t="shared" si="8"/>
        <v>134</v>
      </c>
      <c r="Z103" s="641">
        <f t="shared" si="8"/>
        <v>154</v>
      </c>
      <c r="AA103" s="864">
        <f t="shared" si="8"/>
        <v>0.62</v>
      </c>
      <c r="AB103" s="865">
        <f t="shared" si="8"/>
        <v>0.14000000000000001</v>
      </c>
      <c r="AC103" s="695">
        <f t="shared" si="8"/>
        <v>1257</v>
      </c>
      <c r="AD103" s="580">
        <f t="shared" ref="AD103" si="9">IF(COUNT(AD72:AD102)=0,"",MAX(AD72:AD102))</f>
        <v>288</v>
      </c>
      <c r="AE103" s="438"/>
      <c r="AF103" s="408"/>
      <c r="AG103" s="11"/>
      <c r="AH103" s="2"/>
      <c r="AI103" s="2"/>
      <c r="AJ103" s="2"/>
      <c r="AK103" s="2"/>
      <c r="AL103" s="103"/>
    </row>
    <row r="104" spans="1:38" s="1" customFormat="1" ht="13.5" customHeight="1" x14ac:dyDescent="0.15">
      <c r="A104" s="1618"/>
      <c r="B104" s="1602" t="s">
        <v>397</v>
      </c>
      <c r="C104" s="1603"/>
      <c r="D104" s="401"/>
      <c r="E104" s="364">
        <f>MIN(E73:E102)</f>
        <v>0</v>
      </c>
      <c r="F104" s="365">
        <f t="shared" ref="F104:AD104" si="10">IF(COUNT(F73:F102)=0,"",MIN(F73:F102))</f>
        <v>17.100000000000001</v>
      </c>
      <c r="G104" s="366">
        <f t="shared" si="10"/>
        <v>18.600000000000001</v>
      </c>
      <c r="H104" s="367">
        <f t="shared" si="10"/>
        <v>19.2</v>
      </c>
      <c r="I104" s="368">
        <f t="shared" si="10"/>
        <v>1.8</v>
      </c>
      <c r="J104" s="412">
        <f t="shared" si="10"/>
        <v>1.2</v>
      </c>
      <c r="K104" s="366">
        <f t="shared" si="10"/>
        <v>6.95</v>
      </c>
      <c r="L104" s="365">
        <f t="shared" si="10"/>
        <v>6.89</v>
      </c>
      <c r="M104" s="368">
        <f t="shared" si="10"/>
        <v>12.3</v>
      </c>
      <c r="N104" s="412">
        <f t="shared" si="10"/>
        <v>14.2</v>
      </c>
      <c r="O104" s="1313">
        <f t="shared" si="10"/>
        <v>29.2</v>
      </c>
      <c r="P104" s="1314">
        <f t="shared" si="10"/>
        <v>22.2</v>
      </c>
      <c r="Q104" s="1313">
        <f t="shared" si="10"/>
        <v>52.1</v>
      </c>
      <c r="R104" s="1314">
        <f t="shared" si="10"/>
        <v>44.2</v>
      </c>
      <c r="S104" s="1313">
        <f t="shared" si="10"/>
        <v>36</v>
      </c>
      <c r="T104" s="1314">
        <f t="shared" si="10"/>
        <v>35</v>
      </c>
      <c r="U104" s="1313">
        <f t="shared" si="10"/>
        <v>16.100000000000001</v>
      </c>
      <c r="V104" s="1320">
        <f t="shared" si="10"/>
        <v>15</v>
      </c>
      <c r="W104" s="368">
        <f t="shared" si="10"/>
        <v>10.8</v>
      </c>
      <c r="X104" s="697">
        <f t="shared" si="10"/>
        <v>10.3</v>
      </c>
      <c r="Y104" s="646">
        <f t="shared" si="10"/>
        <v>134</v>
      </c>
      <c r="Z104" s="643">
        <f t="shared" si="10"/>
        <v>109</v>
      </c>
      <c r="AA104" s="866">
        <f t="shared" si="10"/>
        <v>0.62</v>
      </c>
      <c r="AB104" s="867">
        <f t="shared" si="10"/>
        <v>7.0000000000000007E-2</v>
      </c>
      <c r="AC104" s="712">
        <f t="shared" si="10"/>
        <v>9</v>
      </c>
      <c r="AD104" s="581">
        <f t="shared" si="10"/>
        <v>27</v>
      </c>
      <c r="AE104" s="438"/>
      <c r="AF104" s="408"/>
      <c r="AG104" s="11"/>
      <c r="AH104" s="2"/>
      <c r="AI104" s="2"/>
      <c r="AJ104" s="2"/>
      <c r="AK104" s="2"/>
      <c r="AL104" s="103"/>
    </row>
    <row r="105" spans="1:38" s="1" customFormat="1" ht="13.5" customHeight="1" x14ac:dyDescent="0.15">
      <c r="A105" s="1618"/>
      <c r="B105" s="1602" t="s">
        <v>398</v>
      </c>
      <c r="C105" s="1603"/>
      <c r="D105" s="401"/>
      <c r="E105" s="401"/>
      <c r="F105" s="584">
        <f t="shared" ref="F105:AD105" si="11">IF(COUNT(F73:F102)=0,"",AVERAGE(F73:F102))</f>
        <v>22.569999999999997</v>
      </c>
      <c r="G105" s="366">
        <f t="shared" si="11"/>
        <v>22.23</v>
      </c>
      <c r="H105" s="365">
        <f t="shared" si="11"/>
        <v>22.519999999999996</v>
      </c>
      <c r="I105" s="368">
        <f t="shared" si="11"/>
        <v>10.069999999999999</v>
      </c>
      <c r="J105" s="412">
        <f t="shared" si="11"/>
        <v>2.2966666666666669</v>
      </c>
      <c r="K105" s="366">
        <f t="shared" si="11"/>
        <v>7.0900000000000034</v>
      </c>
      <c r="L105" s="365">
        <f t="shared" si="11"/>
        <v>7.1283333333333339</v>
      </c>
      <c r="M105" s="368">
        <f t="shared" si="11"/>
        <v>18</v>
      </c>
      <c r="N105" s="412">
        <f t="shared" si="11"/>
        <v>18.266666666666666</v>
      </c>
      <c r="O105" s="1313">
        <f t="shared" si="11"/>
        <v>29.2</v>
      </c>
      <c r="P105" s="1314">
        <f t="shared" si="11"/>
        <v>30.875</v>
      </c>
      <c r="Q105" s="1313">
        <f t="shared" si="11"/>
        <v>52.1</v>
      </c>
      <c r="R105" s="1314">
        <f t="shared" si="11"/>
        <v>54.410000000000011</v>
      </c>
      <c r="S105" s="1313">
        <f t="shared" si="11"/>
        <v>36</v>
      </c>
      <c r="T105" s="1314">
        <f t="shared" si="11"/>
        <v>35</v>
      </c>
      <c r="U105" s="1313">
        <f t="shared" si="11"/>
        <v>16.100000000000001</v>
      </c>
      <c r="V105" s="1314">
        <f t="shared" si="11"/>
        <v>15</v>
      </c>
      <c r="W105" s="1363">
        <f t="shared" si="11"/>
        <v>10.8</v>
      </c>
      <c r="X105" s="697">
        <f t="shared" si="11"/>
        <v>14.98</v>
      </c>
      <c r="Y105" s="646">
        <f t="shared" si="11"/>
        <v>134</v>
      </c>
      <c r="Z105" s="709">
        <f t="shared" si="11"/>
        <v>128</v>
      </c>
      <c r="AA105" s="866">
        <f t="shared" si="11"/>
        <v>0.62</v>
      </c>
      <c r="AB105" s="867">
        <f t="shared" si="11"/>
        <v>0.10300000000000005</v>
      </c>
      <c r="AC105" s="712">
        <f t="shared" si="11"/>
        <v>504.26666666666665</v>
      </c>
      <c r="AD105" s="581">
        <f t="shared" si="11"/>
        <v>104.73333333333333</v>
      </c>
      <c r="AE105" s="438"/>
      <c r="AF105" s="408"/>
      <c r="AG105" s="11" t="s">
        <v>36</v>
      </c>
      <c r="AH105" s="2" t="s">
        <v>36</v>
      </c>
      <c r="AI105" s="2" t="s">
        <v>36</v>
      </c>
      <c r="AJ105" s="2" t="s">
        <v>36</v>
      </c>
      <c r="AK105" s="2" t="s">
        <v>36</v>
      </c>
      <c r="AL105" s="103" t="s">
        <v>36</v>
      </c>
    </row>
    <row r="106" spans="1:38" s="1" customFormat="1" ht="13.5" customHeight="1" x14ac:dyDescent="0.15">
      <c r="A106" s="1619"/>
      <c r="B106" s="1630" t="s">
        <v>399</v>
      </c>
      <c r="C106" s="1605"/>
      <c r="D106" s="401"/>
      <c r="E106" s="577">
        <f>SUM(E73:E102)</f>
        <v>160</v>
      </c>
      <c r="F106" s="606"/>
      <c r="G106" s="603"/>
      <c r="H106" s="605"/>
      <c r="I106" s="603"/>
      <c r="J106" s="605"/>
      <c r="K106" s="1352"/>
      <c r="L106" s="1353"/>
      <c r="M106" s="1356"/>
      <c r="N106" s="1357"/>
      <c r="O106" s="1315"/>
      <c r="P106" s="1316"/>
      <c r="Q106" s="1315"/>
      <c r="R106" s="1333"/>
      <c r="S106" s="1315"/>
      <c r="T106" s="1316"/>
      <c r="U106" s="1315"/>
      <c r="V106" s="1333"/>
      <c r="W106" s="1364"/>
      <c r="X106" s="1365"/>
      <c r="Y106" s="706"/>
      <c r="Z106" s="636"/>
      <c r="AA106" s="868"/>
      <c r="AB106" s="869"/>
      <c r="AC106" s="639">
        <f>SUM(AC73:AC102)</f>
        <v>15128</v>
      </c>
      <c r="AD106" s="707"/>
      <c r="AE106" s="438"/>
      <c r="AF106" s="408"/>
      <c r="AG106" s="219"/>
      <c r="AH106" s="221"/>
      <c r="AI106" s="221"/>
      <c r="AJ106" s="221"/>
      <c r="AK106" s="221"/>
      <c r="AL106" s="220"/>
    </row>
    <row r="107" spans="1:38" ht="13.5" customHeight="1" x14ac:dyDescent="0.15">
      <c r="A107" s="1617" t="s">
        <v>317</v>
      </c>
      <c r="B107" s="457">
        <v>43647</v>
      </c>
      <c r="C107" s="464" t="str">
        <f>IF(B107="","",IF(WEEKDAY(B107)=1,"(日)",IF(WEEKDAY(B107)=2,"(月)",IF(WEEKDAY(B107)=3,"(火)",IF(WEEKDAY(B107)=4,"(水)",IF(WEEKDAY(B107)=5,"(木)",IF(WEEKDAY(B107)=6,"(金)","(土)")))))))</f>
        <v>(月)</v>
      </c>
      <c r="D107" s="670" t="s">
        <v>555</v>
      </c>
      <c r="E107" s="59">
        <v>1</v>
      </c>
      <c r="F107" s="59">
        <v>22.7</v>
      </c>
      <c r="G107" s="61">
        <v>21.5</v>
      </c>
      <c r="H107" s="56">
        <v>22</v>
      </c>
      <c r="I107" s="55">
        <v>16.2</v>
      </c>
      <c r="J107" s="62">
        <v>1.8</v>
      </c>
      <c r="K107" s="61">
        <v>7.07</v>
      </c>
      <c r="L107" s="62">
        <v>7.09</v>
      </c>
      <c r="M107" s="55">
        <v>17.2</v>
      </c>
      <c r="N107" s="56">
        <v>17.5</v>
      </c>
      <c r="O107" s="1308"/>
      <c r="P107" s="1309">
        <v>30.9</v>
      </c>
      <c r="Q107" s="1308"/>
      <c r="R107" s="1309">
        <v>55.7</v>
      </c>
      <c r="S107" s="1308"/>
      <c r="T107" s="1309"/>
      <c r="U107" s="1308"/>
      <c r="V107" s="1309"/>
      <c r="W107" s="55"/>
      <c r="X107" s="56">
        <v>13</v>
      </c>
      <c r="Y107" s="57"/>
      <c r="Z107" s="58">
        <v>128</v>
      </c>
      <c r="AA107" s="860"/>
      <c r="AB107" s="861">
        <v>0.11</v>
      </c>
      <c r="AC107" s="653">
        <v>716</v>
      </c>
      <c r="AD107" s="662">
        <v>234</v>
      </c>
      <c r="AE107" s="303"/>
      <c r="AF107" s="311"/>
      <c r="AG107" s="222">
        <v>43657</v>
      </c>
      <c r="AH107" s="135" t="s">
        <v>3</v>
      </c>
      <c r="AI107" s="136">
        <v>22.7</v>
      </c>
      <c r="AJ107" s="137" t="s">
        <v>20</v>
      </c>
      <c r="AK107" s="138"/>
      <c r="AL107" s="139"/>
    </row>
    <row r="108" spans="1:38" x14ac:dyDescent="0.15">
      <c r="A108" s="1618"/>
      <c r="B108" s="326">
        <v>43648</v>
      </c>
      <c r="C108" s="456" t="str">
        <f t="shared" ref="C108:C137" si="12">IF(B108="","",IF(WEEKDAY(B108)=1,"(日)",IF(WEEKDAY(B108)=2,"(月)",IF(WEEKDAY(B108)=3,"(火)",IF(WEEKDAY(B108)=4,"(水)",IF(WEEKDAY(B108)=5,"(木)",IF(WEEKDAY(B108)=6,"(金)","(土)")))))))</f>
        <v>(火)</v>
      </c>
      <c r="D108" s="671" t="s">
        <v>550</v>
      </c>
      <c r="E108" s="60">
        <v>0.5</v>
      </c>
      <c r="F108" s="60">
        <v>22.7</v>
      </c>
      <c r="G108" s="23">
        <v>21.4</v>
      </c>
      <c r="H108" s="65">
        <v>21.4</v>
      </c>
      <c r="I108" s="64">
        <v>9</v>
      </c>
      <c r="J108" s="63">
        <v>1.9</v>
      </c>
      <c r="K108" s="23">
        <v>7.06</v>
      </c>
      <c r="L108" s="63">
        <v>7.09</v>
      </c>
      <c r="M108" s="64">
        <v>15.6</v>
      </c>
      <c r="N108" s="65">
        <v>16.8</v>
      </c>
      <c r="O108" s="50"/>
      <c r="P108" s="1310">
        <v>29.5</v>
      </c>
      <c r="Q108" s="50"/>
      <c r="R108" s="1310">
        <v>53.9</v>
      </c>
      <c r="S108" s="50"/>
      <c r="T108" s="1310"/>
      <c r="U108" s="50"/>
      <c r="V108" s="1310"/>
      <c r="W108" s="64"/>
      <c r="X108" s="65">
        <v>12.4</v>
      </c>
      <c r="Y108" s="69"/>
      <c r="Z108" s="70">
        <v>122</v>
      </c>
      <c r="AA108" s="862"/>
      <c r="AB108" s="863">
        <v>0.11</v>
      </c>
      <c r="AC108" s="655">
        <v>540</v>
      </c>
      <c r="AD108" s="663">
        <v>191</v>
      </c>
      <c r="AE108" s="303"/>
      <c r="AF108" s="311"/>
      <c r="AG108" s="12" t="s">
        <v>93</v>
      </c>
      <c r="AH108" s="13" t="s">
        <v>385</v>
      </c>
      <c r="AI108" s="14" t="s">
        <v>5</v>
      </c>
      <c r="AJ108" s="15" t="s">
        <v>6</v>
      </c>
      <c r="AK108" s="16" t="s">
        <v>36</v>
      </c>
      <c r="AL108" s="96"/>
    </row>
    <row r="109" spans="1:38" x14ac:dyDescent="0.15">
      <c r="A109" s="1618"/>
      <c r="B109" s="326">
        <v>43649</v>
      </c>
      <c r="C109" s="456" t="str">
        <f t="shared" si="12"/>
        <v>(水)</v>
      </c>
      <c r="D109" s="675" t="s">
        <v>550</v>
      </c>
      <c r="E109" s="60">
        <v>0.5</v>
      </c>
      <c r="F109" s="60">
        <v>26.2</v>
      </c>
      <c r="G109" s="23">
        <v>22</v>
      </c>
      <c r="H109" s="65">
        <v>22.1</v>
      </c>
      <c r="I109" s="64">
        <v>12.2</v>
      </c>
      <c r="J109" s="63">
        <v>2.4</v>
      </c>
      <c r="K109" s="23">
        <v>7.05</v>
      </c>
      <c r="L109" s="63">
        <v>7.07</v>
      </c>
      <c r="M109" s="64">
        <v>15.1</v>
      </c>
      <c r="N109" s="65">
        <v>15.4</v>
      </c>
      <c r="O109" s="50"/>
      <c r="P109" s="1310">
        <v>27.3</v>
      </c>
      <c r="Q109" s="50"/>
      <c r="R109" s="1310">
        <v>49</v>
      </c>
      <c r="S109" s="50"/>
      <c r="T109" s="1310"/>
      <c r="U109" s="50"/>
      <c r="V109" s="1310"/>
      <c r="W109" s="64"/>
      <c r="X109" s="65">
        <v>11.3</v>
      </c>
      <c r="Y109" s="69"/>
      <c r="Z109" s="70">
        <v>117</v>
      </c>
      <c r="AA109" s="862"/>
      <c r="AB109" s="863">
        <v>0.13</v>
      </c>
      <c r="AC109" s="655">
        <v>717</v>
      </c>
      <c r="AD109" s="663">
        <v>145</v>
      </c>
      <c r="AE109" s="303"/>
      <c r="AF109" s="311"/>
      <c r="AG109" s="5" t="s">
        <v>94</v>
      </c>
      <c r="AH109" s="17" t="s">
        <v>20</v>
      </c>
      <c r="AI109" s="31">
        <v>21.1</v>
      </c>
      <c r="AJ109" s="32">
        <v>21.4</v>
      </c>
      <c r="AK109" s="33"/>
      <c r="AL109" s="97"/>
    </row>
    <row r="110" spans="1:38" x14ac:dyDescent="0.15">
      <c r="A110" s="1618"/>
      <c r="B110" s="326">
        <v>43650</v>
      </c>
      <c r="C110" s="456" t="str">
        <f t="shared" si="12"/>
        <v>(木)</v>
      </c>
      <c r="D110" s="675" t="s">
        <v>555</v>
      </c>
      <c r="E110" s="60">
        <v>22.5</v>
      </c>
      <c r="F110" s="60">
        <v>24.5</v>
      </c>
      <c r="G110" s="23">
        <v>23.5</v>
      </c>
      <c r="H110" s="65">
        <v>23.1</v>
      </c>
      <c r="I110" s="64">
        <v>5.0999999999999996</v>
      </c>
      <c r="J110" s="63">
        <v>1.6</v>
      </c>
      <c r="K110" s="23">
        <v>7.13</v>
      </c>
      <c r="L110" s="63">
        <v>7.13</v>
      </c>
      <c r="M110" s="64">
        <v>16.5</v>
      </c>
      <c r="N110" s="65">
        <v>15.9</v>
      </c>
      <c r="O110" s="50"/>
      <c r="P110" s="1310">
        <v>28.6</v>
      </c>
      <c r="Q110" s="50"/>
      <c r="R110" s="1310">
        <v>50</v>
      </c>
      <c r="S110" s="50"/>
      <c r="T110" s="1310"/>
      <c r="U110" s="50"/>
      <c r="V110" s="1310"/>
      <c r="W110" s="64"/>
      <c r="X110" s="65">
        <v>11.8</v>
      </c>
      <c r="Y110" s="69"/>
      <c r="Z110" s="70">
        <v>114</v>
      </c>
      <c r="AA110" s="862"/>
      <c r="AB110" s="863">
        <v>0.09</v>
      </c>
      <c r="AC110" s="655">
        <v>540</v>
      </c>
      <c r="AD110" s="663">
        <v>119</v>
      </c>
      <c r="AE110" s="303"/>
      <c r="AF110" s="311"/>
      <c r="AG110" s="6" t="s">
        <v>386</v>
      </c>
      <c r="AH110" s="18" t="s">
        <v>387</v>
      </c>
      <c r="AI110" s="34">
        <v>9.5</v>
      </c>
      <c r="AJ110" s="35">
        <v>1.4</v>
      </c>
      <c r="AK110" s="39"/>
      <c r="AL110" s="98"/>
    </row>
    <row r="111" spans="1:38" x14ac:dyDescent="0.15">
      <c r="A111" s="1618"/>
      <c r="B111" s="326">
        <v>43651</v>
      </c>
      <c r="C111" s="456" t="str">
        <f t="shared" si="12"/>
        <v>(金)</v>
      </c>
      <c r="D111" s="675" t="s">
        <v>550</v>
      </c>
      <c r="E111" s="60">
        <v>4.5</v>
      </c>
      <c r="F111" s="60">
        <v>22.7</v>
      </c>
      <c r="G111" s="23">
        <v>22.4</v>
      </c>
      <c r="H111" s="65">
        <v>23</v>
      </c>
      <c r="I111" s="64">
        <v>7.2</v>
      </c>
      <c r="J111" s="63">
        <v>2.4</v>
      </c>
      <c r="K111" s="23">
        <v>7.11</v>
      </c>
      <c r="L111" s="63">
        <v>7.19</v>
      </c>
      <c r="M111" s="64">
        <v>18.8</v>
      </c>
      <c r="N111" s="65">
        <v>18.899999999999999</v>
      </c>
      <c r="O111" s="50"/>
      <c r="P111" s="1310">
        <v>34</v>
      </c>
      <c r="Q111" s="50"/>
      <c r="R111" s="1310">
        <v>58.1</v>
      </c>
      <c r="S111" s="50"/>
      <c r="T111" s="1310"/>
      <c r="U111" s="50"/>
      <c r="V111" s="1310"/>
      <c r="W111" s="64"/>
      <c r="X111" s="65">
        <v>15.9</v>
      </c>
      <c r="Y111" s="69"/>
      <c r="Z111" s="70">
        <v>144</v>
      </c>
      <c r="AA111" s="862"/>
      <c r="AB111" s="863">
        <v>0.11</v>
      </c>
      <c r="AC111" s="655">
        <v>354</v>
      </c>
      <c r="AD111" s="663">
        <v>361</v>
      </c>
      <c r="AE111" s="303"/>
      <c r="AF111" s="311"/>
      <c r="AG111" s="6" t="s">
        <v>21</v>
      </c>
      <c r="AH111" s="18"/>
      <c r="AI111" s="34">
        <v>7.15</v>
      </c>
      <c r="AJ111" s="35">
        <v>7.19</v>
      </c>
      <c r="AK111" s="42"/>
      <c r="AL111" s="99"/>
    </row>
    <row r="112" spans="1:38" x14ac:dyDescent="0.15">
      <c r="A112" s="1618"/>
      <c r="B112" s="326">
        <v>43652</v>
      </c>
      <c r="C112" s="456" t="str">
        <f t="shared" si="12"/>
        <v>(土)</v>
      </c>
      <c r="D112" s="675" t="s">
        <v>555</v>
      </c>
      <c r="E112" s="60">
        <v>12</v>
      </c>
      <c r="F112" s="60">
        <v>20.399999999999999</v>
      </c>
      <c r="G112" s="23">
        <v>21.3</v>
      </c>
      <c r="H112" s="65">
        <v>21.5</v>
      </c>
      <c r="I112" s="64">
        <v>9.6</v>
      </c>
      <c r="J112" s="63">
        <v>1.7</v>
      </c>
      <c r="K112" s="23">
        <v>6.97</v>
      </c>
      <c r="L112" s="63">
        <v>7.17</v>
      </c>
      <c r="M112" s="64">
        <v>14.8</v>
      </c>
      <c r="N112" s="65">
        <v>16.399999999999999</v>
      </c>
      <c r="O112" s="50"/>
      <c r="P112" s="1310"/>
      <c r="Q112" s="50"/>
      <c r="R112" s="1310"/>
      <c r="S112" s="50"/>
      <c r="T112" s="1310"/>
      <c r="U112" s="50"/>
      <c r="V112" s="1310"/>
      <c r="W112" s="64"/>
      <c r="X112" s="65"/>
      <c r="Y112" s="69"/>
      <c r="Z112" s="70"/>
      <c r="AA112" s="862"/>
      <c r="AB112" s="863"/>
      <c r="AC112" s="655">
        <v>920</v>
      </c>
      <c r="AD112" s="663">
        <v>246</v>
      </c>
      <c r="AE112" s="303"/>
      <c r="AF112" s="311"/>
      <c r="AG112" s="6" t="s">
        <v>364</v>
      </c>
      <c r="AH112" s="18" t="s">
        <v>22</v>
      </c>
      <c r="AI112" s="34">
        <v>18.899999999999999</v>
      </c>
      <c r="AJ112" s="35">
        <v>18.3</v>
      </c>
      <c r="AK112" s="36"/>
      <c r="AL112" s="100"/>
    </row>
    <row r="113" spans="1:38" x14ac:dyDescent="0.15">
      <c r="A113" s="1618"/>
      <c r="B113" s="326">
        <v>43653</v>
      </c>
      <c r="C113" s="456" t="str">
        <f t="shared" si="12"/>
        <v>(日)</v>
      </c>
      <c r="D113" s="675" t="s">
        <v>555</v>
      </c>
      <c r="E113" s="60">
        <v>17.5</v>
      </c>
      <c r="F113" s="60">
        <v>19.899999999999999</v>
      </c>
      <c r="G113" s="23">
        <v>21</v>
      </c>
      <c r="H113" s="65">
        <v>21.2</v>
      </c>
      <c r="I113" s="64">
        <v>4.4000000000000004</v>
      </c>
      <c r="J113" s="63">
        <v>2</v>
      </c>
      <c r="K113" s="23">
        <v>7.08</v>
      </c>
      <c r="L113" s="63">
        <v>7.09</v>
      </c>
      <c r="M113" s="64">
        <v>14.4</v>
      </c>
      <c r="N113" s="65">
        <v>14.9</v>
      </c>
      <c r="O113" s="50"/>
      <c r="P113" s="1310"/>
      <c r="Q113" s="50"/>
      <c r="R113" s="1310"/>
      <c r="S113" s="50"/>
      <c r="T113" s="1310"/>
      <c r="U113" s="50"/>
      <c r="V113" s="1310"/>
      <c r="W113" s="64"/>
      <c r="X113" s="65"/>
      <c r="Y113" s="69"/>
      <c r="Z113" s="70"/>
      <c r="AA113" s="862"/>
      <c r="AB113" s="863"/>
      <c r="AC113" s="655">
        <v>540</v>
      </c>
      <c r="AD113" s="663">
        <v>178</v>
      </c>
      <c r="AE113" s="303"/>
      <c r="AF113" s="311"/>
      <c r="AG113" s="6" t="s">
        <v>388</v>
      </c>
      <c r="AH113" s="18" t="s">
        <v>23</v>
      </c>
      <c r="AI113" s="659">
        <v>36.200000000000003</v>
      </c>
      <c r="AJ113" s="660">
        <v>34.299999999999997</v>
      </c>
      <c r="AK113" s="36"/>
      <c r="AL113" s="100"/>
    </row>
    <row r="114" spans="1:38" x14ac:dyDescent="0.15">
      <c r="A114" s="1618"/>
      <c r="B114" s="326">
        <v>43654</v>
      </c>
      <c r="C114" s="456" t="str">
        <f>IF(B114="","",IF(WEEKDAY(B114)=1,"(日)",IF(WEEKDAY(B114)=2,"(月)",IF(WEEKDAY(B114)=3,"(火)",IF(WEEKDAY(B114)=4,"(水)",IF(WEEKDAY(B114)=5,"(木)",IF(WEEKDAY(B114)=6,"(金)","(土)")))))))</f>
        <v>(月)</v>
      </c>
      <c r="D114" s="675" t="s">
        <v>550</v>
      </c>
      <c r="E114" s="60" t="s">
        <v>36</v>
      </c>
      <c r="F114" s="60">
        <v>19.899999999999999</v>
      </c>
      <c r="G114" s="23">
        <v>20.6</v>
      </c>
      <c r="H114" s="65">
        <v>20.9</v>
      </c>
      <c r="I114" s="64">
        <v>15.2</v>
      </c>
      <c r="J114" s="63">
        <v>2.2000000000000002</v>
      </c>
      <c r="K114" s="23">
        <v>6.97</v>
      </c>
      <c r="L114" s="63">
        <v>7.04</v>
      </c>
      <c r="M114" s="64">
        <v>16</v>
      </c>
      <c r="N114" s="65">
        <v>16.2</v>
      </c>
      <c r="O114" s="50"/>
      <c r="P114" s="1310">
        <v>31.2</v>
      </c>
      <c r="Q114" s="50"/>
      <c r="R114" s="1310">
        <v>53.7</v>
      </c>
      <c r="S114" s="50"/>
      <c r="T114" s="1310"/>
      <c r="U114" s="50"/>
      <c r="V114" s="1310"/>
      <c r="W114" s="64"/>
      <c r="X114" s="65">
        <v>11.1</v>
      </c>
      <c r="Y114" s="69"/>
      <c r="Z114" s="70">
        <v>126</v>
      </c>
      <c r="AA114" s="862"/>
      <c r="AB114" s="863">
        <v>0.04</v>
      </c>
      <c r="AC114" s="655">
        <v>1106</v>
      </c>
      <c r="AD114" s="663">
        <v>152</v>
      </c>
      <c r="AE114" s="303"/>
      <c r="AF114" s="311"/>
      <c r="AG114" s="6" t="s">
        <v>368</v>
      </c>
      <c r="AH114" s="18" t="s">
        <v>23</v>
      </c>
      <c r="AI114" s="659">
        <v>61.7</v>
      </c>
      <c r="AJ114" s="660">
        <v>60.3</v>
      </c>
      <c r="AK114" s="36"/>
      <c r="AL114" s="100"/>
    </row>
    <row r="115" spans="1:38" x14ac:dyDescent="0.15">
      <c r="A115" s="1618"/>
      <c r="B115" s="326">
        <v>43655</v>
      </c>
      <c r="C115" s="456" t="str">
        <f t="shared" si="12"/>
        <v>(火)</v>
      </c>
      <c r="D115" s="675" t="s">
        <v>550</v>
      </c>
      <c r="E115" s="60" t="s">
        <v>36</v>
      </c>
      <c r="F115" s="60">
        <v>20.100000000000001</v>
      </c>
      <c r="G115" s="23">
        <v>20.6</v>
      </c>
      <c r="H115" s="65">
        <v>21.2</v>
      </c>
      <c r="I115" s="64">
        <v>2.6</v>
      </c>
      <c r="J115" s="63">
        <v>1.9</v>
      </c>
      <c r="K115" s="23">
        <v>7.06</v>
      </c>
      <c r="L115" s="63">
        <v>7.07</v>
      </c>
      <c r="M115" s="64">
        <v>16.399999999999999</v>
      </c>
      <c r="N115" s="65">
        <v>16.8</v>
      </c>
      <c r="O115" s="50"/>
      <c r="P115" s="1310">
        <v>30.8</v>
      </c>
      <c r="Q115" s="50"/>
      <c r="R115" s="1310">
        <v>54.1</v>
      </c>
      <c r="S115" s="50"/>
      <c r="T115" s="1310"/>
      <c r="U115" s="50"/>
      <c r="V115" s="1310"/>
      <c r="W115" s="64"/>
      <c r="X115" s="65">
        <v>11.4</v>
      </c>
      <c r="Y115" s="69"/>
      <c r="Z115" s="70">
        <v>126</v>
      </c>
      <c r="AA115" s="862"/>
      <c r="AB115" s="863">
        <v>0.05</v>
      </c>
      <c r="AC115" s="655">
        <v>363</v>
      </c>
      <c r="AD115" s="663">
        <v>135</v>
      </c>
      <c r="AE115" s="303"/>
      <c r="AF115" s="311"/>
      <c r="AG115" s="6" t="s">
        <v>369</v>
      </c>
      <c r="AH115" s="18" t="s">
        <v>23</v>
      </c>
      <c r="AI115" s="659">
        <v>44.2</v>
      </c>
      <c r="AJ115" s="660">
        <v>42.4</v>
      </c>
      <c r="AK115" s="36"/>
      <c r="AL115" s="100"/>
    </row>
    <row r="116" spans="1:38" x14ac:dyDescent="0.15">
      <c r="A116" s="1618"/>
      <c r="B116" s="326">
        <v>43656</v>
      </c>
      <c r="C116" s="456" t="str">
        <f t="shared" si="12"/>
        <v>(水)</v>
      </c>
      <c r="D116" s="675" t="s">
        <v>540</v>
      </c>
      <c r="E116" s="60" t="s">
        <v>36</v>
      </c>
      <c r="F116" s="60">
        <v>21.9</v>
      </c>
      <c r="G116" s="23">
        <v>20.7</v>
      </c>
      <c r="H116" s="65">
        <v>21.1</v>
      </c>
      <c r="I116" s="64">
        <v>13.5</v>
      </c>
      <c r="J116" s="63">
        <v>2.4</v>
      </c>
      <c r="K116" s="23">
        <v>7.14</v>
      </c>
      <c r="L116" s="63">
        <v>7.17</v>
      </c>
      <c r="M116" s="64">
        <v>17</v>
      </c>
      <c r="N116" s="65">
        <v>17.7</v>
      </c>
      <c r="O116" s="50"/>
      <c r="P116" s="1310">
        <v>33.1</v>
      </c>
      <c r="Q116" s="50"/>
      <c r="R116" s="1310">
        <v>58.1</v>
      </c>
      <c r="S116" s="50"/>
      <c r="T116" s="1310"/>
      <c r="U116" s="50"/>
      <c r="V116" s="1310"/>
      <c r="W116" s="64"/>
      <c r="X116" s="65">
        <v>12</v>
      </c>
      <c r="Y116" s="69"/>
      <c r="Z116" s="70">
        <v>129</v>
      </c>
      <c r="AA116" s="862"/>
      <c r="AB116" s="863">
        <v>0.09</v>
      </c>
      <c r="AC116" s="655">
        <v>717</v>
      </c>
      <c r="AD116" s="663">
        <v>112</v>
      </c>
      <c r="AE116" s="303"/>
      <c r="AF116" s="311"/>
      <c r="AG116" s="6" t="s">
        <v>370</v>
      </c>
      <c r="AH116" s="18" t="s">
        <v>23</v>
      </c>
      <c r="AI116" s="659">
        <v>17.5</v>
      </c>
      <c r="AJ116" s="660">
        <v>17.899999999999999</v>
      </c>
      <c r="AK116" s="36"/>
      <c r="AL116" s="100"/>
    </row>
    <row r="117" spans="1:38" x14ac:dyDescent="0.15">
      <c r="A117" s="1618"/>
      <c r="B117" s="326">
        <v>43657</v>
      </c>
      <c r="C117" s="456" t="str">
        <f t="shared" si="12"/>
        <v>(木)</v>
      </c>
      <c r="D117" s="675" t="s">
        <v>550</v>
      </c>
      <c r="E117" s="60">
        <v>1</v>
      </c>
      <c r="F117" s="60">
        <v>22.7</v>
      </c>
      <c r="G117" s="23">
        <v>21.1</v>
      </c>
      <c r="H117" s="65">
        <v>21.4</v>
      </c>
      <c r="I117" s="64">
        <v>9.5</v>
      </c>
      <c r="J117" s="63">
        <v>1.4</v>
      </c>
      <c r="K117" s="23">
        <v>7.15</v>
      </c>
      <c r="L117" s="63">
        <v>7.19</v>
      </c>
      <c r="M117" s="64">
        <v>18.899999999999999</v>
      </c>
      <c r="N117" s="65">
        <v>18.3</v>
      </c>
      <c r="O117" s="50">
        <v>36.200000000000003</v>
      </c>
      <c r="P117" s="1310">
        <v>34.299999999999997</v>
      </c>
      <c r="Q117" s="50">
        <v>61.7</v>
      </c>
      <c r="R117" s="1310">
        <v>60.3</v>
      </c>
      <c r="S117" s="50">
        <v>44.2</v>
      </c>
      <c r="T117" s="1310">
        <v>42.4</v>
      </c>
      <c r="U117" s="50">
        <v>17.5</v>
      </c>
      <c r="V117" s="1310">
        <v>17.899999999999999</v>
      </c>
      <c r="W117" s="64">
        <v>12.9</v>
      </c>
      <c r="X117" s="65">
        <v>13</v>
      </c>
      <c r="Y117" s="69">
        <v>152</v>
      </c>
      <c r="Z117" s="70">
        <v>132</v>
      </c>
      <c r="AA117" s="862">
        <v>0.37</v>
      </c>
      <c r="AB117" s="863">
        <v>0.06</v>
      </c>
      <c r="AC117" s="655">
        <v>319</v>
      </c>
      <c r="AD117" s="663">
        <v>98</v>
      </c>
      <c r="AE117" s="303"/>
      <c r="AF117" s="311"/>
      <c r="AG117" s="6" t="s">
        <v>389</v>
      </c>
      <c r="AH117" s="18" t="s">
        <v>23</v>
      </c>
      <c r="AI117" s="34">
        <v>12.9</v>
      </c>
      <c r="AJ117" s="35">
        <v>13</v>
      </c>
      <c r="AK117" s="39"/>
      <c r="AL117" s="98"/>
    </row>
    <row r="118" spans="1:38" x14ac:dyDescent="0.15">
      <c r="A118" s="1618"/>
      <c r="B118" s="326">
        <v>43658</v>
      </c>
      <c r="C118" s="456" t="str">
        <f t="shared" si="12"/>
        <v>(金)</v>
      </c>
      <c r="D118" s="675" t="s">
        <v>555</v>
      </c>
      <c r="E118" s="60">
        <v>8</v>
      </c>
      <c r="F118" s="60">
        <v>20.7</v>
      </c>
      <c r="G118" s="23">
        <v>21.3</v>
      </c>
      <c r="H118" s="65">
        <v>21.3</v>
      </c>
      <c r="I118" s="64">
        <v>7.7</v>
      </c>
      <c r="J118" s="63">
        <v>1.5</v>
      </c>
      <c r="K118" s="23">
        <v>7.13</v>
      </c>
      <c r="L118" s="63">
        <v>7.21</v>
      </c>
      <c r="M118" s="64">
        <v>20.2</v>
      </c>
      <c r="N118" s="65">
        <v>20.5</v>
      </c>
      <c r="O118" s="50"/>
      <c r="P118" s="1310">
        <v>35.9</v>
      </c>
      <c r="Q118" s="50"/>
      <c r="R118" s="1310">
        <v>64.5</v>
      </c>
      <c r="S118" s="50"/>
      <c r="T118" s="1310"/>
      <c r="U118" s="50"/>
      <c r="V118" s="1310"/>
      <c r="W118" s="64"/>
      <c r="X118" s="65">
        <v>16.899999999999999</v>
      </c>
      <c r="Y118" s="69"/>
      <c r="Z118" s="70">
        <v>152</v>
      </c>
      <c r="AA118" s="862"/>
      <c r="AB118" s="863">
        <v>0.09</v>
      </c>
      <c r="AC118" s="655">
        <v>575</v>
      </c>
      <c r="AD118" s="663">
        <v>95</v>
      </c>
      <c r="AE118" s="303"/>
      <c r="AF118" s="311"/>
      <c r="AG118" s="6" t="s">
        <v>390</v>
      </c>
      <c r="AH118" s="18" t="s">
        <v>23</v>
      </c>
      <c r="AI118" s="659">
        <v>152</v>
      </c>
      <c r="AJ118" s="660">
        <v>132</v>
      </c>
      <c r="AK118" s="25"/>
      <c r="AL118" s="26"/>
    </row>
    <row r="119" spans="1:38" x14ac:dyDescent="0.15">
      <c r="A119" s="1618"/>
      <c r="B119" s="326">
        <v>43659</v>
      </c>
      <c r="C119" s="456" t="str">
        <f t="shared" si="12"/>
        <v>(土)</v>
      </c>
      <c r="D119" s="675" t="s">
        <v>550</v>
      </c>
      <c r="E119" s="60">
        <v>0</v>
      </c>
      <c r="F119" s="60">
        <v>23.6</v>
      </c>
      <c r="G119" s="23">
        <v>21.7</v>
      </c>
      <c r="H119" s="65">
        <v>21.4</v>
      </c>
      <c r="I119" s="64">
        <v>10</v>
      </c>
      <c r="J119" s="63">
        <v>1.3</v>
      </c>
      <c r="K119" s="23">
        <v>7.16</v>
      </c>
      <c r="L119" s="63">
        <v>7.24</v>
      </c>
      <c r="M119" s="64">
        <v>20.8</v>
      </c>
      <c r="N119" s="65">
        <v>22</v>
      </c>
      <c r="O119" s="50"/>
      <c r="P119" s="1310"/>
      <c r="Q119" s="50"/>
      <c r="R119" s="1310"/>
      <c r="S119" s="50"/>
      <c r="T119" s="1310"/>
      <c r="U119" s="50"/>
      <c r="V119" s="1310"/>
      <c r="W119" s="64"/>
      <c r="X119" s="65"/>
      <c r="Y119" s="69"/>
      <c r="Z119" s="70"/>
      <c r="AA119" s="862"/>
      <c r="AB119" s="863"/>
      <c r="AC119" s="655">
        <v>345</v>
      </c>
      <c r="AD119" s="663">
        <v>117</v>
      </c>
      <c r="AE119" s="303"/>
      <c r="AF119" s="311"/>
      <c r="AG119" s="6" t="s">
        <v>391</v>
      </c>
      <c r="AH119" s="18" t="s">
        <v>23</v>
      </c>
      <c r="AI119" s="40">
        <v>0.37</v>
      </c>
      <c r="AJ119" s="41">
        <v>0.06</v>
      </c>
      <c r="AK119" s="42"/>
      <c r="AL119" s="99"/>
    </row>
    <row r="120" spans="1:38" x14ac:dyDescent="0.15">
      <c r="A120" s="1618"/>
      <c r="B120" s="326">
        <v>43660</v>
      </c>
      <c r="C120" s="456" t="str">
        <f t="shared" si="12"/>
        <v>(日)</v>
      </c>
      <c r="D120" s="675" t="s">
        <v>555</v>
      </c>
      <c r="E120" s="60">
        <v>37</v>
      </c>
      <c r="F120" s="60">
        <v>20.9</v>
      </c>
      <c r="G120" s="23">
        <v>21.8</v>
      </c>
      <c r="H120" s="65">
        <v>21.8</v>
      </c>
      <c r="I120" s="64">
        <v>8.4</v>
      </c>
      <c r="J120" s="63">
        <v>1.6</v>
      </c>
      <c r="K120" s="23">
        <v>7.14</v>
      </c>
      <c r="L120" s="63">
        <v>7.32</v>
      </c>
      <c r="M120" s="64">
        <v>20.399999999999999</v>
      </c>
      <c r="N120" s="65">
        <v>22</v>
      </c>
      <c r="O120" s="50"/>
      <c r="P120" s="1310"/>
      <c r="Q120" s="50"/>
      <c r="R120" s="1310"/>
      <c r="S120" s="50"/>
      <c r="T120" s="1310"/>
      <c r="U120" s="50"/>
      <c r="V120" s="1310"/>
      <c r="W120" s="64"/>
      <c r="X120" s="65"/>
      <c r="Y120" s="69"/>
      <c r="Z120" s="70"/>
      <c r="AA120" s="862"/>
      <c r="AB120" s="863"/>
      <c r="AC120" s="655">
        <v>380</v>
      </c>
      <c r="AD120" s="663">
        <v>102</v>
      </c>
      <c r="AE120" s="303"/>
      <c r="AF120" s="311"/>
      <c r="AG120" s="6" t="s">
        <v>24</v>
      </c>
      <c r="AH120" s="18" t="s">
        <v>23</v>
      </c>
      <c r="AI120" s="1346">
        <v>3.1</v>
      </c>
      <c r="AJ120" s="718">
        <v>2.2999999999999998</v>
      </c>
      <c r="AK120" s="141"/>
      <c r="AL120" s="99"/>
    </row>
    <row r="121" spans="1:38" x14ac:dyDescent="0.15">
      <c r="A121" s="1618"/>
      <c r="B121" s="326">
        <v>43661</v>
      </c>
      <c r="C121" s="456" t="str">
        <f t="shared" si="12"/>
        <v>(月)</v>
      </c>
      <c r="D121" s="675" t="s">
        <v>555</v>
      </c>
      <c r="E121" s="60">
        <v>2.5</v>
      </c>
      <c r="F121" s="60">
        <v>20.9</v>
      </c>
      <c r="G121" s="23">
        <v>22.4</v>
      </c>
      <c r="H121" s="65">
        <v>21</v>
      </c>
      <c r="I121" s="64">
        <v>7.1</v>
      </c>
      <c r="J121" s="63">
        <v>1.6</v>
      </c>
      <c r="K121" s="23">
        <v>6.99</v>
      </c>
      <c r="L121" s="63">
        <v>7.27</v>
      </c>
      <c r="M121" s="64">
        <v>19.600000000000001</v>
      </c>
      <c r="N121" s="65">
        <v>20.8</v>
      </c>
      <c r="O121" s="50"/>
      <c r="P121" s="1310"/>
      <c r="Q121" s="50"/>
      <c r="R121" s="1310"/>
      <c r="S121" s="50"/>
      <c r="T121" s="1310"/>
      <c r="U121" s="50"/>
      <c r="V121" s="1310"/>
      <c r="W121" s="64"/>
      <c r="X121" s="65"/>
      <c r="Y121" s="69"/>
      <c r="Z121" s="70"/>
      <c r="AA121" s="862"/>
      <c r="AB121" s="863"/>
      <c r="AC121" s="655">
        <v>354</v>
      </c>
      <c r="AD121" s="663">
        <v>171</v>
      </c>
      <c r="AE121" s="303"/>
      <c r="AF121" s="311"/>
      <c r="AG121" s="6" t="s">
        <v>25</v>
      </c>
      <c r="AH121" s="18" t="s">
        <v>23</v>
      </c>
      <c r="AI121" s="1347">
        <v>0.3</v>
      </c>
      <c r="AJ121" s="1348">
        <v>0.3</v>
      </c>
      <c r="AK121" s="36"/>
      <c r="AL121" s="99"/>
    </row>
    <row r="122" spans="1:38" x14ac:dyDescent="0.15">
      <c r="A122" s="1618"/>
      <c r="B122" s="326">
        <v>43662</v>
      </c>
      <c r="C122" s="456" t="str">
        <f t="shared" si="12"/>
        <v>(火)</v>
      </c>
      <c r="D122" s="675" t="s">
        <v>550</v>
      </c>
      <c r="E122" s="60">
        <v>38.5</v>
      </c>
      <c r="F122" s="60">
        <v>20.6</v>
      </c>
      <c r="G122" s="23">
        <v>21.6</v>
      </c>
      <c r="H122" s="65">
        <v>22.3</v>
      </c>
      <c r="I122" s="64">
        <v>7.7</v>
      </c>
      <c r="J122" s="63">
        <v>1.5</v>
      </c>
      <c r="K122" s="23">
        <v>7.13</v>
      </c>
      <c r="L122" s="63">
        <v>7.25</v>
      </c>
      <c r="M122" s="64">
        <v>18.2</v>
      </c>
      <c r="N122" s="65">
        <v>19.8</v>
      </c>
      <c r="O122" s="50"/>
      <c r="P122" s="1310">
        <v>35.4</v>
      </c>
      <c r="Q122" s="50"/>
      <c r="R122" s="1310">
        <v>63.9</v>
      </c>
      <c r="S122" s="50"/>
      <c r="T122" s="1310"/>
      <c r="U122" s="50"/>
      <c r="V122" s="1310"/>
      <c r="W122" s="64"/>
      <c r="X122" s="65">
        <v>14.5</v>
      </c>
      <c r="Y122" s="69"/>
      <c r="Z122" s="70">
        <v>145</v>
      </c>
      <c r="AA122" s="862"/>
      <c r="AB122" s="863">
        <v>0.09</v>
      </c>
      <c r="AC122" s="655">
        <v>539</v>
      </c>
      <c r="AD122" s="663">
        <v>213</v>
      </c>
      <c r="AE122" s="303"/>
      <c r="AF122" s="311"/>
      <c r="AG122" s="6" t="s">
        <v>392</v>
      </c>
      <c r="AH122" s="18" t="s">
        <v>23</v>
      </c>
      <c r="AI122" s="1346">
        <v>6.8</v>
      </c>
      <c r="AJ122" s="718">
        <v>7.7</v>
      </c>
      <c r="AK122" s="36"/>
      <c r="AL122" s="99"/>
    </row>
    <row r="123" spans="1:38" x14ac:dyDescent="0.15">
      <c r="A123" s="1618"/>
      <c r="B123" s="326">
        <v>43663</v>
      </c>
      <c r="C123" s="456" t="str">
        <f t="shared" si="12"/>
        <v>(水)</v>
      </c>
      <c r="D123" s="675" t="s">
        <v>550</v>
      </c>
      <c r="E123" s="60">
        <v>2</v>
      </c>
      <c r="F123" s="60">
        <v>22.3</v>
      </c>
      <c r="G123" s="23">
        <v>21.8</v>
      </c>
      <c r="H123" s="65">
        <v>21.7</v>
      </c>
      <c r="I123" s="64">
        <v>7.4</v>
      </c>
      <c r="J123" s="63">
        <v>1.7</v>
      </c>
      <c r="K123" s="23">
        <v>7.13</v>
      </c>
      <c r="L123" s="63">
        <v>7.18</v>
      </c>
      <c r="M123" s="64">
        <v>17</v>
      </c>
      <c r="N123" s="65">
        <v>16.7</v>
      </c>
      <c r="O123" s="50"/>
      <c r="P123" s="1310">
        <v>34</v>
      </c>
      <c r="Q123" s="50"/>
      <c r="R123" s="1310">
        <v>56.3</v>
      </c>
      <c r="S123" s="50"/>
      <c r="T123" s="1310"/>
      <c r="U123" s="50"/>
      <c r="V123" s="1310"/>
      <c r="W123" s="64"/>
      <c r="X123" s="65">
        <v>10.3</v>
      </c>
      <c r="Y123" s="69"/>
      <c r="Z123" s="70">
        <v>122</v>
      </c>
      <c r="AA123" s="862"/>
      <c r="AB123" s="863">
        <v>0.11</v>
      </c>
      <c r="AC123" s="655">
        <v>1080</v>
      </c>
      <c r="AD123" s="663">
        <v>194</v>
      </c>
      <c r="AE123" s="303"/>
      <c r="AF123" s="311"/>
      <c r="AG123" s="6" t="s">
        <v>393</v>
      </c>
      <c r="AH123" s="18" t="s">
        <v>23</v>
      </c>
      <c r="AI123" s="1349">
        <v>3.5000000000000003E-2</v>
      </c>
      <c r="AJ123" s="720">
        <v>3.3000000000000002E-2</v>
      </c>
      <c r="AK123" s="46"/>
      <c r="AL123" s="101"/>
    </row>
    <row r="124" spans="1:38" x14ac:dyDescent="0.15">
      <c r="A124" s="1618"/>
      <c r="B124" s="326">
        <v>43664</v>
      </c>
      <c r="C124" s="456" t="str">
        <f t="shared" si="12"/>
        <v>(木)</v>
      </c>
      <c r="D124" s="675" t="s">
        <v>550</v>
      </c>
      <c r="E124" s="60">
        <v>4.5</v>
      </c>
      <c r="F124" s="60">
        <v>24.7</v>
      </c>
      <c r="G124" s="23">
        <v>22.6</v>
      </c>
      <c r="H124" s="65">
        <v>22.6</v>
      </c>
      <c r="I124" s="64">
        <v>4</v>
      </c>
      <c r="J124" s="63">
        <v>1.4</v>
      </c>
      <c r="K124" s="23">
        <v>7.13</v>
      </c>
      <c r="L124" s="63">
        <v>7.19</v>
      </c>
      <c r="M124" s="64">
        <v>17.3</v>
      </c>
      <c r="N124" s="65">
        <v>17.600000000000001</v>
      </c>
      <c r="O124" s="50"/>
      <c r="P124" s="1310">
        <v>34.799999999999997</v>
      </c>
      <c r="Q124" s="50"/>
      <c r="R124" s="1310">
        <v>58.7</v>
      </c>
      <c r="S124" s="50"/>
      <c r="T124" s="1310"/>
      <c r="U124" s="50"/>
      <c r="V124" s="1310"/>
      <c r="W124" s="64"/>
      <c r="X124" s="65">
        <v>10.9</v>
      </c>
      <c r="Y124" s="69"/>
      <c r="Z124" s="70">
        <v>132</v>
      </c>
      <c r="AA124" s="862"/>
      <c r="AB124" s="863">
        <v>0.09</v>
      </c>
      <c r="AC124" s="655">
        <v>637</v>
      </c>
      <c r="AD124" s="663">
        <v>157</v>
      </c>
      <c r="AE124" s="303"/>
      <c r="AF124" s="311"/>
      <c r="AG124" s="6" t="s">
        <v>26</v>
      </c>
      <c r="AH124" s="18" t="s">
        <v>23</v>
      </c>
      <c r="AI124" s="1349">
        <v>7.0000000000000007E-2</v>
      </c>
      <c r="AJ124" s="720">
        <v>0.08</v>
      </c>
      <c r="AK124" s="42"/>
      <c r="AL124" s="99"/>
    </row>
    <row r="125" spans="1:38" x14ac:dyDescent="0.15">
      <c r="A125" s="1618"/>
      <c r="B125" s="326">
        <v>43665</v>
      </c>
      <c r="C125" s="456" t="str">
        <f t="shared" si="12"/>
        <v>(金)</v>
      </c>
      <c r="D125" s="675" t="s">
        <v>555</v>
      </c>
      <c r="E125" s="60">
        <v>2</v>
      </c>
      <c r="F125" s="60">
        <v>25.7</v>
      </c>
      <c r="G125" s="23">
        <v>23.7</v>
      </c>
      <c r="H125" s="65">
        <v>23.6</v>
      </c>
      <c r="I125" s="64">
        <v>2.6</v>
      </c>
      <c r="J125" s="63">
        <v>2.1</v>
      </c>
      <c r="K125" s="23">
        <v>7.13</v>
      </c>
      <c r="L125" s="63">
        <v>7.2</v>
      </c>
      <c r="M125" s="64">
        <v>18.899999999999999</v>
      </c>
      <c r="N125" s="65">
        <v>18.5</v>
      </c>
      <c r="O125" s="50"/>
      <c r="P125" s="1310">
        <v>35.9</v>
      </c>
      <c r="Q125" s="50"/>
      <c r="R125" s="1310">
        <v>61.1</v>
      </c>
      <c r="S125" s="50"/>
      <c r="T125" s="1310"/>
      <c r="U125" s="50"/>
      <c r="V125" s="1310"/>
      <c r="W125" s="64"/>
      <c r="X125" s="65">
        <v>11.5</v>
      </c>
      <c r="Y125" s="69"/>
      <c r="Z125" s="70">
        <v>142</v>
      </c>
      <c r="AA125" s="862"/>
      <c r="AB125" s="863">
        <v>0.06</v>
      </c>
      <c r="AC125" s="655">
        <v>672</v>
      </c>
      <c r="AD125" s="663">
        <v>143</v>
      </c>
      <c r="AE125" s="303"/>
      <c r="AF125" s="311"/>
      <c r="AG125" s="6" t="s">
        <v>97</v>
      </c>
      <c r="AH125" s="18" t="s">
        <v>23</v>
      </c>
      <c r="AI125" s="1349">
        <v>1.75</v>
      </c>
      <c r="AJ125" s="720">
        <v>1.6</v>
      </c>
      <c r="AK125" s="42"/>
      <c r="AL125" s="99"/>
    </row>
    <row r="126" spans="1:38" x14ac:dyDescent="0.15">
      <c r="A126" s="1618"/>
      <c r="B126" s="326">
        <v>43666</v>
      </c>
      <c r="C126" s="456" t="str">
        <f t="shared" si="12"/>
        <v>(土)</v>
      </c>
      <c r="D126" s="675" t="s">
        <v>550</v>
      </c>
      <c r="E126" s="60">
        <v>0</v>
      </c>
      <c r="F126" s="60">
        <v>27.8</v>
      </c>
      <c r="G126" s="23">
        <v>25.1</v>
      </c>
      <c r="H126" s="65">
        <v>25</v>
      </c>
      <c r="I126" s="64">
        <v>5.0999999999999996</v>
      </c>
      <c r="J126" s="63">
        <v>1.8</v>
      </c>
      <c r="K126" s="23">
        <v>7.11</v>
      </c>
      <c r="L126" s="63">
        <v>7.1</v>
      </c>
      <c r="M126" s="64">
        <v>18.899999999999999</v>
      </c>
      <c r="N126" s="65">
        <v>19.7</v>
      </c>
      <c r="O126" s="50"/>
      <c r="P126" s="1310"/>
      <c r="Q126" s="50"/>
      <c r="R126" s="1310"/>
      <c r="S126" s="50"/>
      <c r="T126" s="1310"/>
      <c r="U126" s="50"/>
      <c r="V126" s="1310"/>
      <c r="W126" s="64"/>
      <c r="X126" s="65"/>
      <c r="Y126" s="69"/>
      <c r="Z126" s="70"/>
      <c r="AA126" s="862"/>
      <c r="AB126" s="863"/>
      <c r="AC126" s="655">
        <v>549</v>
      </c>
      <c r="AD126" s="663">
        <v>186</v>
      </c>
      <c r="AE126" s="303"/>
      <c r="AF126" s="311"/>
      <c r="AG126" s="6" t="s">
        <v>379</v>
      </c>
      <c r="AH126" s="18" t="s">
        <v>23</v>
      </c>
      <c r="AI126" s="1349">
        <v>0.11899999999999999</v>
      </c>
      <c r="AJ126" s="720">
        <v>4.7E-2</v>
      </c>
      <c r="AK126" s="46"/>
      <c r="AL126" s="101"/>
    </row>
    <row r="127" spans="1:38" x14ac:dyDescent="0.15">
      <c r="A127" s="1618"/>
      <c r="B127" s="326">
        <v>43667</v>
      </c>
      <c r="C127" s="456" t="str">
        <f t="shared" si="12"/>
        <v>(日)</v>
      </c>
      <c r="D127" s="675" t="s">
        <v>550</v>
      </c>
      <c r="E127" s="60">
        <v>0</v>
      </c>
      <c r="F127" s="60">
        <v>25.1</v>
      </c>
      <c r="G127" s="23">
        <v>24.7</v>
      </c>
      <c r="H127" s="65">
        <v>24.9</v>
      </c>
      <c r="I127" s="64">
        <v>7</v>
      </c>
      <c r="J127" s="63">
        <v>1.2</v>
      </c>
      <c r="K127" s="23">
        <v>7.14</v>
      </c>
      <c r="L127" s="63">
        <v>7.13</v>
      </c>
      <c r="M127" s="64">
        <v>17.8</v>
      </c>
      <c r="N127" s="65">
        <v>19.2</v>
      </c>
      <c r="O127" s="50"/>
      <c r="P127" s="1310"/>
      <c r="Q127" s="50"/>
      <c r="R127" s="1310"/>
      <c r="S127" s="50"/>
      <c r="T127" s="1310"/>
      <c r="U127" s="50"/>
      <c r="V127" s="1310"/>
      <c r="W127" s="64"/>
      <c r="X127" s="65"/>
      <c r="Y127" s="69"/>
      <c r="Z127" s="70"/>
      <c r="AA127" s="862"/>
      <c r="AB127" s="863"/>
      <c r="AC127" s="655">
        <v>473</v>
      </c>
      <c r="AD127" s="663">
        <v>150</v>
      </c>
      <c r="AE127" s="303"/>
      <c r="AF127" s="311"/>
      <c r="AG127" s="6" t="s">
        <v>394</v>
      </c>
      <c r="AH127" s="18" t="s">
        <v>23</v>
      </c>
      <c r="AI127" s="1346" t="s">
        <v>556</v>
      </c>
      <c r="AJ127" s="718" t="s">
        <v>556</v>
      </c>
      <c r="AK127" s="42"/>
      <c r="AL127" s="99"/>
    </row>
    <row r="128" spans="1:38" x14ac:dyDescent="0.15">
      <c r="A128" s="1618"/>
      <c r="B128" s="326">
        <v>43668</v>
      </c>
      <c r="C128" s="456" t="str">
        <f t="shared" si="12"/>
        <v>(月)</v>
      </c>
      <c r="D128" s="675" t="s">
        <v>555</v>
      </c>
      <c r="E128" s="60">
        <v>0</v>
      </c>
      <c r="F128" s="60">
        <v>21.8</v>
      </c>
      <c r="G128" s="23">
        <v>24</v>
      </c>
      <c r="H128" s="65">
        <v>24.5</v>
      </c>
      <c r="I128" s="64">
        <v>9</v>
      </c>
      <c r="J128" s="63">
        <v>1</v>
      </c>
      <c r="K128" s="23">
        <v>7.18</v>
      </c>
      <c r="L128" s="63">
        <v>7.12</v>
      </c>
      <c r="M128" s="64">
        <v>18.2</v>
      </c>
      <c r="N128" s="65">
        <v>18.899999999999999</v>
      </c>
      <c r="O128" s="50"/>
      <c r="P128" s="1310">
        <v>35.5</v>
      </c>
      <c r="Q128" s="50"/>
      <c r="R128" s="1310">
        <v>62.1</v>
      </c>
      <c r="S128" s="50"/>
      <c r="T128" s="1310"/>
      <c r="U128" s="50"/>
      <c r="V128" s="1310"/>
      <c r="W128" s="64"/>
      <c r="X128" s="65">
        <v>13.5</v>
      </c>
      <c r="Y128" s="69"/>
      <c r="Z128" s="70">
        <v>138</v>
      </c>
      <c r="AA128" s="862"/>
      <c r="AB128" s="863">
        <v>7.0000000000000007E-2</v>
      </c>
      <c r="AC128" s="655">
        <v>522</v>
      </c>
      <c r="AD128" s="663">
        <v>131</v>
      </c>
      <c r="AE128" s="303"/>
      <c r="AF128" s="311"/>
      <c r="AG128" s="6" t="s">
        <v>98</v>
      </c>
      <c r="AH128" s="18" t="s">
        <v>23</v>
      </c>
      <c r="AI128" s="1346">
        <v>25.2</v>
      </c>
      <c r="AJ128" s="718">
        <v>25.1</v>
      </c>
      <c r="AK128" s="36"/>
      <c r="AL128" s="100"/>
    </row>
    <row r="129" spans="1:38" x14ac:dyDescent="0.15">
      <c r="A129" s="1618"/>
      <c r="B129" s="326">
        <v>43669</v>
      </c>
      <c r="C129" s="456" t="str">
        <f t="shared" si="12"/>
        <v>(火)</v>
      </c>
      <c r="D129" s="675" t="s">
        <v>555</v>
      </c>
      <c r="E129" s="60">
        <v>4</v>
      </c>
      <c r="F129" s="60">
        <v>23.4</v>
      </c>
      <c r="G129" s="23">
        <v>23.3</v>
      </c>
      <c r="H129" s="65">
        <v>23.8</v>
      </c>
      <c r="I129" s="64">
        <v>8.5</v>
      </c>
      <c r="J129" s="63">
        <v>1.4</v>
      </c>
      <c r="K129" s="23">
        <v>7.21</v>
      </c>
      <c r="L129" s="63">
        <v>7.13</v>
      </c>
      <c r="M129" s="64">
        <v>19.100000000000001</v>
      </c>
      <c r="N129" s="65">
        <v>19.2</v>
      </c>
      <c r="O129" s="50"/>
      <c r="P129" s="1310">
        <v>37</v>
      </c>
      <c r="Q129" s="50"/>
      <c r="R129" s="1310">
        <v>64.3</v>
      </c>
      <c r="S129" s="50"/>
      <c r="T129" s="1310"/>
      <c r="U129" s="50"/>
      <c r="V129" s="1310"/>
      <c r="W129" s="64"/>
      <c r="X129" s="65">
        <v>12.8</v>
      </c>
      <c r="Y129" s="69"/>
      <c r="Z129" s="70">
        <v>140</v>
      </c>
      <c r="AA129" s="862"/>
      <c r="AB129" s="863">
        <v>0.09</v>
      </c>
      <c r="AC129" s="655">
        <v>522</v>
      </c>
      <c r="AD129" s="663">
        <v>119</v>
      </c>
      <c r="AE129" s="303"/>
      <c r="AF129" s="311"/>
      <c r="AG129" s="6" t="s">
        <v>27</v>
      </c>
      <c r="AH129" s="18" t="s">
        <v>23</v>
      </c>
      <c r="AI129" s="1346">
        <v>21.2</v>
      </c>
      <c r="AJ129" s="718">
        <v>19.8</v>
      </c>
      <c r="AK129" s="36"/>
      <c r="AL129" s="100"/>
    </row>
    <row r="130" spans="1:38" x14ac:dyDescent="0.15">
      <c r="A130" s="1618"/>
      <c r="B130" s="326">
        <v>43670</v>
      </c>
      <c r="C130" s="456" t="str">
        <f t="shared" si="12"/>
        <v>(水)</v>
      </c>
      <c r="D130" s="675" t="s">
        <v>540</v>
      </c>
      <c r="E130" s="60">
        <v>0</v>
      </c>
      <c r="F130" s="60">
        <v>27.7</v>
      </c>
      <c r="G130" s="23">
        <v>24.7</v>
      </c>
      <c r="H130" s="65">
        <v>24</v>
      </c>
      <c r="I130" s="64">
        <v>17.8</v>
      </c>
      <c r="J130" s="63">
        <v>1.4</v>
      </c>
      <c r="K130" s="23">
        <v>7.28</v>
      </c>
      <c r="L130" s="63">
        <v>7.2</v>
      </c>
      <c r="M130" s="64">
        <v>20.100000000000001</v>
      </c>
      <c r="N130" s="65">
        <v>20.3</v>
      </c>
      <c r="O130" s="50"/>
      <c r="P130" s="1310">
        <v>38.1</v>
      </c>
      <c r="Q130" s="50"/>
      <c r="R130" s="1310">
        <v>66.3</v>
      </c>
      <c r="S130" s="50"/>
      <c r="T130" s="1310"/>
      <c r="U130" s="50"/>
      <c r="V130" s="1310"/>
      <c r="W130" s="64"/>
      <c r="X130" s="65">
        <v>13.6</v>
      </c>
      <c r="Y130" s="69"/>
      <c r="Z130" s="70">
        <v>149</v>
      </c>
      <c r="AA130" s="862"/>
      <c r="AB130" s="863">
        <v>0.1</v>
      </c>
      <c r="AC130" s="655">
        <v>1061</v>
      </c>
      <c r="AD130" s="663">
        <v>102</v>
      </c>
      <c r="AE130" s="303"/>
      <c r="AF130" s="311"/>
      <c r="AG130" s="6" t="s">
        <v>382</v>
      </c>
      <c r="AH130" s="18" t="s">
        <v>387</v>
      </c>
      <c r="AI130" s="1350">
        <v>3.8</v>
      </c>
      <c r="AJ130" s="1351">
        <v>2.7</v>
      </c>
      <c r="AK130" s="43"/>
      <c r="AL130" s="102"/>
    </row>
    <row r="131" spans="1:38" x14ac:dyDescent="0.15">
      <c r="A131" s="1618"/>
      <c r="B131" s="326">
        <v>43671</v>
      </c>
      <c r="C131" s="456" t="str">
        <f t="shared" si="12"/>
        <v>(木)</v>
      </c>
      <c r="D131" s="675" t="s">
        <v>550</v>
      </c>
      <c r="E131" s="60" t="s">
        <v>36</v>
      </c>
      <c r="F131" s="60">
        <v>28.7</v>
      </c>
      <c r="G131" s="23">
        <v>24.7</v>
      </c>
      <c r="H131" s="65">
        <v>25.1</v>
      </c>
      <c r="I131" s="64">
        <v>31.1</v>
      </c>
      <c r="J131" s="63">
        <v>1.1000000000000001</v>
      </c>
      <c r="K131" s="23">
        <v>7.04</v>
      </c>
      <c r="L131" s="63">
        <v>7.14</v>
      </c>
      <c r="M131" s="64">
        <v>15.9</v>
      </c>
      <c r="N131" s="65">
        <v>20.3</v>
      </c>
      <c r="O131" s="50"/>
      <c r="P131" s="1310">
        <v>37.6</v>
      </c>
      <c r="Q131" s="50"/>
      <c r="R131" s="1310">
        <v>67.3</v>
      </c>
      <c r="S131" s="50"/>
      <c r="T131" s="1310"/>
      <c r="U131" s="50"/>
      <c r="V131" s="1310"/>
      <c r="W131" s="64"/>
      <c r="X131" s="65">
        <v>14</v>
      </c>
      <c r="Y131" s="69"/>
      <c r="Z131" s="70">
        <v>150</v>
      </c>
      <c r="AA131" s="862"/>
      <c r="AB131" s="863">
        <v>7.0000000000000007E-2</v>
      </c>
      <c r="AC131" s="655">
        <v>1198</v>
      </c>
      <c r="AD131" s="663">
        <v>303</v>
      </c>
      <c r="AE131" s="303"/>
      <c r="AF131" s="311"/>
      <c r="AG131" s="6" t="s">
        <v>395</v>
      </c>
      <c r="AH131" s="18" t="s">
        <v>23</v>
      </c>
      <c r="AI131" s="533">
        <v>16.2</v>
      </c>
      <c r="AJ131" s="534">
        <v>2.8</v>
      </c>
      <c r="AK131" s="43"/>
      <c r="AL131" s="102"/>
    </row>
    <row r="132" spans="1:38" x14ac:dyDescent="0.15">
      <c r="A132" s="1618"/>
      <c r="B132" s="326">
        <v>43672</v>
      </c>
      <c r="C132" s="456" t="str">
        <f t="shared" si="12"/>
        <v>(金)</v>
      </c>
      <c r="D132" s="675" t="s">
        <v>540</v>
      </c>
      <c r="E132" s="60" t="s">
        <v>36</v>
      </c>
      <c r="F132" s="60">
        <v>30.1</v>
      </c>
      <c r="G132" s="23">
        <v>25.6</v>
      </c>
      <c r="H132" s="65">
        <v>25.8</v>
      </c>
      <c r="I132" s="64">
        <v>13.8</v>
      </c>
      <c r="J132" s="63">
        <v>1.1000000000000001</v>
      </c>
      <c r="K132" s="23">
        <v>7.04</v>
      </c>
      <c r="L132" s="63">
        <v>6.98</v>
      </c>
      <c r="M132" s="64">
        <v>17.3</v>
      </c>
      <c r="N132" s="65">
        <v>15.8</v>
      </c>
      <c r="O132" s="50"/>
      <c r="P132" s="1310">
        <v>28.6</v>
      </c>
      <c r="Q132" s="50"/>
      <c r="R132" s="1310">
        <v>52.1</v>
      </c>
      <c r="S132" s="50"/>
      <c r="T132" s="1310"/>
      <c r="U132" s="50"/>
      <c r="V132" s="1310"/>
      <c r="W132" s="64"/>
      <c r="X132" s="65">
        <v>10.3</v>
      </c>
      <c r="Y132" s="69"/>
      <c r="Z132" s="70">
        <v>108</v>
      </c>
      <c r="AA132" s="862"/>
      <c r="AB132" s="863">
        <v>0.06</v>
      </c>
      <c r="AC132" s="655">
        <v>1061</v>
      </c>
      <c r="AD132" s="663">
        <v>332</v>
      </c>
      <c r="AE132" s="303"/>
      <c r="AF132" s="311"/>
      <c r="AG132" s="19"/>
      <c r="AH132" s="9"/>
      <c r="AI132" s="20"/>
      <c r="AJ132" s="8"/>
      <c r="AK132" s="8"/>
      <c r="AL132" s="9"/>
    </row>
    <row r="133" spans="1:38" x14ac:dyDescent="0.15">
      <c r="A133" s="1618"/>
      <c r="B133" s="326">
        <v>43673</v>
      </c>
      <c r="C133" s="465" t="str">
        <f t="shared" si="12"/>
        <v>(土)</v>
      </c>
      <c r="D133" s="675" t="s">
        <v>550</v>
      </c>
      <c r="E133" s="60">
        <v>9.5</v>
      </c>
      <c r="F133" s="60">
        <v>26.7</v>
      </c>
      <c r="G133" s="23">
        <v>26.5</v>
      </c>
      <c r="H133" s="65">
        <v>26.2</v>
      </c>
      <c r="I133" s="64">
        <v>17</v>
      </c>
      <c r="J133" s="63">
        <v>1.7</v>
      </c>
      <c r="K133" s="23">
        <v>7.11</v>
      </c>
      <c r="L133" s="63">
        <v>6.97</v>
      </c>
      <c r="M133" s="64">
        <v>17.7</v>
      </c>
      <c r="N133" s="65">
        <v>16.399999999999999</v>
      </c>
      <c r="O133" s="50"/>
      <c r="P133" s="1310"/>
      <c r="Q133" s="50"/>
      <c r="R133" s="1310"/>
      <c r="S133" s="50"/>
      <c r="T133" s="1310"/>
      <c r="U133" s="50"/>
      <c r="V133" s="1310"/>
      <c r="W133" s="64"/>
      <c r="X133" s="65"/>
      <c r="Y133" s="69"/>
      <c r="Z133" s="70"/>
      <c r="AA133" s="862"/>
      <c r="AB133" s="863"/>
      <c r="AC133" s="655">
        <v>1044</v>
      </c>
      <c r="AD133" s="663">
        <v>222</v>
      </c>
      <c r="AE133" s="303"/>
      <c r="AF133" s="311"/>
      <c r="AG133" s="19"/>
      <c r="AH133" s="9"/>
      <c r="AI133" s="20"/>
      <c r="AJ133" s="8"/>
      <c r="AK133" s="8"/>
      <c r="AL133" s="9"/>
    </row>
    <row r="134" spans="1:38" x14ac:dyDescent="0.15">
      <c r="A134" s="1618"/>
      <c r="B134" s="326">
        <v>43674</v>
      </c>
      <c r="C134" s="456" t="str">
        <f t="shared" si="12"/>
        <v>(日)</v>
      </c>
      <c r="D134" s="675" t="s">
        <v>550</v>
      </c>
      <c r="E134" s="60">
        <v>15.5</v>
      </c>
      <c r="F134" s="60">
        <v>26</v>
      </c>
      <c r="G134" s="23">
        <v>26.6</v>
      </c>
      <c r="H134" s="65">
        <v>26.8</v>
      </c>
      <c r="I134" s="64">
        <v>9.5</v>
      </c>
      <c r="J134" s="63">
        <v>1.1000000000000001</v>
      </c>
      <c r="K134" s="23">
        <v>7.15</v>
      </c>
      <c r="L134" s="63">
        <v>7.18</v>
      </c>
      <c r="M134" s="64">
        <v>19.2</v>
      </c>
      <c r="N134" s="65">
        <v>18.399999999999999</v>
      </c>
      <c r="O134" s="50"/>
      <c r="P134" s="1310"/>
      <c r="Q134" s="50"/>
      <c r="R134" s="1310"/>
      <c r="S134" s="50"/>
      <c r="T134" s="1310"/>
      <c r="U134" s="50"/>
      <c r="V134" s="1310"/>
      <c r="W134" s="64"/>
      <c r="X134" s="65"/>
      <c r="Y134" s="69"/>
      <c r="Z134" s="70"/>
      <c r="AA134" s="862"/>
      <c r="AB134" s="863"/>
      <c r="AC134" s="655">
        <v>342</v>
      </c>
      <c r="AD134" s="663">
        <v>230</v>
      </c>
      <c r="AE134" s="303"/>
      <c r="AF134" s="311"/>
      <c r="AG134" s="21"/>
      <c r="AH134" s="3"/>
      <c r="AI134" s="22"/>
      <c r="AJ134" s="10"/>
      <c r="AK134" s="10"/>
      <c r="AL134" s="3"/>
    </row>
    <row r="135" spans="1:38" x14ac:dyDescent="0.15">
      <c r="A135" s="1618"/>
      <c r="B135" s="326">
        <v>43675</v>
      </c>
      <c r="C135" s="456" t="str">
        <f t="shared" si="12"/>
        <v>(月)</v>
      </c>
      <c r="D135" s="675" t="s">
        <v>540</v>
      </c>
      <c r="E135" s="60" t="s">
        <v>36</v>
      </c>
      <c r="F135" s="60">
        <v>30.1</v>
      </c>
      <c r="G135" s="23">
        <v>26.4</v>
      </c>
      <c r="H135" s="65">
        <v>27.1</v>
      </c>
      <c r="I135" s="64">
        <v>14.1</v>
      </c>
      <c r="J135" s="63">
        <v>1.4</v>
      </c>
      <c r="K135" s="23">
        <v>7.13</v>
      </c>
      <c r="L135" s="63">
        <v>7.16</v>
      </c>
      <c r="M135" s="64">
        <v>18.899999999999999</v>
      </c>
      <c r="N135" s="65">
        <v>18.899999999999999</v>
      </c>
      <c r="O135" s="50"/>
      <c r="P135" s="1310">
        <v>37</v>
      </c>
      <c r="Q135" s="50"/>
      <c r="R135" s="1310">
        <v>62.3</v>
      </c>
      <c r="S135" s="50"/>
      <c r="T135" s="1310"/>
      <c r="U135" s="50"/>
      <c r="V135" s="1310"/>
      <c r="W135" s="64"/>
      <c r="X135" s="65">
        <v>11.6</v>
      </c>
      <c r="Y135" s="69"/>
      <c r="Z135" s="70">
        <v>132</v>
      </c>
      <c r="AA135" s="862"/>
      <c r="AB135" s="863">
        <v>0.08</v>
      </c>
      <c r="AC135" s="655">
        <v>873</v>
      </c>
      <c r="AD135" s="663">
        <v>461</v>
      </c>
      <c r="AE135" s="303"/>
      <c r="AF135" s="311"/>
      <c r="AG135" s="29" t="s">
        <v>384</v>
      </c>
      <c r="AH135" s="2" t="s">
        <v>36</v>
      </c>
      <c r="AI135" s="2" t="s">
        <v>36</v>
      </c>
      <c r="AJ135" s="2" t="s">
        <v>36</v>
      </c>
      <c r="AK135" s="2" t="s">
        <v>36</v>
      </c>
      <c r="AL135" s="103" t="s">
        <v>36</v>
      </c>
    </row>
    <row r="136" spans="1:38" x14ac:dyDescent="0.15">
      <c r="A136" s="1618"/>
      <c r="B136" s="326">
        <v>43676</v>
      </c>
      <c r="C136" s="456" t="str">
        <f t="shared" si="12"/>
        <v>(火)</v>
      </c>
      <c r="D136" s="675" t="s">
        <v>540</v>
      </c>
      <c r="E136" s="60" t="s">
        <v>36</v>
      </c>
      <c r="F136" s="60">
        <v>31.3</v>
      </c>
      <c r="G136" s="23">
        <v>24.9</v>
      </c>
      <c r="H136" s="65">
        <v>26.1</v>
      </c>
      <c r="I136" s="64">
        <v>31.8</v>
      </c>
      <c r="J136" s="63">
        <v>1.3</v>
      </c>
      <c r="K136" s="23">
        <v>7.04</v>
      </c>
      <c r="L136" s="63">
        <v>6.99</v>
      </c>
      <c r="M136" s="64">
        <v>13</v>
      </c>
      <c r="N136" s="65">
        <v>14.9</v>
      </c>
      <c r="O136" s="50"/>
      <c r="P136" s="1310">
        <v>26.2</v>
      </c>
      <c r="Q136" s="50"/>
      <c r="R136" s="1310">
        <v>50</v>
      </c>
      <c r="S136" s="50"/>
      <c r="T136" s="1310"/>
      <c r="U136" s="50"/>
      <c r="V136" s="1310"/>
      <c r="W136" s="64"/>
      <c r="X136" s="65">
        <v>9.1</v>
      </c>
      <c r="Y136" s="69"/>
      <c r="Z136" s="70">
        <v>110</v>
      </c>
      <c r="AA136" s="862"/>
      <c r="AB136" s="863">
        <v>0.06</v>
      </c>
      <c r="AC136" s="655">
        <v>1394</v>
      </c>
      <c r="AD136" s="663">
        <v>330</v>
      </c>
      <c r="AE136" s="303"/>
      <c r="AF136" s="311"/>
      <c r="AG136" s="11" t="s">
        <v>36</v>
      </c>
      <c r="AH136" s="2" t="s">
        <v>36</v>
      </c>
      <c r="AI136" s="2" t="s">
        <v>36</v>
      </c>
      <c r="AJ136" s="2" t="s">
        <v>36</v>
      </c>
      <c r="AK136" s="2" t="s">
        <v>36</v>
      </c>
      <c r="AL136" s="103" t="s">
        <v>36</v>
      </c>
    </row>
    <row r="137" spans="1:38" x14ac:dyDescent="0.15">
      <c r="A137" s="1618"/>
      <c r="B137" s="326">
        <v>43677</v>
      </c>
      <c r="C137" s="466" t="str">
        <f t="shared" si="12"/>
        <v>(水)</v>
      </c>
      <c r="D137" s="142" t="s">
        <v>540</v>
      </c>
      <c r="E137" s="134" t="s">
        <v>36</v>
      </c>
      <c r="F137" s="125">
        <v>31.6</v>
      </c>
      <c r="G137" s="126">
        <v>26.1</v>
      </c>
      <c r="H137" s="127">
        <v>26</v>
      </c>
      <c r="I137" s="128">
        <v>19.899999999999999</v>
      </c>
      <c r="J137" s="129">
        <v>1.2</v>
      </c>
      <c r="K137" s="126">
        <v>7.07</v>
      </c>
      <c r="L137" s="127">
        <v>6.97</v>
      </c>
      <c r="M137" s="128">
        <v>14.9</v>
      </c>
      <c r="N137" s="129">
        <v>14.5</v>
      </c>
      <c r="O137" s="676"/>
      <c r="P137" s="1324">
        <v>26</v>
      </c>
      <c r="Q137" s="676"/>
      <c r="R137" s="1324">
        <v>45.6</v>
      </c>
      <c r="S137" s="676"/>
      <c r="T137" s="1324"/>
      <c r="U137" s="676"/>
      <c r="V137" s="1324"/>
      <c r="W137" s="128"/>
      <c r="X137" s="129">
        <v>8.5</v>
      </c>
      <c r="Y137" s="132"/>
      <c r="Z137" s="133">
        <v>108</v>
      </c>
      <c r="AA137" s="876"/>
      <c r="AB137" s="877">
        <v>0.06</v>
      </c>
      <c r="AC137" s="740">
        <v>873</v>
      </c>
      <c r="AD137" s="741">
        <v>236</v>
      </c>
      <c r="AE137" s="303"/>
      <c r="AF137" s="311"/>
      <c r="AG137" s="11" t="s">
        <v>36</v>
      </c>
      <c r="AH137" s="2" t="s">
        <v>36</v>
      </c>
      <c r="AI137" s="2" t="s">
        <v>36</v>
      </c>
      <c r="AJ137" s="2" t="s">
        <v>36</v>
      </c>
      <c r="AK137" s="2" t="s">
        <v>36</v>
      </c>
      <c r="AL137" s="103" t="s">
        <v>36</v>
      </c>
    </row>
    <row r="138" spans="1:38" s="1" customFormat="1" ht="13.5" customHeight="1" x14ac:dyDescent="0.15">
      <c r="A138" s="1618"/>
      <c r="B138" s="1610" t="s">
        <v>396</v>
      </c>
      <c r="C138" s="1611"/>
      <c r="D138" s="399"/>
      <c r="E138" s="358">
        <f>MAX(E107:E137)</f>
        <v>38.5</v>
      </c>
      <c r="F138" s="359">
        <f t="shared" ref="F138:AD138" si="13">IF(COUNT(F107:F137)=0,"",MAX(F107:F137))</f>
        <v>31.6</v>
      </c>
      <c r="G138" s="360">
        <f t="shared" si="13"/>
        <v>26.6</v>
      </c>
      <c r="H138" s="361">
        <f t="shared" si="13"/>
        <v>27.1</v>
      </c>
      <c r="I138" s="362">
        <f t="shared" si="13"/>
        <v>31.8</v>
      </c>
      <c r="J138" s="363">
        <f t="shared" si="13"/>
        <v>2.4</v>
      </c>
      <c r="K138" s="360">
        <f t="shared" si="13"/>
        <v>7.28</v>
      </c>
      <c r="L138" s="361">
        <f t="shared" si="13"/>
        <v>7.32</v>
      </c>
      <c r="M138" s="362">
        <f t="shared" si="13"/>
        <v>20.8</v>
      </c>
      <c r="N138" s="363">
        <f t="shared" si="13"/>
        <v>22</v>
      </c>
      <c r="O138" s="1311">
        <f t="shared" si="13"/>
        <v>36.200000000000003</v>
      </c>
      <c r="P138" s="1319">
        <f t="shared" si="13"/>
        <v>38.1</v>
      </c>
      <c r="Q138" s="1311">
        <f t="shared" si="13"/>
        <v>61.7</v>
      </c>
      <c r="R138" s="1319">
        <f t="shared" si="13"/>
        <v>67.3</v>
      </c>
      <c r="S138" s="1311">
        <f t="shared" si="13"/>
        <v>44.2</v>
      </c>
      <c r="T138" s="1319">
        <f t="shared" si="13"/>
        <v>42.4</v>
      </c>
      <c r="U138" s="1311">
        <f t="shared" si="13"/>
        <v>17.5</v>
      </c>
      <c r="V138" s="1319">
        <f t="shared" si="13"/>
        <v>17.899999999999999</v>
      </c>
      <c r="W138" s="362">
        <f t="shared" si="13"/>
        <v>12.9</v>
      </c>
      <c r="X138" s="583">
        <f t="shared" si="13"/>
        <v>16.899999999999999</v>
      </c>
      <c r="Y138" s="640">
        <f t="shared" si="13"/>
        <v>152</v>
      </c>
      <c r="Z138" s="641">
        <f t="shared" si="13"/>
        <v>152</v>
      </c>
      <c r="AA138" s="864">
        <f t="shared" si="13"/>
        <v>0.37</v>
      </c>
      <c r="AB138" s="865">
        <f t="shared" si="13"/>
        <v>0.13</v>
      </c>
      <c r="AC138" s="695">
        <f t="shared" si="13"/>
        <v>1394</v>
      </c>
      <c r="AD138" s="580">
        <f t="shared" si="13"/>
        <v>461</v>
      </c>
      <c r="AE138" s="438"/>
      <c r="AF138" s="408"/>
      <c r="AG138" s="11" t="s">
        <v>36</v>
      </c>
      <c r="AH138" s="2" t="s">
        <v>36</v>
      </c>
      <c r="AI138" s="2" t="s">
        <v>36</v>
      </c>
      <c r="AJ138" s="2" t="s">
        <v>36</v>
      </c>
      <c r="AK138" s="2" t="s">
        <v>36</v>
      </c>
      <c r="AL138" s="103" t="s">
        <v>36</v>
      </c>
    </row>
    <row r="139" spans="1:38" s="1" customFormat="1" ht="13.5" customHeight="1" x14ac:dyDescent="0.15">
      <c r="A139" s="1618"/>
      <c r="B139" s="1602" t="s">
        <v>397</v>
      </c>
      <c r="C139" s="1603"/>
      <c r="D139" s="401"/>
      <c r="E139" s="364">
        <f>MIN(E107:E137)</f>
        <v>0</v>
      </c>
      <c r="F139" s="365">
        <f t="shared" ref="F139:AD139" si="14">IF(COUNT(F107:F137)=0,"",MIN(F107:F137))</f>
        <v>19.899999999999999</v>
      </c>
      <c r="G139" s="366">
        <f t="shared" si="14"/>
        <v>20.6</v>
      </c>
      <c r="H139" s="367">
        <f t="shared" si="14"/>
        <v>20.9</v>
      </c>
      <c r="I139" s="368">
        <f t="shared" si="14"/>
        <v>2.6</v>
      </c>
      <c r="J139" s="369">
        <f t="shared" si="14"/>
        <v>1</v>
      </c>
      <c r="K139" s="366">
        <f t="shared" si="14"/>
        <v>6.97</v>
      </c>
      <c r="L139" s="367">
        <f t="shared" si="14"/>
        <v>6.97</v>
      </c>
      <c r="M139" s="368">
        <f t="shared" si="14"/>
        <v>13</v>
      </c>
      <c r="N139" s="369">
        <f t="shared" si="14"/>
        <v>14.5</v>
      </c>
      <c r="O139" s="1313">
        <f t="shared" si="14"/>
        <v>36.200000000000003</v>
      </c>
      <c r="P139" s="1320">
        <f t="shared" si="14"/>
        <v>26</v>
      </c>
      <c r="Q139" s="1313">
        <f t="shared" si="14"/>
        <v>61.7</v>
      </c>
      <c r="R139" s="1320">
        <f t="shared" si="14"/>
        <v>45.6</v>
      </c>
      <c r="S139" s="1313">
        <f t="shared" si="14"/>
        <v>44.2</v>
      </c>
      <c r="T139" s="1320">
        <f t="shared" si="14"/>
        <v>42.4</v>
      </c>
      <c r="U139" s="1313">
        <f t="shared" si="14"/>
        <v>17.5</v>
      </c>
      <c r="V139" s="1320">
        <f t="shared" si="14"/>
        <v>17.899999999999999</v>
      </c>
      <c r="W139" s="368">
        <f t="shared" si="14"/>
        <v>12.9</v>
      </c>
      <c r="X139" s="697">
        <f t="shared" si="14"/>
        <v>8.5</v>
      </c>
      <c r="Y139" s="644">
        <f t="shared" si="14"/>
        <v>152</v>
      </c>
      <c r="Z139" s="645">
        <f t="shared" si="14"/>
        <v>108</v>
      </c>
      <c r="AA139" s="866">
        <f t="shared" si="14"/>
        <v>0.37</v>
      </c>
      <c r="AB139" s="867">
        <f t="shared" si="14"/>
        <v>0.04</v>
      </c>
      <c r="AC139" s="699">
        <f t="shared" si="14"/>
        <v>319</v>
      </c>
      <c r="AD139" s="581">
        <f t="shared" si="14"/>
        <v>95</v>
      </c>
      <c r="AE139" s="438"/>
      <c r="AF139" s="408"/>
      <c r="AG139" s="11" t="s">
        <v>36</v>
      </c>
      <c r="AH139" s="2" t="s">
        <v>36</v>
      </c>
      <c r="AI139" s="2" t="s">
        <v>36</v>
      </c>
      <c r="AJ139" s="2" t="s">
        <v>36</v>
      </c>
      <c r="AK139" s="2" t="s">
        <v>36</v>
      </c>
      <c r="AL139" s="103" t="s">
        <v>36</v>
      </c>
    </row>
    <row r="140" spans="1:38" s="1" customFormat="1" ht="13.5" customHeight="1" x14ac:dyDescent="0.15">
      <c r="A140" s="1618"/>
      <c r="B140" s="1602" t="s">
        <v>398</v>
      </c>
      <c r="C140" s="1603"/>
      <c r="D140" s="401"/>
      <c r="E140" s="401"/>
      <c r="F140" s="584">
        <f t="shared" ref="F140:AD140" si="15">IF(COUNT(F107:F137)=0,"",AVERAGE(F107:F137))</f>
        <v>24.303225806451618</v>
      </c>
      <c r="G140" s="585">
        <f t="shared" si="15"/>
        <v>23.083870967741941</v>
      </c>
      <c r="H140" s="586">
        <f t="shared" si="15"/>
        <v>23.22258064516129</v>
      </c>
      <c r="I140" s="587">
        <f t="shared" si="15"/>
        <v>11.096774193548388</v>
      </c>
      <c r="J140" s="588">
        <f t="shared" si="15"/>
        <v>1.6161290322580646</v>
      </c>
      <c r="K140" s="585">
        <f t="shared" si="15"/>
        <v>7.1041935483870962</v>
      </c>
      <c r="L140" s="586">
        <f t="shared" si="15"/>
        <v>7.1364516129032234</v>
      </c>
      <c r="M140" s="587">
        <f t="shared" si="15"/>
        <v>17.551612903225806</v>
      </c>
      <c r="N140" s="588">
        <f t="shared" si="15"/>
        <v>18.038709677419352</v>
      </c>
      <c r="O140" s="1321">
        <f t="shared" si="15"/>
        <v>36.200000000000003</v>
      </c>
      <c r="P140" s="1322">
        <f t="shared" si="15"/>
        <v>32.804545454545455</v>
      </c>
      <c r="Q140" s="1321">
        <f t="shared" si="15"/>
        <v>61.7</v>
      </c>
      <c r="R140" s="1322">
        <f t="shared" si="15"/>
        <v>57.609090909090902</v>
      </c>
      <c r="S140" s="1321">
        <f t="shared" si="15"/>
        <v>44.2</v>
      </c>
      <c r="T140" s="1322">
        <f t="shared" si="15"/>
        <v>42.4</v>
      </c>
      <c r="U140" s="1321">
        <f t="shared" si="15"/>
        <v>17.5</v>
      </c>
      <c r="V140" s="1322">
        <f t="shared" si="15"/>
        <v>17.899999999999999</v>
      </c>
      <c r="W140" s="1366">
        <f t="shared" si="15"/>
        <v>12.9</v>
      </c>
      <c r="X140" s="702">
        <f t="shared" si="15"/>
        <v>12.245454545454548</v>
      </c>
      <c r="Y140" s="687">
        <f t="shared" si="15"/>
        <v>152</v>
      </c>
      <c r="Z140" s="688">
        <f t="shared" si="15"/>
        <v>130.27272727272728</v>
      </c>
      <c r="AA140" s="872">
        <f t="shared" si="15"/>
        <v>0.37</v>
      </c>
      <c r="AB140" s="873">
        <f t="shared" si="15"/>
        <v>8.272727272727276E-2</v>
      </c>
      <c r="AC140" s="691">
        <f t="shared" si="15"/>
        <v>687.93548387096769</v>
      </c>
      <c r="AD140" s="696">
        <f t="shared" si="15"/>
        <v>192.41935483870967</v>
      </c>
      <c r="AE140" s="438"/>
      <c r="AF140" s="408"/>
      <c r="AG140" s="11" t="s">
        <v>36</v>
      </c>
      <c r="AH140" s="2" t="s">
        <v>36</v>
      </c>
      <c r="AI140" s="2" t="s">
        <v>36</v>
      </c>
      <c r="AJ140" s="2" t="s">
        <v>36</v>
      </c>
      <c r="AK140" s="2" t="s">
        <v>36</v>
      </c>
      <c r="AL140" s="103" t="s">
        <v>36</v>
      </c>
    </row>
    <row r="141" spans="1:38" s="1" customFormat="1" ht="13.5" customHeight="1" x14ac:dyDescent="0.15">
      <c r="A141" s="1619"/>
      <c r="B141" s="1604" t="s">
        <v>399</v>
      </c>
      <c r="C141" s="1605"/>
      <c r="D141" s="401"/>
      <c r="E141" s="577">
        <f>SUM(E107:E137)</f>
        <v>183</v>
      </c>
      <c r="F141" s="606"/>
      <c r="G141" s="606"/>
      <c r="H141" s="604"/>
      <c r="I141" s="606"/>
      <c r="J141" s="604"/>
      <c r="K141" s="1352"/>
      <c r="L141" s="1353"/>
      <c r="M141" s="1358"/>
      <c r="N141" s="1359"/>
      <c r="O141" s="1316"/>
      <c r="P141" s="1323"/>
      <c r="Q141" s="1334"/>
      <c r="R141" s="1323"/>
      <c r="S141" s="1315"/>
      <c r="T141" s="1316"/>
      <c r="U141" s="1315"/>
      <c r="V141" s="1333"/>
      <c r="W141" s="1367"/>
      <c r="X141" s="1368"/>
      <c r="Y141" s="636"/>
      <c r="Z141" s="701"/>
      <c r="AA141" s="874"/>
      <c r="AB141" s="875"/>
      <c r="AC141" s="692">
        <f>SUM(AC107:AC137)</f>
        <v>21326</v>
      </c>
      <c r="AD141" s="693"/>
      <c r="AE141" s="438"/>
      <c r="AF141" s="408"/>
      <c r="AG141" s="219"/>
      <c r="AH141" s="221"/>
      <c r="AI141" s="221"/>
      <c r="AJ141" s="221"/>
      <c r="AK141" s="221"/>
      <c r="AL141" s="220"/>
    </row>
    <row r="142" spans="1:38" ht="13.5" customHeight="1" x14ac:dyDescent="0.15">
      <c r="A142" s="1620" t="s">
        <v>319</v>
      </c>
      <c r="B142" s="457">
        <v>43678</v>
      </c>
      <c r="C142" s="464" t="str">
        <f>IF(B142="","",IF(WEEKDAY(B142)=1,"(日)",IF(WEEKDAY(B142)=2,"(月)",IF(WEEKDAY(B142)=3,"(火)",IF(WEEKDAY(B142)=4,"(水)",IF(WEEKDAY(B142)=5,"(木)",IF(WEEKDAY(B142)=6,"(金)","(土)")))))))</f>
        <v>(木)</v>
      </c>
      <c r="D142" s="670" t="s">
        <v>550</v>
      </c>
      <c r="E142" s="59" t="s">
        <v>36</v>
      </c>
      <c r="F142" s="59">
        <v>31.7</v>
      </c>
      <c r="G142" s="61">
        <v>27</v>
      </c>
      <c r="H142" s="56">
        <v>27.2</v>
      </c>
      <c r="I142" s="55">
        <v>8.1</v>
      </c>
      <c r="J142" s="62">
        <v>1.6</v>
      </c>
      <c r="K142" s="61">
        <v>7.09</v>
      </c>
      <c r="L142" s="62">
        <v>7.07</v>
      </c>
      <c r="M142" s="55">
        <v>16.8</v>
      </c>
      <c r="N142" s="56">
        <v>16</v>
      </c>
      <c r="O142" s="1308"/>
      <c r="P142" s="1309">
        <v>30.6</v>
      </c>
      <c r="Q142" s="1308"/>
      <c r="R142" s="1309">
        <v>52.3</v>
      </c>
      <c r="S142" s="1308"/>
      <c r="T142" s="1309"/>
      <c r="U142" s="1308"/>
      <c r="V142" s="1309"/>
      <c r="W142" s="55"/>
      <c r="X142" s="56">
        <v>9.3000000000000007</v>
      </c>
      <c r="Y142" s="57"/>
      <c r="Z142" s="58">
        <v>118</v>
      </c>
      <c r="AA142" s="860"/>
      <c r="AB142" s="861">
        <v>0.08</v>
      </c>
      <c r="AC142" s="653">
        <v>864</v>
      </c>
      <c r="AD142" s="662">
        <v>210</v>
      </c>
      <c r="AE142" s="303"/>
      <c r="AF142" s="311"/>
      <c r="AG142" s="222">
        <v>43685</v>
      </c>
      <c r="AH142" s="135" t="s">
        <v>3</v>
      </c>
      <c r="AI142" s="136">
        <v>31.7</v>
      </c>
      <c r="AJ142" s="137" t="s">
        <v>20</v>
      </c>
      <c r="AK142" s="138"/>
      <c r="AL142" s="139"/>
    </row>
    <row r="143" spans="1:38" x14ac:dyDescent="0.15">
      <c r="A143" s="1621"/>
      <c r="B143" s="326">
        <v>43679</v>
      </c>
      <c r="C143" s="456" t="str">
        <f t="shared" ref="C143:C148" si="16">IF(B143="","",IF(WEEKDAY(B143)=1,"(日)",IF(WEEKDAY(B143)=2,"(月)",IF(WEEKDAY(B143)=3,"(火)",IF(WEEKDAY(B143)=4,"(水)",IF(WEEKDAY(B143)=5,"(木)",IF(WEEKDAY(B143)=6,"(金)","(土)")))))))</f>
        <v>(金)</v>
      </c>
      <c r="D143" s="784" t="s">
        <v>540</v>
      </c>
      <c r="E143" s="60" t="s">
        <v>36</v>
      </c>
      <c r="F143" s="60">
        <v>31.9</v>
      </c>
      <c r="G143" s="23">
        <v>27.9</v>
      </c>
      <c r="H143" s="65">
        <v>28.1</v>
      </c>
      <c r="I143" s="64">
        <v>9.8000000000000007</v>
      </c>
      <c r="J143" s="63">
        <v>1.8</v>
      </c>
      <c r="K143" s="23">
        <v>7.13</v>
      </c>
      <c r="L143" s="63">
        <v>7.08</v>
      </c>
      <c r="M143" s="64">
        <v>16.600000000000001</v>
      </c>
      <c r="N143" s="65">
        <v>16.899999999999999</v>
      </c>
      <c r="O143" s="50"/>
      <c r="P143" s="1310">
        <v>33.6</v>
      </c>
      <c r="Q143" s="50"/>
      <c r="R143" s="1310">
        <v>56.1</v>
      </c>
      <c r="S143" s="50"/>
      <c r="T143" s="1310"/>
      <c r="U143" s="50"/>
      <c r="V143" s="1310"/>
      <c r="W143" s="64"/>
      <c r="X143" s="65">
        <v>9.8000000000000007</v>
      </c>
      <c r="Y143" s="69"/>
      <c r="Z143" s="70">
        <v>129</v>
      </c>
      <c r="AA143" s="862"/>
      <c r="AB143" s="863">
        <v>0.09</v>
      </c>
      <c r="AC143" s="655">
        <v>873</v>
      </c>
      <c r="AD143" s="663">
        <v>181</v>
      </c>
      <c r="AE143" s="303"/>
      <c r="AF143" s="311"/>
      <c r="AG143" s="12" t="s">
        <v>93</v>
      </c>
      <c r="AH143" s="13" t="s">
        <v>385</v>
      </c>
      <c r="AI143" s="14" t="s">
        <v>5</v>
      </c>
      <c r="AJ143" s="15" t="s">
        <v>6</v>
      </c>
      <c r="AK143" s="16" t="s">
        <v>36</v>
      </c>
      <c r="AL143" s="96"/>
    </row>
    <row r="144" spans="1:38" x14ac:dyDescent="0.15">
      <c r="A144" s="1621"/>
      <c r="B144" s="326">
        <v>43680</v>
      </c>
      <c r="C144" s="456" t="str">
        <f t="shared" si="16"/>
        <v>(土)</v>
      </c>
      <c r="D144" s="784" t="s">
        <v>540</v>
      </c>
      <c r="E144" s="60" t="s">
        <v>36</v>
      </c>
      <c r="F144" s="60">
        <v>31</v>
      </c>
      <c r="G144" s="23">
        <v>28.7</v>
      </c>
      <c r="H144" s="65">
        <v>28.9</v>
      </c>
      <c r="I144" s="64">
        <v>5.9</v>
      </c>
      <c r="J144" s="63">
        <v>1.3</v>
      </c>
      <c r="K144" s="23">
        <v>7.1</v>
      </c>
      <c r="L144" s="63">
        <v>7.21</v>
      </c>
      <c r="M144" s="64">
        <v>18.2</v>
      </c>
      <c r="N144" s="65">
        <v>19.100000000000001</v>
      </c>
      <c r="O144" s="50"/>
      <c r="P144" s="1310"/>
      <c r="Q144" s="50"/>
      <c r="R144" s="1310"/>
      <c r="S144" s="50"/>
      <c r="T144" s="1310"/>
      <c r="U144" s="50"/>
      <c r="V144" s="1310"/>
      <c r="W144" s="64"/>
      <c r="X144" s="65"/>
      <c r="Y144" s="69"/>
      <c r="Z144" s="70"/>
      <c r="AA144" s="862"/>
      <c r="AB144" s="863"/>
      <c r="AC144" s="655">
        <v>522</v>
      </c>
      <c r="AD144" s="663">
        <v>142</v>
      </c>
      <c r="AE144" s="303"/>
      <c r="AF144" s="311"/>
      <c r="AG144" s="5" t="s">
        <v>94</v>
      </c>
      <c r="AH144" s="17" t="s">
        <v>20</v>
      </c>
      <c r="AI144" s="31">
        <v>30.2</v>
      </c>
      <c r="AJ144" s="32">
        <v>30.3</v>
      </c>
      <c r="AK144" s="33" t="s">
        <v>36</v>
      </c>
      <c r="AL144" s="97"/>
    </row>
    <row r="145" spans="1:38" x14ac:dyDescent="0.15">
      <c r="A145" s="1621"/>
      <c r="B145" s="326">
        <v>43681</v>
      </c>
      <c r="C145" s="456" t="str">
        <f t="shared" si="16"/>
        <v>(日)</v>
      </c>
      <c r="D145" s="784" t="s">
        <v>540</v>
      </c>
      <c r="E145" s="60" t="s">
        <v>36</v>
      </c>
      <c r="F145" s="60">
        <v>30.9</v>
      </c>
      <c r="G145" s="23">
        <v>29.5</v>
      </c>
      <c r="H145" s="65">
        <v>29.3</v>
      </c>
      <c r="I145" s="64">
        <v>5.7</v>
      </c>
      <c r="J145" s="63">
        <v>1.6</v>
      </c>
      <c r="K145" s="23">
        <v>7.17</v>
      </c>
      <c r="L145" s="63">
        <v>7.26</v>
      </c>
      <c r="M145" s="64">
        <v>19.7</v>
      </c>
      <c r="N145" s="65">
        <v>19.899999999999999</v>
      </c>
      <c r="O145" s="50"/>
      <c r="P145" s="1310"/>
      <c r="Q145" s="50"/>
      <c r="R145" s="1310"/>
      <c r="S145" s="50"/>
      <c r="T145" s="1310"/>
      <c r="U145" s="50"/>
      <c r="V145" s="1310"/>
      <c r="W145" s="64"/>
      <c r="X145" s="65"/>
      <c r="Y145" s="69"/>
      <c r="Z145" s="70"/>
      <c r="AA145" s="862"/>
      <c r="AB145" s="863"/>
      <c r="AC145" s="655">
        <v>342</v>
      </c>
      <c r="AD145" s="663">
        <v>120</v>
      </c>
      <c r="AE145" s="303"/>
      <c r="AF145" s="311"/>
      <c r="AG145" s="6" t="s">
        <v>386</v>
      </c>
      <c r="AH145" s="18" t="s">
        <v>387</v>
      </c>
      <c r="AI145" s="34">
        <v>6.8</v>
      </c>
      <c r="AJ145" s="35">
        <v>1.8</v>
      </c>
      <c r="AK145" s="39" t="s">
        <v>36</v>
      </c>
      <c r="AL145" s="98"/>
    </row>
    <row r="146" spans="1:38" x14ac:dyDescent="0.15">
      <c r="A146" s="1621"/>
      <c r="B146" s="326">
        <v>43682</v>
      </c>
      <c r="C146" s="456" t="str">
        <f t="shared" si="16"/>
        <v>(月)</v>
      </c>
      <c r="D146" s="784" t="s">
        <v>540</v>
      </c>
      <c r="E146" s="60" t="s">
        <v>36</v>
      </c>
      <c r="F146" s="60">
        <v>31.2</v>
      </c>
      <c r="G146" s="23">
        <v>29.8</v>
      </c>
      <c r="H146" s="65">
        <v>29.6</v>
      </c>
      <c r="I146" s="64">
        <v>8.9</v>
      </c>
      <c r="J146" s="63">
        <v>2</v>
      </c>
      <c r="K146" s="23">
        <v>7.22</v>
      </c>
      <c r="L146" s="63">
        <v>7.3</v>
      </c>
      <c r="M146" s="64">
        <v>20.7</v>
      </c>
      <c r="N146" s="65">
        <v>20.6</v>
      </c>
      <c r="O146" s="50"/>
      <c r="P146" s="1310">
        <v>37.799999999999997</v>
      </c>
      <c r="Q146" s="50"/>
      <c r="R146" s="1310">
        <v>64.3</v>
      </c>
      <c r="S146" s="50"/>
      <c r="T146" s="1310"/>
      <c r="U146" s="50"/>
      <c r="V146" s="1310"/>
      <c r="W146" s="64"/>
      <c r="X146" s="65">
        <v>13.9</v>
      </c>
      <c r="Y146" s="69"/>
      <c r="Z146" s="70">
        <v>136</v>
      </c>
      <c r="AA146" s="862"/>
      <c r="AB146" s="863">
        <v>0.09</v>
      </c>
      <c r="AC146" s="655">
        <v>522</v>
      </c>
      <c r="AD146" s="663">
        <v>98</v>
      </c>
      <c r="AE146" s="303"/>
      <c r="AF146" s="311"/>
      <c r="AG146" s="6" t="s">
        <v>21</v>
      </c>
      <c r="AH146" s="18"/>
      <c r="AI146" s="34">
        <v>7.79</v>
      </c>
      <c r="AJ146" s="35">
        <v>7.58</v>
      </c>
      <c r="AK146" s="42" t="s">
        <v>36</v>
      </c>
      <c r="AL146" s="99"/>
    </row>
    <row r="147" spans="1:38" x14ac:dyDescent="0.15">
      <c r="A147" s="1621"/>
      <c r="B147" s="326">
        <v>43683</v>
      </c>
      <c r="C147" s="456" t="str">
        <f t="shared" si="16"/>
        <v>(火)</v>
      </c>
      <c r="D147" s="784" t="s">
        <v>540</v>
      </c>
      <c r="E147" s="60" t="s">
        <v>36</v>
      </c>
      <c r="F147" s="60">
        <v>32.1</v>
      </c>
      <c r="G147" s="23">
        <v>29.6</v>
      </c>
      <c r="H147" s="65">
        <v>29.7</v>
      </c>
      <c r="I147" s="64">
        <v>5.9</v>
      </c>
      <c r="J147" s="63">
        <v>2</v>
      </c>
      <c r="K147" s="23">
        <v>7.28</v>
      </c>
      <c r="L147" s="63">
        <v>7.33</v>
      </c>
      <c r="M147" s="64">
        <v>20.2</v>
      </c>
      <c r="N147" s="65">
        <v>20.7</v>
      </c>
      <c r="O147" s="50"/>
      <c r="P147" s="1310">
        <v>38.5</v>
      </c>
      <c r="Q147" s="50"/>
      <c r="R147" s="1310">
        <v>66.3</v>
      </c>
      <c r="S147" s="50"/>
      <c r="T147" s="1310"/>
      <c r="U147" s="50"/>
      <c r="V147" s="1310"/>
      <c r="W147" s="64"/>
      <c r="X147" s="65">
        <v>14</v>
      </c>
      <c r="Y147" s="69"/>
      <c r="Z147" s="70">
        <v>150</v>
      </c>
      <c r="AA147" s="862"/>
      <c r="AB147" s="863">
        <v>0.08</v>
      </c>
      <c r="AC147" s="655">
        <v>710</v>
      </c>
      <c r="AD147" s="663">
        <v>75</v>
      </c>
      <c r="AE147" s="303"/>
      <c r="AF147" s="311"/>
      <c r="AG147" s="6" t="s">
        <v>364</v>
      </c>
      <c r="AH147" s="18" t="s">
        <v>22</v>
      </c>
      <c r="AI147" s="34">
        <v>20.399999999999999</v>
      </c>
      <c r="AJ147" s="35">
        <v>22</v>
      </c>
      <c r="AK147" s="36" t="s">
        <v>36</v>
      </c>
      <c r="AL147" s="100"/>
    </row>
    <row r="148" spans="1:38" x14ac:dyDescent="0.15">
      <c r="A148" s="1621"/>
      <c r="B148" s="326">
        <v>43684</v>
      </c>
      <c r="C148" s="456" t="str">
        <f t="shared" si="16"/>
        <v>(水)</v>
      </c>
      <c r="D148" s="784" t="s">
        <v>540</v>
      </c>
      <c r="E148" s="60" t="s">
        <v>36</v>
      </c>
      <c r="F148" s="60">
        <v>32.6</v>
      </c>
      <c r="G148" s="23">
        <v>30.2</v>
      </c>
      <c r="H148" s="65">
        <v>30.2</v>
      </c>
      <c r="I148" s="64">
        <v>7.8</v>
      </c>
      <c r="J148" s="63">
        <v>1.9</v>
      </c>
      <c r="K148" s="23">
        <v>7.42</v>
      </c>
      <c r="L148" s="63">
        <v>7.41</v>
      </c>
      <c r="M148" s="64">
        <v>20.2</v>
      </c>
      <c r="N148" s="65">
        <v>20.5</v>
      </c>
      <c r="O148" s="50"/>
      <c r="P148" s="1310">
        <v>38.299999999999997</v>
      </c>
      <c r="Q148" s="50"/>
      <c r="R148" s="1310">
        <v>65.099999999999994</v>
      </c>
      <c r="S148" s="50"/>
      <c r="T148" s="1310"/>
      <c r="U148" s="50"/>
      <c r="V148" s="1310"/>
      <c r="W148" s="64"/>
      <c r="X148" s="65">
        <v>14.3</v>
      </c>
      <c r="Y148" s="69"/>
      <c r="Z148" s="70">
        <v>144</v>
      </c>
      <c r="AA148" s="862"/>
      <c r="AB148" s="863">
        <v>7.0000000000000007E-2</v>
      </c>
      <c r="AC148" s="655">
        <v>873</v>
      </c>
      <c r="AD148" s="663">
        <v>56</v>
      </c>
      <c r="AE148" s="303"/>
      <c r="AF148" s="311"/>
      <c r="AG148" s="6" t="s">
        <v>388</v>
      </c>
      <c r="AH148" s="18" t="s">
        <v>23</v>
      </c>
      <c r="AI148" s="659">
        <v>39.6</v>
      </c>
      <c r="AJ148" s="660">
        <v>38.4</v>
      </c>
      <c r="AK148" s="36" t="s">
        <v>36</v>
      </c>
      <c r="AL148" s="100"/>
    </row>
    <row r="149" spans="1:38" x14ac:dyDescent="0.15">
      <c r="A149" s="1621"/>
      <c r="B149" s="326">
        <v>43685</v>
      </c>
      <c r="C149" s="456" t="str">
        <f>IF(B149="","",IF(WEEKDAY(B149)=1,"(日)",IF(WEEKDAY(B149)=2,"(月)",IF(WEEKDAY(B149)=3,"(火)",IF(WEEKDAY(B149)=4,"(水)",IF(WEEKDAY(B149)=5,"(木)",IF(WEEKDAY(B149)=6,"(金)","(土)")))))))</f>
        <v>(木)</v>
      </c>
      <c r="D149" s="784" t="s">
        <v>540</v>
      </c>
      <c r="E149" s="60" t="s">
        <v>36</v>
      </c>
      <c r="F149" s="60">
        <v>31.7</v>
      </c>
      <c r="G149" s="23">
        <v>30.2</v>
      </c>
      <c r="H149" s="65">
        <v>30.3</v>
      </c>
      <c r="I149" s="64">
        <v>6.8</v>
      </c>
      <c r="J149" s="63">
        <v>1.8</v>
      </c>
      <c r="K149" s="23">
        <v>7.79</v>
      </c>
      <c r="L149" s="63">
        <v>7.58</v>
      </c>
      <c r="M149" s="64">
        <v>20.399999999999999</v>
      </c>
      <c r="N149" s="65">
        <v>22</v>
      </c>
      <c r="O149" s="50">
        <v>39.6</v>
      </c>
      <c r="P149" s="1310">
        <v>38.4</v>
      </c>
      <c r="Q149" s="50">
        <v>66.3</v>
      </c>
      <c r="R149" s="1310">
        <v>66.3</v>
      </c>
      <c r="S149" s="50">
        <v>46.2</v>
      </c>
      <c r="T149" s="1310">
        <v>46.4</v>
      </c>
      <c r="U149" s="50">
        <v>20.100000000000001</v>
      </c>
      <c r="V149" s="1310">
        <v>19.899999999999999</v>
      </c>
      <c r="W149" s="64">
        <v>12.9</v>
      </c>
      <c r="X149" s="65">
        <v>17.2</v>
      </c>
      <c r="Y149" s="69">
        <v>149</v>
      </c>
      <c r="Z149" s="70">
        <v>140</v>
      </c>
      <c r="AA149" s="862">
        <v>0.35</v>
      </c>
      <c r="AB149" s="863">
        <v>0.05</v>
      </c>
      <c r="AC149" s="655">
        <v>1044</v>
      </c>
      <c r="AD149" s="663">
        <v>63</v>
      </c>
      <c r="AE149" s="303"/>
      <c r="AF149" s="311"/>
      <c r="AG149" s="6" t="s">
        <v>368</v>
      </c>
      <c r="AH149" s="18" t="s">
        <v>23</v>
      </c>
      <c r="AI149" s="659">
        <v>66.3</v>
      </c>
      <c r="AJ149" s="660">
        <v>66.3</v>
      </c>
      <c r="AK149" s="36" t="s">
        <v>36</v>
      </c>
      <c r="AL149" s="100"/>
    </row>
    <row r="150" spans="1:38" x14ac:dyDescent="0.15">
      <c r="A150" s="1621"/>
      <c r="B150" s="326">
        <v>43686</v>
      </c>
      <c r="C150" s="456" t="str">
        <f t="shared" ref="C150:C172" si="17">IF(B150="","",IF(WEEKDAY(B150)=1,"(日)",IF(WEEKDAY(B150)=2,"(月)",IF(WEEKDAY(B150)=3,"(火)",IF(WEEKDAY(B150)=4,"(水)",IF(WEEKDAY(B150)=5,"(木)",IF(WEEKDAY(B150)=6,"(金)","(土)")))))))</f>
        <v>(金)</v>
      </c>
      <c r="D150" s="784" t="s">
        <v>540</v>
      </c>
      <c r="E150" s="60" t="s">
        <v>36</v>
      </c>
      <c r="F150" s="60">
        <v>31.6</v>
      </c>
      <c r="G150" s="23">
        <v>30.3</v>
      </c>
      <c r="H150" s="65">
        <v>30.3</v>
      </c>
      <c r="I150" s="64">
        <v>7.4</v>
      </c>
      <c r="J150" s="63">
        <v>2.2999999999999998</v>
      </c>
      <c r="K150" s="23">
        <v>7.72</v>
      </c>
      <c r="L150" s="63">
        <v>7.55</v>
      </c>
      <c r="M150" s="64">
        <v>21.1</v>
      </c>
      <c r="N150" s="65">
        <v>21.7</v>
      </c>
      <c r="O150" s="50"/>
      <c r="P150" s="1310">
        <v>39</v>
      </c>
      <c r="Q150" s="50"/>
      <c r="R150" s="1310">
        <v>67.900000000000006</v>
      </c>
      <c r="S150" s="50"/>
      <c r="T150" s="1310"/>
      <c r="U150" s="50"/>
      <c r="V150" s="1310"/>
      <c r="W150" s="64"/>
      <c r="X150" s="65">
        <v>16.100000000000001</v>
      </c>
      <c r="Y150" s="69"/>
      <c r="Z150" s="70">
        <v>140</v>
      </c>
      <c r="AA150" s="862"/>
      <c r="AB150" s="863">
        <v>0.04</v>
      </c>
      <c r="AC150" s="655">
        <v>1216</v>
      </c>
      <c r="AD150" s="663">
        <v>51</v>
      </c>
      <c r="AE150" s="303"/>
      <c r="AF150" s="311"/>
      <c r="AG150" s="6" t="s">
        <v>369</v>
      </c>
      <c r="AH150" s="18" t="s">
        <v>23</v>
      </c>
      <c r="AI150" s="659">
        <v>46.2</v>
      </c>
      <c r="AJ150" s="660">
        <v>46.4</v>
      </c>
      <c r="AK150" s="36" t="s">
        <v>36</v>
      </c>
      <c r="AL150" s="100"/>
    </row>
    <row r="151" spans="1:38" x14ac:dyDescent="0.15">
      <c r="A151" s="1621"/>
      <c r="B151" s="326">
        <v>43687</v>
      </c>
      <c r="C151" s="456" t="str">
        <f t="shared" si="17"/>
        <v>(土)</v>
      </c>
      <c r="D151" s="784" t="s">
        <v>550</v>
      </c>
      <c r="E151" s="60" t="s">
        <v>36</v>
      </c>
      <c r="F151" s="60">
        <v>30.2</v>
      </c>
      <c r="G151" s="23">
        <v>30.7</v>
      </c>
      <c r="H151" s="65">
        <v>30.8</v>
      </c>
      <c r="I151" s="64">
        <v>7</v>
      </c>
      <c r="J151" s="63">
        <v>1.5</v>
      </c>
      <c r="K151" s="23">
        <v>7.84</v>
      </c>
      <c r="L151" s="63">
        <v>7.52</v>
      </c>
      <c r="M151" s="64">
        <v>21.7</v>
      </c>
      <c r="N151" s="65">
        <v>22.7</v>
      </c>
      <c r="O151" s="50"/>
      <c r="P151" s="1310"/>
      <c r="Q151" s="50"/>
      <c r="R151" s="1310"/>
      <c r="S151" s="50"/>
      <c r="T151" s="1310"/>
      <c r="U151" s="50"/>
      <c r="V151" s="1310"/>
      <c r="W151" s="64"/>
      <c r="X151" s="65"/>
      <c r="Y151" s="69"/>
      <c r="Z151" s="70"/>
      <c r="AA151" s="862"/>
      <c r="AB151" s="863"/>
      <c r="AC151" s="655">
        <v>1044</v>
      </c>
      <c r="AD151" s="663">
        <v>63</v>
      </c>
      <c r="AE151" s="303"/>
      <c r="AF151" s="311"/>
      <c r="AG151" s="6" t="s">
        <v>370</v>
      </c>
      <c r="AH151" s="18" t="s">
        <v>23</v>
      </c>
      <c r="AI151" s="659">
        <v>20.100000000000001</v>
      </c>
      <c r="AJ151" s="660">
        <v>19.899999999999999</v>
      </c>
      <c r="AK151" s="36" t="s">
        <v>36</v>
      </c>
      <c r="AL151" s="100"/>
    </row>
    <row r="152" spans="1:38" x14ac:dyDescent="0.15">
      <c r="A152" s="1621"/>
      <c r="B152" s="326">
        <v>43688</v>
      </c>
      <c r="C152" s="456" t="str">
        <f t="shared" si="17"/>
        <v>(日)</v>
      </c>
      <c r="D152" s="784" t="s">
        <v>540</v>
      </c>
      <c r="E152" s="60">
        <v>4.5</v>
      </c>
      <c r="F152" s="60">
        <v>30.9</v>
      </c>
      <c r="G152" s="23">
        <v>30.6</v>
      </c>
      <c r="H152" s="65">
        <v>30.6</v>
      </c>
      <c r="I152" s="64">
        <v>5.5</v>
      </c>
      <c r="J152" s="63">
        <v>1.3</v>
      </c>
      <c r="K152" s="23">
        <v>7.52</v>
      </c>
      <c r="L152" s="63">
        <v>7.55</v>
      </c>
      <c r="M152" s="64">
        <v>22.8</v>
      </c>
      <c r="N152" s="65">
        <v>22.7</v>
      </c>
      <c r="O152" s="50"/>
      <c r="P152" s="1310"/>
      <c r="Q152" s="50"/>
      <c r="R152" s="1310"/>
      <c r="S152" s="50"/>
      <c r="T152" s="1310"/>
      <c r="U152" s="50"/>
      <c r="V152" s="1310"/>
      <c r="W152" s="64"/>
      <c r="X152" s="65"/>
      <c r="Y152" s="69"/>
      <c r="Z152" s="70"/>
      <c r="AA152" s="862"/>
      <c r="AB152" s="863"/>
      <c r="AC152" s="655">
        <v>873</v>
      </c>
      <c r="AD152" s="663">
        <v>47</v>
      </c>
      <c r="AE152" s="303"/>
      <c r="AF152" s="311"/>
      <c r="AG152" s="6" t="s">
        <v>389</v>
      </c>
      <c r="AH152" s="18" t="s">
        <v>23</v>
      </c>
      <c r="AI152" s="37">
        <v>12.9</v>
      </c>
      <c r="AJ152" s="38">
        <v>17.2</v>
      </c>
      <c r="AK152" s="39" t="s">
        <v>36</v>
      </c>
      <c r="AL152" s="98"/>
    </row>
    <row r="153" spans="1:38" x14ac:dyDescent="0.15">
      <c r="A153" s="1621"/>
      <c r="B153" s="326">
        <v>43689</v>
      </c>
      <c r="C153" s="456" t="str">
        <f t="shared" si="17"/>
        <v>(月)</v>
      </c>
      <c r="D153" s="784" t="s">
        <v>550</v>
      </c>
      <c r="E153" s="60">
        <v>0.5</v>
      </c>
      <c r="F153" s="60">
        <v>27.7</v>
      </c>
      <c r="G153" s="23">
        <v>30.7</v>
      </c>
      <c r="H153" s="65">
        <v>30.5</v>
      </c>
      <c r="I153" s="64">
        <v>3.1</v>
      </c>
      <c r="J153" s="63">
        <v>1.8</v>
      </c>
      <c r="K153" s="23">
        <v>7.41</v>
      </c>
      <c r="L153" s="63">
        <v>7.51</v>
      </c>
      <c r="M153" s="64">
        <v>22.9</v>
      </c>
      <c r="N153" s="65">
        <v>23.4</v>
      </c>
      <c r="O153" s="50"/>
      <c r="P153" s="1310"/>
      <c r="Q153" s="50"/>
      <c r="R153" s="1310"/>
      <c r="S153" s="50"/>
      <c r="T153" s="1310"/>
      <c r="U153" s="50"/>
      <c r="V153" s="1310"/>
      <c r="W153" s="64"/>
      <c r="X153" s="65"/>
      <c r="Y153" s="69"/>
      <c r="Z153" s="70"/>
      <c r="AA153" s="862"/>
      <c r="AB153" s="863"/>
      <c r="AC153" s="655">
        <v>522</v>
      </c>
      <c r="AD153" s="663">
        <v>36</v>
      </c>
      <c r="AE153" s="303"/>
      <c r="AF153" s="311"/>
      <c r="AG153" s="6" t="s">
        <v>390</v>
      </c>
      <c r="AH153" s="18" t="s">
        <v>23</v>
      </c>
      <c r="AI153" s="48">
        <v>149</v>
      </c>
      <c r="AJ153" s="49">
        <v>140</v>
      </c>
      <c r="AK153" s="25" t="s">
        <v>36</v>
      </c>
      <c r="AL153" s="26"/>
    </row>
    <row r="154" spans="1:38" x14ac:dyDescent="0.15">
      <c r="A154" s="1621"/>
      <c r="B154" s="326">
        <v>43690</v>
      </c>
      <c r="C154" s="456" t="str">
        <f t="shared" si="17"/>
        <v>(火)</v>
      </c>
      <c r="D154" s="784" t="s">
        <v>550</v>
      </c>
      <c r="E154" s="60">
        <v>3.5</v>
      </c>
      <c r="F154" s="60">
        <v>28.7</v>
      </c>
      <c r="G154" s="23">
        <v>30.6</v>
      </c>
      <c r="H154" s="65">
        <v>30.7</v>
      </c>
      <c r="I154" s="64">
        <v>3</v>
      </c>
      <c r="J154" s="63">
        <v>1.8</v>
      </c>
      <c r="K154" s="23">
        <v>7.47</v>
      </c>
      <c r="L154" s="63">
        <v>7.51</v>
      </c>
      <c r="M154" s="64">
        <v>22.8</v>
      </c>
      <c r="N154" s="65">
        <v>23</v>
      </c>
      <c r="O154" s="50"/>
      <c r="P154" s="1310">
        <v>41.5</v>
      </c>
      <c r="Q154" s="50"/>
      <c r="R154" s="1310">
        <v>69.099999999999994</v>
      </c>
      <c r="S154" s="50"/>
      <c r="T154" s="1310"/>
      <c r="U154" s="50"/>
      <c r="V154" s="1310"/>
      <c r="W154" s="64"/>
      <c r="X154" s="65">
        <v>17.5</v>
      </c>
      <c r="Y154" s="69"/>
      <c r="Z154" s="70">
        <v>150</v>
      </c>
      <c r="AA154" s="862"/>
      <c r="AB154" s="863">
        <v>0.05</v>
      </c>
      <c r="AC154" s="655">
        <v>864</v>
      </c>
      <c r="AD154" s="663">
        <v>35</v>
      </c>
      <c r="AE154" s="303"/>
      <c r="AF154" s="311"/>
      <c r="AG154" s="6" t="s">
        <v>391</v>
      </c>
      <c r="AH154" s="18" t="s">
        <v>23</v>
      </c>
      <c r="AI154" s="41">
        <v>0.35</v>
      </c>
      <c r="AJ154" s="41">
        <v>0.05</v>
      </c>
      <c r="AK154" s="42" t="s">
        <v>36</v>
      </c>
      <c r="AL154" s="99"/>
    </row>
    <row r="155" spans="1:38" x14ac:dyDescent="0.15">
      <c r="A155" s="1621"/>
      <c r="B155" s="326">
        <v>43691</v>
      </c>
      <c r="C155" s="456" t="str">
        <f t="shared" si="17"/>
        <v>(水)</v>
      </c>
      <c r="D155" s="784" t="s">
        <v>555</v>
      </c>
      <c r="E155" s="60">
        <v>0.5</v>
      </c>
      <c r="F155" s="60">
        <v>29.6</v>
      </c>
      <c r="G155" s="23">
        <v>30.6</v>
      </c>
      <c r="H155" s="65">
        <v>30.7</v>
      </c>
      <c r="I155" s="64">
        <v>2.9</v>
      </c>
      <c r="J155" s="63">
        <v>1.6</v>
      </c>
      <c r="K155" s="23">
        <v>7.36</v>
      </c>
      <c r="L155" s="63">
        <v>7.49</v>
      </c>
      <c r="M155" s="64">
        <v>22.6</v>
      </c>
      <c r="N155" s="65">
        <v>22.7</v>
      </c>
      <c r="O155" s="50"/>
      <c r="P155" s="1310">
        <v>41.2</v>
      </c>
      <c r="Q155" s="50"/>
      <c r="R155" s="1310">
        <v>69.099999999999994</v>
      </c>
      <c r="S155" s="50"/>
      <c r="T155" s="1310"/>
      <c r="U155" s="50"/>
      <c r="V155" s="1310"/>
      <c r="W155" s="64"/>
      <c r="X155" s="65">
        <v>17.2</v>
      </c>
      <c r="Y155" s="69"/>
      <c r="Z155" s="70">
        <v>142</v>
      </c>
      <c r="AA155" s="862"/>
      <c r="AB155" s="863">
        <v>0.05</v>
      </c>
      <c r="AC155" s="655">
        <v>702</v>
      </c>
      <c r="AD155" s="663">
        <v>31</v>
      </c>
      <c r="AE155" s="303"/>
      <c r="AF155" s="311"/>
      <c r="AG155" s="6" t="s">
        <v>24</v>
      </c>
      <c r="AH155" s="18" t="s">
        <v>23</v>
      </c>
      <c r="AI155" s="23">
        <v>3.4</v>
      </c>
      <c r="AJ155" s="47">
        <v>2.9</v>
      </c>
      <c r="AK155" s="141" t="s">
        <v>36</v>
      </c>
      <c r="AL155" s="99"/>
    </row>
    <row r="156" spans="1:38" x14ac:dyDescent="0.15">
      <c r="A156" s="1621"/>
      <c r="B156" s="326">
        <v>43692</v>
      </c>
      <c r="C156" s="456" t="str">
        <f t="shared" si="17"/>
        <v>(木)</v>
      </c>
      <c r="D156" s="671" t="s">
        <v>540</v>
      </c>
      <c r="E156" s="60">
        <v>2.5</v>
      </c>
      <c r="F156" s="60">
        <v>30.6</v>
      </c>
      <c r="G156" s="23">
        <v>30.5</v>
      </c>
      <c r="H156" s="65">
        <v>30.8</v>
      </c>
      <c r="I156" s="64">
        <v>3.7</v>
      </c>
      <c r="J156" s="63">
        <v>1.8</v>
      </c>
      <c r="K156" s="23">
        <v>7.18</v>
      </c>
      <c r="L156" s="63">
        <v>7.48</v>
      </c>
      <c r="M156" s="64">
        <v>23.9</v>
      </c>
      <c r="N156" s="65">
        <v>22.9</v>
      </c>
      <c r="O156" s="50"/>
      <c r="P156" s="1310">
        <v>42.5</v>
      </c>
      <c r="Q156" s="50"/>
      <c r="R156" s="1310">
        <v>70.099999999999994</v>
      </c>
      <c r="S156" s="50"/>
      <c r="T156" s="1310"/>
      <c r="U156" s="50"/>
      <c r="V156" s="1310"/>
      <c r="W156" s="64"/>
      <c r="X156" s="65">
        <v>17.399999999999999</v>
      </c>
      <c r="Y156" s="69"/>
      <c r="Z156" s="70">
        <v>148</v>
      </c>
      <c r="AA156" s="862"/>
      <c r="AB156" s="863">
        <v>0.05</v>
      </c>
      <c r="AC156" s="655">
        <v>556</v>
      </c>
      <c r="AD156" s="663">
        <v>202</v>
      </c>
      <c r="AE156" s="303"/>
      <c r="AF156" s="311"/>
      <c r="AG156" s="6" t="s">
        <v>25</v>
      </c>
      <c r="AH156" s="18" t="s">
        <v>23</v>
      </c>
      <c r="AI156" s="23">
        <v>1.5</v>
      </c>
      <c r="AJ156" s="47">
        <v>1.3</v>
      </c>
      <c r="AK156" s="36" t="s">
        <v>36</v>
      </c>
      <c r="AL156" s="99"/>
    </row>
    <row r="157" spans="1:38" x14ac:dyDescent="0.15">
      <c r="A157" s="1621"/>
      <c r="B157" s="326">
        <v>43693</v>
      </c>
      <c r="C157" s="456" t="str">
        <f t="shared" si="17"/>
        <v>(金)</v>
      </c>
      <c r="D157" s="784" t="s">
        <v>550</v>
      </c>
      <c r="E157" s="60">
        <v>0</v>
      </c>
      <c r="F157" s="60">
        <v>28.2</v>
      </c>
      <c r="G157" s="23">
        <v>28.1</v>
      </c>
      <c r="H157" s="65">
        <v>29.1</v>
      </c>
      <c r="I157" s="64">
        <v>5.0999999999999996</v>
      </c>
      <c r="J157" s="63">
        <v>1.8</v>
      </c>
      <c r="K157" s="23">
        <v>7.14</v>
      </c>
      <c r="L157" s="63">
        <v>7.35</v>
      </c>
      <c r="M157" s="64">
        <v>21.5</v>
      </c>
      <c r="N157" s="65">
        <v>21.4</v>
      </c>
      <c r="O157" s="50"/>
      <c r="P157" s="1310">
        <v>39</v>
      </c>
      <c r="Q157" s="50"/>
      <c r="R157" s="1310">
        <v>67.3</v>
      </c>
      <c r="S157" s="50"/>
      <c r="T157" s="1310"/>
      <c r="U157" s="50"/>
      <c r="V157" s="1310"/>
      <c r="W157" s="64"/>
      <c r="X157" s="65">
        <v>15.5</v>
      </c>
      <c r="Y157" s="69"/>
      <c r="Z157" s="70">
        <v>146</v>
      </c>
      <c r="AA157" s="862"/>
      <c r="AB157" s="863">
        <v>0.06</v>
      </c>
      <c r="AC157" s="655">
        <v>646</v>
      </c>
      <c r="AD157" s="663">
        <v>133</v>
      </c>
      <c r="AE157" s="303"/>
      <c r="AF157" s="311"/>
      <c r="AG157" s="6" t="s">
        <v>392</v>
      </c>
      <c r="AH157" s="18" t="s">
        <v>23</v>
      </c>
      <c r="AI157" s="23">
        <v>7.5</v>
      </c>
      <c r="AJ157" s="47">
        <v>8</v>
      </c>
      <c r="AK157" s="36" t="s">
        <v>36</v>
      </c>
      <c r="AL157" s="99"/>
    </row>
    <row r="158" spans="1:38" x14ac:dyDescent="0.15">
      <c r="A158" s="1621"/>
      <c r="B158" s="326">
        <v>43694</v>
      </c>
      <c r="C158" s="456" t="str">
        <f t="shared" si="17"/>
        <v>(土)</v>
      </c>
      <c r="D158" s="784" t="s">
        <v>540</v>
      </c>
      <c r="E158" s="60" t="s">
        <v>36</v>
      </c>
      <c r="F158" s="60">
        <v>32.299999999999997</v>
      </c>
      <c r="G158" s="23">
        <v>28</v>
      </c>
      <c r="H158" s="65">
        <v>28</v>
      </c>
      <c r="I158" s="64">
        <v>10.3</v>
      </c>
      <c r="J158" s="63">
        <v>1.6</v>
      </c>
      <c r="K158" s="23">
        <v>7.16</v>
      </c>
      <c r="L158" s="63">
        <v>7.3</v>
      </c>
      <c r="M158" s="64">
        <v>18.2</v>
      </c>
      <c r="N158" s="65">
        <v>18.7</v>
      </c>
      <c r="O158" s="50"/>
      <c r="P158" s="1310"/>
      <c r="Q158" s="50"/>
      <c r="R158" s="1310"/>
      <c r="S158" s="50"/>
      <c r="T158" s="1310"/>
      <c r="U158" s="50"/>
      <c r="V158" s="1310"/>
      <c r="W158" s="64"/>
      <c r="X158" s="65"/>
      <c r="Y158" s="69"/>
      <c r="Z158" s="70"/>
      <c r="AA158" s="862"/>
      <c r="AB158" s="863"/>
      <c r="AC158" s="655">
        <v>593</v>
      </c>
      <c r="AD158" s="663">
        <v>149</v>
      </c>
      <c r="AE158" s="303"/>
      <c r="AF158" s="311"/>
      <c r="AG158" s="6" t="s">
        <v>393</v>
      </c>
      <c r="AH158" s="18" t="s">
        <v>23</v>
      </c>
      <c r="AI158" s="24">
        <v>4.4999999999999998E-2</v>
      </c>
      <c r="AJ158" s="44">
        <v>1.6E-2</v>
      </c>
      <c r="AK158" s="46" t="s">
        <v>36</v>
      </c>
      <c r="AL158" s="101"/>
    </row>
    <row r="159" spans="1:38" x14ac:dyDescent="0.15">
      <c r="A159" s="1621"/>
      <c r="B159" s="326">
        <v>43695</v>
      </c>
      <c r="C159" s="456" t="str">
        <f t="shared" si="17"/>
        <v>(日)</v>
      </c>
      <c r="D159" s="784" t="s">
        <v>540</v>
      </c>
      <c r="E159" s="60" t="s">
        <v>36</v>
      </c>
      <c r="F159" s="60">
        <v>31.1</v>
      </c>
      <c r="G159" s="23">
        <v>29.2</v>
      </c>
      <c r="H159" s="65">
        <v>28.8</v>
      </c>
      <c r="I159" s="64">
        <v>11.5</v>
      </c>
      <c r="J159" s="63">
        <v>1.5</v>
      </c>
      <c r="K159" s="23">
        <v>7.15</v>
      </c>
      <c r="L159" s="63">
        <v>7.25</v>
      </c>
      <c r="M159" s="64">
        <v>20</v>
      </c>
      <c r="N159" s="65">
        <v>19.8</v>
      </c>
      <c r="O159" s="50"/>
      <c r="P159" s="1310"/>
      <c r="Q159" s="50"/>
      <c r="R159" s="1310"/>
      <c r="S159" s="50"/>
      <c r="T159" s="1310"/>
      <c r="U159" s="50"/>
      <c r="V159" s="1310"/>
      <c r="W159" s="64"/>
      <c r="X159" s="65"/>
      <c r="Y159" s="69"/>
      <c r="Z159" s="70"/>
      <c r="AA159" s="862"/>
      <c r="AB159" s="863"/>
      <c r="AC159" s="655">
        <v>310</v>
      </c>
      <c r="AD159" s="663">
        <v>104</v>
      </c>
      <c r="AE159" s="303"/>
      <c r="AF159" s="311"/>
      <c r="AG159" s="6" t="s">
        <v>26</v>
      </c>
      <c r="AH159" s="18" t="s">
        <v>23</v>
      </c>
      <c r="AI159" s="24">
        <v>0.08</v>
      </c>
      <c r="AJ159" s="44">
        <v>0.06</v>
      </c>
      <c r="AK159" s="42" t="s">
        <v>36</v>
      </c>
      <c r="AL159" s="99"/>
    </row>
    <row r="160" spans="1:38" x14ac:dyDescent="0.15">
      <c r="A160" s="1621"/>
      <c r="B160" s="326">
        <v>43696</v>
      </c>
      <c r="C160" s="456" t="str">
        <f t="shared" si="17"/>
        <v>(月)</v>
      </c>
      <c r="D160" s="784" t="s">
        <v>550</v>
      </c>
      <c r="E160" s="60">
        <v>0</v>
      </c>
      <c r="F160" s="60">
        <v>28</v>
      </c>
      <c r="G160" s="23">
        <v>28.7</v>
      </c>
      <c r="H160" s="65">
        <v>28.8</v>
      </c>
      <c r="I160" s="64">
        <v>12.8</v>
      </c>
      <c r="J160" s="63">
        <v>1.5</v>
      </c>
      <c r="K160" s="23">
        <v>7.2</v>
      </c>
      <c r="L160" s="63">
        <v>7.31</v>
      </c>
      <c r="M160" s="64">
        <v>19.8</v>
      </c>
      <c r="N160" s="65">
        <v>20</v>
      </c>
      <c r="O160" s="50"/>
      <c r="P160" s="1310">
        <v>37</v>
      </c>
      <c r="Q160" s="50"/>
      <c r="R160" s="1310">
        <v>64.3</v>
      </c>
      <c r="S160" s="50"/>
      <c r="T160" s="1310"/>
      <c r="U160" s="50"/>
      <c r="V160" s="1310"/>
      <c r="W160" s="64"/>
      <c r="X160" s="65">
        <v>13.7</v>
      </c>
      <c r="Y160" s="69"/>
      <c r="Z160" s="70">
        <v>140</v>
      </c>
      <c r="AA160" s="862"/>
      <c r="AB160" s="863">
        <v>0.06</v>
      </c>
      <c r="AC160" s="655">
        <v>681</v>
      </c>
      <c r="AD160" s="663">
        <v>69</v>
      </c>
      <c r="AE160" s="303"/>
      <c r="AF160" s="311"/>
      <c r="AG160" s="6" t="s">
        <v>97</v>
      </c>
      <c r="AH160" s="18" t="s">
        <v>23</v>
      </c>
      <c r="AI160" s="24">
        <v>1.72</v>
      </c>
      <c r="AJ160" s="44">
        <v>1.65</v>
      </c>
      <c r="AK160" s="42" t="s">
        <v>36</v>
      </c>
      <c r="AL160" s="99"/>
    </row>
    <row r="161" spans="1:38" x14ac:dyDescent="0.15">
      <c r="A161" s="1621"/>
      <c r="B161" s="326">
        <v>43697</v>
      </c>
      <c r="C161" s="456" t="str">
        <f t="shared" si="17"/>
        <v>(火)</v>
      </c>
      <c r="D161" s="784" t="s">
        <v>550</v>
      </c>
      <c r="E161" s="60">
        <v>1.5</v>
      </c>
      <c r="F161" s="60">
        <v>28</v>
      </c>
      <c r="G161" s="23">
        <v>29.2</v>
      </c>
      <c r="H161" s="65">
        <v>29.1</v>
      </c>
      <c r="I161" s="64">
        <v>11.2</v>
      </c>
      <c r="J161" s="63">
        <v>1.6</v>
      </c>
      <c r="K161" s="23">
        <v>7.19</v>
      </c>
      <c r="L161" s="63">
        <v>7.35</v>
      </c>
      <c r="M161" s="64">
        <v>19.899999999999999</v>
      </c>
      <c r="N161" s="65">
        <v>19.600000000000001</v>
      </c>
      <c r="O161" s="50"/>
      <c r="P161" s="1310">
        <v>38</v>
      </c>
      <c r="Q161" s="50"/>
      <c r="R161" s="1310">
        <v>64.5</v>
      </c>
      <c r="S161" s="50"/>
      <c r="T161" s="1310"/>
      <c r="U161" s="50"/>
      <c r="V161" s="1310"/>
      <c r="W161" s="64"/>
      <c r="X161" s="65">
        <v>12.5</v>
      </c>
      <c r="Y161" s="69"/>
      <c r="Z161" s="70">
        <v>140</v>
      </c>
      <c r="AA161" s="862"/>
      <c r="AB161" s="863">
        <v>0.06</v>
      </c>
      <c r="AC161" s="655">
        <v>549</v>
      </c>
      <c r="AD161" s="663">
        <v>78</v>
      </c>
      <c r="AE161" s="303"/>
      <c r="AF161" s="311"/>
      <c r="AG161" s="6" t="s">
        <v>379</v>
      </c>
      <c r="AH161" s="18" t="s">
        <v>23</v>
      </c>
      <c r="AI161" s="24">
        <v>0.10199999999999999</v>
      </c>
      <c r="AJ161" s="44">
        <v>5.1999999999999998E-2</v>
      </c>
      <c r="AK161" s="46" t="s">
        <v>36</v>
      </c>
      <c r="AL161" s="101"/>
    </row>
    <row r="162" spans="1:38" x14ac:dyDescent="0.15">
      <c r="A162" s="1621"/>
      <c r="B162" s="326">
        <v>43698</v>
      </c>
      <c r="C162" s="456" t="str">
        <f t="shared" si="17"/>
        <v>(水)</v>
      </c>
      <c r="D162" s="784" t="s">
        <v>540</v>
      </c>
      <c r="E162" s="60">
        <v>0.5</v>
      </c>
      <c r="F162" s="60">
        <v>28.5</v>
      </c>
      <c r="G162" s="23">
        <v>26.5</v>
      </c>
      <c r="H162" s="65">
        <v>28.1</v>
      </c>
      <c r="I162" s="64">
        <v>19.100000000000001</v>
      </c>
      <c r="J162" s="63">
        <v>1.5</v>
      </c>
      <c r="K162" s="23">
        <v>7.16</v>
      </c>
      <c r="L162" s="63">
        <v>7.25</v>
      </c>
      <c r="M162" s="64">
        <v>20.100000000000001</v>
      </c>
      <c r="N162" s="65">
        <v>20.399999999999999</v>
      </c>
      <c r="O162" s="50"/>
      <c r="P162" s="1310">
        <v>37.6</v>
      </c>
      <c r="Q162" s="50"/>
      <c r="R162" s="1310">
        <v>66.099999999999994</v>
      </c>
      <c r="S162" s="50"/>
      <c r="T162" s="1310"/>
      <c r="U162" s="50"/>
      <c r="V162" s="1310"/>
      <c r="W162" s="64"/>
      <c r="X162" s="65">
        <v>13.8</v>
      </c>
      <c r="Y162" s="69"/>
      <c r="Z162" s="70">
        <v>144</v>
      </c>
      <c r="AA162" s="862"/>
      <c r="AB162" s="863">
        <v>0.05</v>
      </c>
      <c r="AC162" s="655">
        <v>2505</v>
      </c>
      <c r="AD162" s="663">
        <v>357</v>
      </c>
      <c r="AE162" s="303"/>
      <c r="AF162" s="311"/>
      <c r="AG162" s="6" t="s">
        <v>394</v>
      </c>
      <c r="AH162" s="18" t="s">
        <v>23</v>
      </c>
      <c r="AI162" s="657" t="s">
        <v>556</v>
      </c>
      <c r="AJ162" s="658" t="s">
        <v>556</v>
      </c>
      <c r="AK162" s="42" t="s">
        <v>36</v>
      </c>
      <c r="AL162" s="99"/>
    </row>
    <row r="163" spans="1:38" x14ac:dyDescent="0.15">
      <c r="A163" s="1621"/>
      <c r="B163" s="326">
        <v>43699</v>
      </c>
      <c r="C163" s="456" t="str">
        <f t="shared" si="17"/>
        <v>(木)</v>
      </c>
      <c r="D163" s="784" t="s">
        <v>550</v>
      </c>
      <c r="E163" s="60">
        <v>0</v>
      </c>
      <c r="F163" s="60">
        <v>25.2</v>
      </c>
      <c r="G163" s="23">
        <v>24.7</v>
      </c>
      <c r="H163" s="65">
        <v>25.5</v>
      </c>
      <c r="I163" s="64">
        <v>36.1</v>
      </c>
      <c r="J163" s="63">
        <v>1.4</v>
      </c>
      <c r="K163" s="23">
        <v>7.03</v>
      </c>
      <c r="L163" s="63">
        <v>6.92</v>
      </c>
      <c r="M163" s="64">
        <v>13.7</v>
      </c>
      <c r="N163" s="65">
        <v>14.9</v>
      </c>
      <c r="O163" s="50"/>
      <c r="P163" s="1310">
        <v>22</v>
      </c>
      <c r="Q163" s="50"/>
      <c r="R163" s="1310">
        <v>48</v>
      </c>
      <c r="S163" s="50"/>
      <c r="T163" s="1310"/>
      <c r="U163" s="50"/>
      <c r="V163" s="1310"/>
      <c r="W163" s="64"/>
      <c r="X163" s="65">
        <v>11.1</v>
      </c>
      <c r="Y163" s="69"/>
      <c r="Z163" s="70">
        <v>108</v>
      </c>
      <c r="AA163" s="862"/>
      <c r="AB163" s="863">
        <v>0.04</v>
      </c>
      <c r="AC163" s="655">
        <v>1797</v>
      </c>
      <c r="AD163" s="663">
        <v>297</v>
      </c>
      <c r="AE163" s="303"/>
      <c r="AF163" s="311"/>
      <c r="AG163" s="6" t="s">
        <v>98</v>
      </c>
      <c r="AH163" s="18" t="s">
        <v>23</v>
      </c>
      <c r="AI163" s="23">
        <v>26.7</v>
      </c>
      <c r="AJ163" s="47">
        <v>27.9</v>
      </c>
      <c r="AK163" s="36" t="s">
        <v>36</v>
      </c>
      <c r="AL163" s="100"/>
    </row>
    <row r="164" spans="1:38" x14ac:dyDescent="0.15">
      <c r="A164" s="1621"/>
      <c r="B164" s="326">
        <v>43700</v>
      </c>
      <c r="C164" s="456" t="str">
        <f t="shared" si="17"/>
        <v>(金)</v>
      </c>
      <c r="D164" s="784" t="s">
        <v>555</v>
      </c>
      <c r="E164" s="60">
        <v>2</v>
      </c>
      <c r="F164" s="60">
        <v>28.3</v>
      </c>
      <c r="G164" s="23">
        <v>24.7</v>
      </c>
      <c r="H164" s="65">
        <v>25</v>
      </c>
      <c r="I164" s="64">
        <v>18.2</v>
      </c>
      <c r="J164" s="63">
        <v>2.2999999999999998</v>
      </c>
      <c r="K164" s="23">
        <v>7.09</v>
      </c>
      <c r="L164" s="63">
        <v>7.04</v>
      </c>
      <c r="M164" s="64">
        <v>14.5</v>
      </c>
      <c r="N164" s="65">
        <v>14.3</v>
      </c>
      <c r="O164" s="50"/>
      <c r="P164" s="1310">
        <v>23.9</v>
      </c>
      <c r="Q164" s="50"/>
      <c r="R164" s="1310">
        <v>43.6</v>
      </c>
      <c r="S164" s="50"/>
      <c r="T164" s="1310"/>
      <c r="U164" s="50"/>
      <c r="V164" s="1310"/>
      <c r="W164" s="64"/>
      <c r="X164" s="65">
        <v>9.5</v>
      </c>
      <c r="Y164" s="69"/>
      <c r="Z164" s="70">
        <v>105</v>
      </c>
      <c r="AA164" s="862"/>
      <c r="AB164" s="863">
        <v>0.09</v>
      </c>
      <c r="AC164" s="655">
        <v>1283</v>
      </c>
      <c r="AD164" s="663">
        <v>379</v>
      </c>
      <c r="AE164" s="303"/>
      <c r="AF164" s="311"/>
      <c r="AG164" s="6" t="s">
        <v>27</v>
      </c>
      <c r="AH164" s="18" t="s">
        <v>23</v>
      </c>
      <c r="AI164" s="23">
        <v>22.2</v>
      </c>
      <c r="AJ164" s="47">
        <v>21.2</v>
      </c>
      <c r="AK164" s="36" t="s">
        <v>36</v>
      </c>
      <c r="AL164" s="100"/>
    </row>
    <row r="165" spans="1:38" x14ac:dyDescent="0.15">
      <c r="A165" s="1621"/>
      <c r="B165" s="326">
        <v>43701</v>
      </c>
      <c r="C165" s="456" t="str">
        <f t="shared" si="17"/>
        <v>(土)</v>
      </c>
      <c r="D165" s="784" t="s">
        <v>550</v>
      </c>
      <c r="E165" s="60">
        <v>0</v>
      </c>
      <c r="F165" s="60">
        <v>26.9</v>
      </c>
      <c r="G165" s="23">
        <v>23.6</v>
      </c>
      <c r="H165" s="65">
        <v>23.9</v>
      </c>
      <c r="I165" s="64">
        <v>23</v>
      </c>
      <c r="J165" s="63">
        <v>2.4</v>
      </c>
      <c r="K165" s="23">
        <v>7.12</v>
      </c>
      <c r="L165" s="63">
        <v>7.06</v>
      </c>
      <c r="M165" s="64">
        <v>14.6</v>
      </c>
      <c r="N165" s="65">
        <v>13.9</v>
      </c>
      <c r="O165" s="50"/>
      <c r="P165" s="1310"/>
      <c r="Q165" s="50"/>
      <c r="R165" s="1310"/>
      <c r="S165" s="50"/>
      <c r="T165" s="1310"/>
      <c r="U165" s="50"/>
      <c r="V165" s="1310"/>
      <c r="W165" s="64"/>
      <c r="X165" s="65"/>
      <c r="Y165" s="69"/>
      <c r="Z165" s="70"/>
      <c r="AA165" s="862"/>
      <c r="AB165" s="863"/>
      <c r="AC165" s="655">
        <v>912</v>
      </c>
      <c r="AD165" s="663">
        <v>274</v>
      </c>
      <c r="AE165" s="303"/>
      <c r="AF165" s="311"/>
      <c r="AG165" s="6" t="s">
        <v>382</v>
      </c>
      <c r="AH165" s="18" t="s">
        <v>387</v>
      </c>
      <c r="AI165" s="23">
        <v>6.6</v>
      </c>
      <c r="AJ165" s="47">
        <v>4.4000000000000004</v>
      </c>
      <c r="AK165" s="43" t="s">
        <v>36</v>
      </c>
      <c r="AL165" s="102"/>
    </row>
    <row r="166" spans="1:38" x14ac:dyDescent="0.15">
      <c r="A166" s="1621"/>
      <c r="B166" s="326">
        <v>43702</v>
      </c>
      <c r="C166" s="456" t="str">
        <f t="shared" si="17"/>
        <v>(日)</v>
      </c>
      <c r="D166" s="784" t="s">
        <v>540</v>
      </c>
      <c r="E166" s="60">
        <v>1.5</v>
      </c>
      <c r="F166" s="60">
        <v>25.8</v>
      </c>
      <c r="G166" s="23">
        <v>24.5</v>
      </c>
      <c r="H166" s="65">
        <v>24.3</v>
      </c>
      <c r="I166" s="64">
        <v>11.8</v>
      </c>
      <c r="J166" s="63">
        <v>2.5</v>
      </c>
      <c r="K166" s="23">
        <v>7.09</v>
      </c>
      <c r="L166" s="63">
        <v>7.16</v>
      </c>
      <c r="M166" s="64">
        <v>15.9</v>
      </c>
      <c r="N166" s="65">
        <v>14.4</v>
      </c>
      <c r="O166" s="50"/>
      <c r="P166" s="1310"/>
      <c r="Q166" s="50"/>
      <c r="R166" s="1310"/>
      <c r="S166" s="50"/>
      <c r="T166" s="1310"/>
      <c r="U166" s="50"/>
      <c r="V166" s="1310"/>
      <c r="W166" s="64"/>
      <c r="X166" s="65"/>
      <c r="Y166" s="69"/>
      <c r="Z166" s="70"/>
      <c r="AA166" s="862"/>
      <c r="AB166" s="863"/>
      <c r="AC166" s="655">
        <v>584</v>
      </c>
      <c r="AD166" s="663">
        <v>200</v>
      </c>
      <c r="AE166" s="303"/>
      <c r="AF166" s="311"/>
      <c r="AG166" s="6" t="s">
        <v>395</v>
      </c>
      <c r="AH166" s="18" t="s">
        <v>23</v>
      </c>
      <c r="AI166" s="50">
        <v>11.7</v>
      </c>
      <c r="AJ166" s="51">
        <v>2.8</v>
      </c>
      <c r="AK166" s="43" t="s">
        <v>36</v>
      </c>
      <c r="AL166" s="102"/>
    </row>
    <row r="167" spans="1:38" x14ac:dyDescent="0.15">
      <c r="A167" s="1621"/>
      <c r="B167" s="326">
        <v>43703</v>
      </c>
      <c r="C167" s="456" t="str">
        <f t="shared" si="17"/>
        <v>(月)</v>
      </c>
      <c r="D167" s="784" t="s">
        <v>550</v>
      </c>
      <c r="E167" s="60">
        <v>0</v>
      </c>
      <c r="F167" s="60">
        <v>25.3</v>
      </c>
      <c r="G167" s="23">
        <v>25.3</v>
      </c>
      <c r="H167" s="65">
        <v>25.3</v>
      </c>
      <c r="I167" s="64">
        <v>11.5</v>
      </c>
      <c r="J167" s="63">
        <v>1.8</v>
      </c>
      <c r="K167" s="23">
        <v>7.12</v>
      </c>
      <c r="L167" s="63">
        <v>7.24</v>
      </c>
      <c r="M167" s="64">
        <v>16.7</v>
      </c>
      <c r="N167" s="65">
        <v>15.7</v>
      </c>
      <c r="O167" s="50"/>
      <c r="P167" s="1310">
        <v>29.9</v>
      </c>
      <c r="Q167" s="50"/>
      <c r="R167" s="1310">
        <v>52.1</v>
      </c>
      <c r="S167" s="50"/>
      <c r="T167" s="1310"/>
      <c r="U167" s="50"/>
      <c r="V167" s="1310"/>
      <c r="W167" s="64"/>
      <c r="X167" s="65">
        <v>9.4</v>
      </c>
      <c r="Y167" s="69"/>
      <c r="Z167" s="70">
        <v>112</v>
      </c>
      <c r="AA167" s="862"/>
      <c r="AB167" s="863">
        <v>0.08</v>
      </c>
      <c r="AC167" s="655">
        <v>505</v>
      </c>
      <c r="AD167" s="663">
        <v>160</v>
      </c>
      <c r="AE167" s="303"/>
      <c r="AF167" s="311"/>
      <c r="AG167" s="19"/>
      <c r="AH167" s="9"/>
      <c r="AI167" s="20"/>
      <c r="AJ167" s="8"/>
      <c r="AK167" s="8"/>
      <c r="AL167" s="9"/>
    </row>
    <row r="168" spans="1:38" x14ac:dyDescent="0.15">
      <c r="A168" s="1621"/>
      <c r="B168" s="326">
        <v>43704</v>
      </c>
      <c r="C168" s="465" t="str">
        <f t="shared" si="17"/>
        <v>(火)</v>
      </c>
      <c r="D168" s="784" t="s">
        <v>540</v>
      </c>
      <c r="E168" s="60">
        <v>0</v>
      </c>
      <c r="F168" s="60">
        <v>26.6</v>
      </c>
      <c r="G168" s="23">
        <v>25.7</v>
      </c>
      <c r="H168" s="65">
        <v>26</v>
      </c>
      <c r="I168" s="64">
        <v>13.4</v>
      </c>
      <c r="J168" s="63">
        <v>1.6</v>
      </c>
      <c r="K168" s="23">
        <v>7.2</v>
      </c>
      <c r="L168" s="63">
        <v>7.26</v>
      </c>
      <c r="M168" s="64">
        <v>17.7</v>
      </c>
      <c r="N168" s="65">
        <v>17.3</v>
      </c>
      <c r="O168" s="50"/>
      <c r="P168" s="1310">
        <v>32.5</v>
      </c>
      <c r="Q168" s="50"/>
      <c r="R168" s="1310">
        <v>56.3</v>
      </c>
      <c r="S168" s="50"/>
      <c r="T168" s="1310"/>
      <c r="U168" s="50"/>
      <c r="V168" s="1310"/>
      <c r="W168" s="64"/>
      <c r="X168" s="65">
        <v>11.7</v>
      </c>
      <c r="Y168" s="69"/>
      <c r="Z168" s="70">
        <v>130</v>
      </c>
      <c r="AA168" s="862"/>
      <c r="AB168" s="863">
        <v>0.06</v>
      </c>
      <c r="AC168" s="655">
        <v>646</v>
      </c>
      <c r="AD168" s="663">
        <v>135</v>
      </c>
      <c r="AE168" s="303"/>
      <c r="AF168" s="311"/>
      <c r="AG168" s="19"/>
      <c r="AH168" s="9"/>
      <c r="AI168" s="20"/>
      <c r="AJ168" s="8"/>
      <c r="AK168" s="8"/>
      <c r="AL168" s="9"/>
    </row>
    <row r="169" spans="1:38" x14ac:dyDescent="0.15">
      <c r="A169" s="1621"/>
      <c r="B169" s="326">
        <v>43705</v>
      </c>
      <c r="C169" s="456" t="str">
        <f t="shared" si="17"/>
        <v>(水)</v>
      </c>
      <c r="D169" s="784" t="s">
        <v>550</v>
      </c>
      <c r="E169" s="60">
        <v>7.5</v>
      </c>
      <c r="F169" s="60">
        <v>27.8</v>
      </c>
      <c r="G169" s="23">
        <v>26.1</v>
      </c>
      <c r="H169" s="65">
        <v>26.4</v>
      </c>
      <c r="I169" s="64">
        <v>10.3</v>
      </c>
      <c r="J169" s="63">
        <v>1.8</v>
      </c>
      <c r="K169" s="23">
        <v>7.21</v>
      </c>
      <c r="L169" s="63">
        <v>7.24</v>
      </c>
      <c r="M169" s="64">
        <v>19</v>
      </c>
      <c r="N169" s="65">
        <v>18.100000000000001</v>
      </c>
      <c r="O169" s="50"/>
      <c r="P169" s="1310">
        <v>34</v>
      </c>
      <c r="Q169" s="50"/>
      <c r="R169" s="1310">
        <v>60.1</v>
      </c>
      <c r="S169" s="50"/>
      <c r="T169" s="1310"/>
      <c r="U169" s="50"/>
      <c r="V169" s="1310"/>
      <c r="W169" s="64"/>
      <c r="X169" s="65">
        <v>11.7</v>
      </c>
      <c r="Y169" s="69"/>
      <c r="Z169" s="70">
        <v>131</v>
      </c>
      <c r="AA169" s="862"/>
      <c r="AB169" s="863">
        <v>0.06</v>
      </c>
      <c r="AC169" s="655">
        <v>956</v>
      </c>
      <c r="AD169" s="663">
        <v>163</v>
      </c>
      <c r="AE169" s="303"/>
      <c r="AF169" s="311"/>
      <c r="AG169" s="21"/>
      <c r="AH169" s="3"/>
      <c r="AI169" s="22"/>
      <c r="AJ169" s="10"/>
      <c r="AK169" s="10"/>
      <c r="AL169" s="3"/>
    </row>
    <row r="170" spans="1:38" x14ac:dyDescent="0.15">
      <c r="A170" s="1621"/>
      <c r="B170" s="326">
        <v>43706</v>
      </c>
      <c r="C170" s="456" t="str">
        <f t="shared" si="17"/>
        <v>(木)</v>
      </c>
      <c r="D170" s="784" t="s">
        <v>540</v>
      </c>
      <c r="E170" s="60">
        <v>0</v>
      </c>
      <c r="F170" s="60">
        <v>28.6</v>
      </c>
      <c r="G170" s="23">
        <v>25.2</v>
      </c>
      <c r="H170" s="65">
        <v>25.8</v>
      </c>
      <c r="I170" s="64">
        <v>12.2</v>
      </c>
      <c r="J170" s="63">
        <v>1.9</v>
      </c>
      <c r="K170" s="23">
        <v>7.22</v>
      </c>
      <c r="L170" s="63">
        <v>7.23</v>
      </c>
      <c r="M170" s="64">
        <v>18.399999999999999</v>
      </c>
      <c r="N170" s="65">
        <v>19.2</v>
      </c>
      <c r="O170" s="50"/>
      <c r="P170" s="1310">
        <v>34.299999999999997</v>
      </c>
      <c r="Q170" s="50"/>
      <c r="R170" s="1310">
        <v>62.1</v>
      </c>
      <c r="S170" s="50"/>
      <c r="T170" s="1310"/>
      <c r="U170" s="50"/>
      <c r="V170" s="1310"/>
      <c r="W170" s="64"/>
      <c r="X170" s="65">
        <v>13.3</v>
      </c>
      <c r="Y170" s="69"/>
      <c r="Z170" s="70">
        <v>136</v>
      </c>
      <c r="AA170" s="862"/>
      <c r="AB170" s="863">
        <v>0.06</v>
      </c>
      <c r="AC170" s="655">
        <v>1097</v>
      </c>
      <c r="AD170" s="663">
        <v>161</v>
      </c>
      <c r="AE170" s="303"/>
      <c r="AF170" s="311"/>
      <c r="AG170" s="29" t="s">
        <v>384</v>
      </c>
      <c r="AH170" s="2" t="s">
        <v>36</v>
      </c>
      <c r="AI170" s="2" t="s">
        <v>36</v>
      </c>
      <c r="AJ170" s="2" t="s">
        <v>36</v>
      </c>
      <c r="AK170" s="2" t="s">
        <v>36</v>
      </c>
      <c r="AL170" s="103" t="s">
        <v>36</v>
      </c>
    </row>
    <row r="171" spans="1:38" x14ac:dyDescent="0.15">
      <c r="A171" s="1621"/>
      <c r="B171" s="326">
        <v>43707</v>
      </c>
      <c r="C171" s="456" t="str">
        <f t="shared" si="17"/>
        <v>(金)</v>
      </c>
      <c r="D171" s="784" t="s">
        <v>555</v>
      </c>
      <c r="E171" s="60">
        <v>10</v>
      </c>
      <c r="F171" s="60">
        <v>26</v>
      </c>
      <c r="G171" s="23">
        <v>25.5</v>
      </c>
      <c r="H171" s="65">
        <v>25.8</v>
      </c>
      <c r="I171" s="64">
        <v>9.9</v>
      </c>
      <c r="J171" s="63">
        <v>2.2000000000000002</v>
      </c>
      <c r="K171" s="23">
        <v>7.18</v>
      </c>
      <c r="L171" s="63">
        <v>7.19</v>
      </c>
      <c r="M171" s="64">
        <v>19</v>
      </c>
      <c r="N171" s="65">
        <v>18.7</v>
      </c>
      <c r="O171" s="50"/>
      <c r="P171" s="1310">
        <v>33.299999999999997</v>
      </c>
      <c r="Q171" s="50"/>
      <c r="R171" s="1310">
        <v>59.1</v>
      </c>
      <c r="S171" s="50"/>
      <c r="T171" s="1310"/>
      <c r="U171" s="50"/>
      <c r="V171" s="1310"/>
      <c r="W171" s="64"/>
      <c r="X171" s="65">
        <v>13.3</v>
      </c>
      <c r="Y171" s="69"/>
      <c r="Z171" s="70">
        <v>134</v>
      </c>
      <c r="AA171" s="862"/>
      <c r="AB171" s="863">
        <v>7.0000000000000007E-2</v>
      </c>
      <c r="AC171" s="655">
        <v>894</v>
      </c>
      <c r="AD171" s="663">
        <v>139</v>
      </c>
      <c r="AE171" s="303"/>
      <c r="AF171" s="311"/>
      <c r="AG171" s="11" t="s">
        <v>36</v>
      </c>
      <c r="AH171" s="2" t="s">
        <v>36</v>
      </c>
      <c r="AI171" s="2" t="s">
        <v>36</v>
      </c>
      <c r="AJ171" s="2" t="s">
        <v>36</v>
      </c>
      <c r="AK171" s="2" t="s">
        <v>36</v>
      </c>
      <c r="AL171" s="103" t="s">
        <v>36</v>
      </c>
    </row>
    <row r="172" spans="1:38" x14ac:dyDescent="0.15">
      <c r="A172" s="1621"/>
      <c r="B172" s="326">
        <v>43708</v>
      </c>
      <c r="C172" s="466" t="str">
        <f t="shared" si="17"/>
        <v>(土)</v>
      </c>
      <c r="D172" s="223" t="s">
        <v>550</v>
      </c>
      <c r="E172" s="134" t="s">
        <v>36</v>
      </c>
      <c r="F172" s="125">
        <v>27.4</v>
      </c>
      <c r="G172" s="126">
        <v>25.4</v>
      </c>
      <c r="H172" s="127">
        <v>25.5</v>
      </c>
      <c r="I172" s="128">
        <v>9.1999999999999993</v>
      </c>
      <c r="J172" s="129">
        <v>1.4</v>
      </c>
      <c r="K172" s="126">
        <v>7.19</v>
      </c>
      <c r="L172" s="127">
        <v>7.21</v>
      </c>
      <c r="M172" s="128">
        <v>20.2</v>
      </c>
      <c r="N172" s="129">
        <v>19.7</v>
      </c>
      <c r="O172" s="676"/>
      <c r="P172" s="1324"/>
      <c r="Q172" s="676"/>
      <c r="R172" s="1324"/>
      <c r="S172" s="676"/>
      <c r="T172" s="1324"/>
      <c r="U172" s="676"/>
      <c r="V172" s="1324"/>
      <c r="W172" s="128"/>
      <c r="X172" s="129"/>
      <c r="Y172" s="132"/>
      <c r="Z172" s="133"/>
      <c r="AA172" s="876"/>
      <c r="AB172" s="877"/>
      <c r="AC172" s="740">
        <v>726</v>
      </c>
      <c r="AD172" s="741">
        <v>139</v>
      </c>
      <c r="AE172" s="303"/>
      <c r="AF172" s="311"/>
      <c r="AG172" s="11" t="s">
        <v>36</v>
      </c>
      <c r="AH172" s="2" t="s">
        <v>36</v>
      </c>
      <c r="AI172" s="2" t="s">
        <v>36</v>
      </c>
      <c r="AJ172" s="2" t="s">
        <v>36</v>
      </c>
      <c r="AK172" s="2" t="s">
        <v>36</v>
      </c>
      <c r="AL172" s="103" t="s">
        <v>36</v>
      </c>
    </row>
    <row r="173" spans="1:38" s="1" customFormat="1" ht="13.5" customHeight="1" x14ac:dyDescent="0.15">
      <c r="A173" s="1621"/>
      <c r="B173" s="1610" t="s">
        <v>396</v>
      </c>
      <c r="C173" s="1611"/>
      <c r="D173" s="399"/>
      <c r="E173" s="358">
        <f>MAX(E142:E172)</f>
        <v>10</v>
      </c>
      <c r="F173" s="359">
        <f t="shared" ref="F173:AD173" si="18">IF(COUNT(F142:F172)=0,"",MAX(F142:F172))</f>
        <v>32.6</v>
      </c>
      <c r="G173" s="360">
        <f t="shared" si="18"/>
        <v>30.7</v>
      </c>
      <c r="H173" s="361">
        <f t="shared" si="18"/>
        <v>30.8</v>
      </c>
      <c r="I173" s="362">
        <f t="shared" si="18"/>
        <v>36.1</v>
      </c>
      <c r="J173" s="363">
        <f t="shared" si="18"/>
        <v>2.5</v>
      </c>
      <c r="K173" s="360">
        <f t="shared" si="18"/>
        <v>7.84</v>
      </c>
      <c r="L173" s="361">
        <f t="shared" si="18"/>
        <v>7.58</v>
      </c>
      <c r="M173" s="362">
        <f t="shared" si="18"/>
        <v>23.9</v>
      </c>
      <c r="N173" s="363">
        <f t="shared" si="18"/>
        <v>23.4</v>
      </c>
      <c r="O173" s="1311">
        <f t="shared" si="18"/>
        <v>39.6</v>
      </c>
      <c r="P173" s="1319">
        <f t="shared" si="18"/>
        <v>42.5</v>
      </c>
      <c r="Q173" s="1311">
        <f t="shared" si="18"/>
        <v>66.3</v>
      </c>
      <c r="R173" s="1319">
        <f t="shared" si="18"/>
        <v>70.099999999999994</v>
      </c>
      <c r="S173" s="1311">
        <f t="shared" si="18"/>
        <v>46.2</v>
      </c>
      <c r="T173" s="1319">
        <f t="shared" si="18"/>
        <v>46.4</v>
      </c>
      <c r="U173" s="1311">
        <f t="shared" si="18"/>
        <v>20.100000000000001</v>
      </c>
      <c r="V173" s="1319">
        <f t="shared" si="18"/>
        <v>19.899999999999999</v>
      </c>
      <c r="W173" s="362">
        <f t="shared" si="18"/>
        <v>12.9</v>
      </c>
      <c r="X173" s="583">
        <f t="shared" si="18"/>
        <v>17.5</v>
      </c>
      <c r="Y173" s="640">
        <f t="shared" si="18"/>
        <v>149</v>
      </c>
      <c r="Z173" s="641">
        <f t="shared" si="18"/>
        <v>150</v>
      </c>
      <c r="AA173" s="864">
        <f t="shared" si="18"/>
        <v>0.35</v>
      </c>
      <c r="AB173" s="865">
        <f t="shared" si="18"/>
        <v>0.09</v>
      </c>
      <c r="AC173" s="695">
        <f t="shared" si="18"/>
        <v>2505</v>
      </c>
      <c r="AD173" s="580">
        <f t="shared" si="18"/>
        <v>379</v>
      </c>
      <c r="AE173" s="438"/>
      <c r="AF173" s="408"/>
      <c r="AG173" s="11" t="s">
        <v>36</v>
      </c>
      <c r="AH173" s="2" t="s">
        <v>36</v>
      </c>
      <c r="AI173" s="2" t="s">
        <v>36</v>
      </c>
      <c r="AJ173" s="2" t="s">
        <v>36</v>
      </c>
      <c r="AK173" s="2" t="s">
        <v>36</v>
      </c>
      <c r="AL173" s="103" t="s">
        <v>36</v>
      </c>
    </row>
    <row r="174" spans="1:38" s="1" customFormat="1" ht="13.5" customHeight="1" x14ac:dyDescent="0.15">
      <c r="A174" s="1621"/>
      <c r="B174" s="1602" t="s">
        <v>397</v>
      </c>
      <c r="C174" s="1603"/>
      <c r="D174" s="401"/>
      <c r="E174" s="364">
        <f>MIN(E142:E172)</f>
        <v>0</v>
      </c>
      <c r="F174" s="365">
        <f t="shared" ref="F174:AD174" si="19">IF(COUNT(F142:F172)=0,"",MIN(F142:F172))</f>
        <v>25.2</v>
      </c>
      <c r="G174" s="366">
        <f t="shared" si="19"/>
        <v>23.6</v>
      </c>
      <c r="H174" s="367">
        <f t="shared" si="19"/>
        <v>23.9</v>
      </c>
      <c r="I174" s="368">
        <f t="shared" si="19"/>
        <v>2.9</v>
      </c>
      <c r="J174" s="369">
        <f t="shared" si="19"/>
        <v>1.3</v>
      </c>
      <c r="K174" s="366">
        <f t="shared" si="19"/>
        <v>7.03</v>
      </c>
      <c r="L174" s="367">
        <f t="shared" si="19"/>
        <v>6.92</v>
      </c>
      <c r="M174" s="368">
        <f t="shared" si="19"/>
        <v>13.7</v>
      </c>
      <c r="N174" s="369">
        <f t="shared" si="19"/>
        <v>13.9</v>
      </c>
      <c r="O174" s="1313">
        <f t="shared" si="19"/>
        <v>39.6</v>
      </c>
      <c r="P174" s="1320">
        <f t="shared" si="19"/>
        <v>22</v>
      </c>
      <c r="Q174" s="1313">
        <f t="shared" si="19"/>
        <v>66.3</v>
      </c>
      <c r="R174" s="1320">
        <f t="shared" si="19"/>
        <v>43.6</v>
      </c>
      <c r="S174" s="1313">
        <f t="shared" si="19"/>
        <v>46.2</v>
      </c>
      <c r="T174" s="1320">
        <f t="shared" si="19"/>
        <v>46.4</v>
      </c>
      <c r="U174" s="1313">
        <f t="shared" si="19"/>
        <v>20.100000000000001</v>
      </c>
      <c r="V174" s="1320">
        <f t="shared" si="19"/>
        <v>19.899999999999999</v>
      </c>
      <c r="W174" s="368">
        <f t="shared" si="19"/>
        <v>12.9</v>
      </c>
      <c r="X174" s="697">
        <f t="shared" si="19"/>
        <v>9.3000000000000007</v>
      </c>
      <c r="Y174" s="644">
        <f t="shared" si="19"/>
        <v>149</v>
      </c>
      <c r="Z174" s="645">
        <f t="shared" si="19"/>
        <v>105</v>
      </c>
      <c r="AA174" s="866">
        <f t="shared" si="19"/>
        <v>0.35</v>
      </c>
      <c r="AB174" s="867">
        <f t="shared" si="19"/>
        <v>0.04</v>
      </c>
      <c r="AC174" s="699">
        <f t="shared" si="19"/>
        <v>310</v>
      </c>
      <c r="AD174" s="581">
        <f t="shared" si="19"/>
        <v>31</v>
      </c>
      <c r="AE174" s="438"/>
      <c r="AF174" s="408"/>
      <c r="AG174" s="11" t="s">
        <v>36</v>
      </c>
      <c r="AH174" s="2" t="s">
        <v>36</v>
      </c>
      <c r="AI174" s="2" t="s">
        <v>36</v>
      </c>
      <c r="AJ174" s="2" t="s">
        <v>36</v>
      </c>
      <c r="AK174" s="2" t="s">
        <v>36</v>
      </c>
      <c r="AL174" s="103" t="s">
        <v>36</v>
      </c>
    </row>
    <row r="175" spans="1:38" s="1" customFormat="1" ht="13.5" customHeight="1" x14ac:dyDescent="0.15">
      <c r="A175" s="1621"/>
      <c r="B175" s="1602" t="s">
        <v>398</v>
      </c>
      <c r="C175" s="1603"/>
      <c r="D175" s="401"/>
      <c r="E175" s="401"/>
      <c r="F175" s="584">
        <f t="shared" ref="F175:AD175" si="20">IF(COUNT(F142:F172)=0,"",AVERAGE(F142:F172))</f>
        <v>29.238709677419351</v>
      </c>
      <c r="G175" s="585">
        <f t="shared" si="20"/>
        <v>27.97741935483872</v>
      </c>
      <c r="H175" s="586">
        <f t="shared" si="20"/>
        <v>28.164516129032251</v>
      </c>
      <c r="I175" s="587">
        <f t="shared" si="20"/>
        <v>10.229032258064514</v>
      </c>
      <c r="J175" s="588">
        <f t="shared" si="20"/>
        <v>1.7709677419354839</v>
      </c>
      <c r="K175" s="585">
        <f t="shared" si="20"/>
        <v>7.2629032258064505</v>
      </c>
      <c r="L175" s="586">
        <f t="shared" si="20"/>
        <v>7.2970967741935473</v>
      </c>
      <c r="M175" s="587">
        <f t="shared" si="20"/>
        <v>19.348387096774196</v>
      </c>
      <c r="N175" s="588">
        <f t="shared" si="20"/>
        <v>19.383870967741935</v>
      </c>
      <c r="O175" s="1321">
        <f t="shared" si="20"/>
        <v>39.6</v>
      </c>
      <c r="P175" s="1322">
        <f t="shared" si="20"/>
        <v>35.376190476190473</v>
      </c>
      <c r="Q175" s="1321">
        <f t="shared" si="20"/>
        <v>66.3</v>
      </c>
      <c r="R175" s="1322">
        <f t="shared" si="20"/>
        <v>61.433333333333316</v>
      </c>
      <c r="S175" s="1321">
        <f>IF(COUNT(S142:S172)=0,"",AVERAGE(S142:S172))</f>
        <v>46.2</v>
      </c>
      <c r="T175" s="1322">
        <f t="shared" si="20"/>
        <v>46.4</v>
      </c>
      <c r="U175" s="1321">
        <f t="shared" si="20"/>
        <v>20.100000000000001</v>
      </c>
      <c r="V175" s="1322">
        <f t="shared" si="20"/>
        <v>19.899999999999999</v>
      </c>
      <c r="W175" s="1366">
        <f t="shared" si="20"/>
        <v>12.9</v>
      </c>
      <c r="X175" s="702">
        <f t="shared" si="20"/>
        <v>13.438095238095238</v>
      </c>
      <c r="Y175" s="687">
        <f t="shared" si="20"/>
        <v>149</v>
      </c>
      <c r="Z175" s="688">
        <f t="shared" si="20"/>
        <v>134.42857142857142</v>
      </c>
      <c r="AA175" s="872">
        <f t="shared" si="20"/>
        <v>0.35</v>
      </c>
      <c r="AB175" s="873">
        <f t="shared" si="20"/>
        <v>6.3809523809523844E-2</v>
      </c>
      <c r="AC175" s="691">
        <f t="shared" si="20"/>
        <v>845.51612903225805</v>
      </c>
      <c r="AD175" s="696">
        <f t="shared" si="20"/>
        <v>140.2258064516129</v>
      </c>
      <c r="AE175" s="438"/>
      <c r="AF175" s="408"/>
      <c r="AG175" s="11" t="s">
        <v>36</v>
      </c>
      <c r="AH175" s="2" t="s">
        <v>36</v>
      </c>
      <c r="AI175" s="2" t="s">
        <v>36</v>
      </c>
      <c r="AJ175" s="2" t="s">
        <v>36</v>
      </c>
      <c r="AK175" s="2" t="s">
        <v>36</v>
      </c>
      <c r="AL175" s="103" t="s">
        <v>36</v>
      </c>
    </row>
    <row r="176" spans="1:38" s="1" customFormat="1" ht="13.5" customHeight="1" x14ac:dyDescent="0.15">
      <c r="A176" s="1622"/>
      <c r="B176" s="1604" t="s">
        <v>399</v>
      </c>
      <c r="C176" s="1605"/>
      <c r="D176" s="401"/>
      <c r="E176" s="577">
        <f>SUM(E142:E172)</f>
        <v>34.5</v>
      </c>
      <c r="F176" s="606"/>
      <c r="G176" s="606"/>
      <c r="H176" s="604"/>
      <c r="I176" s="606"/>
      <c r="J176" s="604"/>
      <c r="K176" s="1352"/>
      <c r="L176" s="1353"/>
      <c r="M176" s="1358"/>
      <c r="N176" s="1359"/>
      <c r="O176" s="1316"/>
      <c r="P176" s="1323"/>
      <c r="Q176" s="1334"/>
      <c r="R176" s="1323"/>
      <c r="S176" s="1315"/>
      <c r="T176" s="1316"/>
      <c r="U176" s="1315"/>
      <c r="V176" s="1333"/>
      <c r="W176" s="1367"/>
      <c r="X176" s="1368"/>
      <c r="Y176" s="636"/>
      <c r="Z176" s="701"/>
      <c r="AA176" s="874"/>
      <c r="AB176" s="875"/>
      <c r="AC176" s="692">
        <f>SUM(AC142:AC172)</f>
        <v>26211</v>
      </c>
      <c r="AD176" s="693"/>
      <c r="AE176" s="438"/>
      <c r="AF176" s="408"/>
      <c r="AG176" s="219"/>
      <c r="AH176" s="221"/>
      <c r="AI176" s="221"/>
      <c r="AJ176" s="221"/>
      <c r="AK176" s="221"/>
      <c r="AL176" s="220"/>
    </row>
    <row r="177" spans="1:38" ht="13.5" customHeight="1" x14ac:dyDescent="0.15">
      <c r="A177" s="1620" t="s">
        <v>320</v>
      </c>
      <c r="B177" s="850">
        <v>43709</v>
      </c>
      <c r="C177" s="467" t="str">
        <f>IF(B177="","",IF(WEEKDAY(B177)=1,"(日)",IF(WEEKDAY(B177)=2,"(月)",IF(WEEKDAY(B177)=3,"(火)",IF(WEEKDAY(B177)=4,"(水)",IF(WEEKDAY(B177)=5,"(木)",IF(WEEKDAY(B177)=6,"(金)","(土)")))))))</f>
        <v>(日)</v>
      </c>
      <c r="D177" s="670" t="s">
        <v>550</v>
      </c>
      <c r="E177" s="59" t="s">
        <v>36</v>
      </c>
      <c r="F177" s="59">
        <v>26.9</v>
      </c>
      <c r="G177" s="61">
        <v>25.6</v>
      </c>
      <c r="H177" s="56">
        <v>25.6</v>
      </c>
      <c r="I177" s="55">
        <v>4.9000000000000004</v>
      </c>
      <c r="J177" s="62">
        <v>1.8</v>
      </c>
      <c r="K177" s="61">
        <v>7.21</v>
      </c>
      <c r="L177" s="62">
        <v>7.31</v>
      </c>
      <c r="M177" s="55">
        <v>19.899999999999999</v>
      </c>
      <c r="N177" s="56">
        <v>20.100000000000001</v>
      </c>
      <c r="O177" s="1308"/>
      <c r="P177" s="1309"/>
      <c r="Q177" s="1308"/>
      <c r="R177" s="1309"/>
      <c r="S177" s="1308"/>
      <c r="T177" s="1309"/>
      <c r="U177" s="1308"/>
      <c r="V177" s="1309"/>
      <c r="W177" s="55"/>
      <c r="X177" s="56"/>
      <c r="Y177" s="57"/>
      <c r="Z177" s="58"/>
      <c r="AA177" s="860"/>
      <c r="AB177" s="861"/>
      <c r="AC177" s="653">
        <v>363</v>
      </c>
      <c r="AD177" s="662">
        <v>134</v>
      </c>
      <c r="AE177" s="303"/>
      <c r="AF177" s="311"/>
      <c r="AG177" s="222">
        <v>43720</v>
      </c>
      <c r="AH177" s="135" t="s">
        <v>3</v>
      </c>
      <c r="AI177" s="136">
        <v>26.4</v>
      </c>
      <c r="AJ177" s="137" t="s">
        <v>20</v>
      </c>
      <c r="AK177" s="138"/>
      <c r="AL177" s="139"/>
    </row>
    <row r="178" spans="1:38" x14ac:dyDescent="0.15">
      <c r="A178" s="1621"/>
      <c r="B178" s="851">
        <v>43710</v>
      </c>
      <c r="C178" s="456" t="str">
        <f>IF(B178="","",IF(WEEKDAY(B178)=1,"(日)",IF(WEEKDAY(B178)=2,"(月)",IF(WEEKDAY(B178)=3,"(火)",IF(WEEKDAY(B178)=4,"(水)",IF(WEEKDAY(B178)=5,"(木)",IF(WEEKDAY(B178)=6,"(金)","(土)")))))))</f>
        <v>(月)</v>
      </c>
      <c r="D178" s="671" t="s">
        <v>550</v>
      </c>
      <c r="E178" s="60" t="s">
        <v>36</v>
      </c>
      <c r="F178" s="60">
        <v>28.3</v>
      </c>
      <c r="G178" s="23">
        <v>26.2</v>
      </c>
      <c r="H178" s="65">
        <v>25.9</v>
      </c>
      <c r="I178" s="64">
        <v>8.5</v>
      </c>
      <c r="J178" s="63">
        <v>1.8</v>
      </c>
      <c r="K178" s="23">
        <v>7.2</v>
      </c>
      <c r="L178" s="63">
        <v>7.29</v>
      </c>
      <c r="M178" s="64">
        <v>20.3</v>
      </c>
      <c r="N178" s="65">
        <v>19.7</v>
      </c>
      <c r="O178" s="50"/>
      <c r="P178" s="1310">
        <v>35.5</v>
      </c>
      <c r="Q178" s="50"/>
      <c r="R178" s="1310">
        <v>62.3</v>
      </c>
      <c r="S178" s="50"/>
      <c r="T178" s="1310"/>
      <c r="U178" s="50"/>
      <c r="V178" s="1310"/>
      <c r="W178" s="64"/>
      <c r="X178" s="65">
        <v>19.3</v>
      </c>
      <c r="Y178" s="69"/>
      <c r="Z178" s="70">
        <v>135</v>
      </c>
      <c r="AA178" s="862"/>
      <c r="AB178" s="863">
        <v>7.0000000000000007E-2</v>
      </c>
      <c r="AC178" s="655">
        <v>531</v>
      </c>
      <c r="AD178" s="663">
        <v>104</v>
      </c>
      <c r="AE178" s="303"/>
      <c r="AF178" s="311"/>
      <c r="AG178" s="12" t="s">
        <v>93</v>
      </c>
      <c r="AH178" s="13" t="s">
        <v>385</v>
      </c>
      <c r="AI178" s="14" t="s">
        <v>5</v>
      </c>
      <c r="AJ178" s="15" t="s">
        <v>6</v>
      </c>
      <c r="AK178" s="16" t="s">
        <v>36</v>
      </c>
      <c r="AL178" s="96"/>
    </row>
    <row r="179" spans="1:38" x14ac:dyDescent="0.15">
      <c r="A179" s="1621"/>
      <c r="B179" s="851">
        <v>43711</v>
      </c>
      <c r="C179" s="456" t="str">
        <f t="shared" ref="C179:C206" si="21">IF(B179="","",IF(WEEKDAY(B179)=1,"(日)",IF(WEEKDAY(B179)=2,"(月)",IF(WEEKDAY(B179)=3,"(火)",IF(WEEKDAY(B179)=4,"(水)",IF(WEEKDAY(B179)=5,"(木)",IF(WEEKDAY(B179)=6,"(金)","(土)")))))))</f>
        <v>(火)</v>
      </c>
      <c r="D179" s="671" t="s">
        <v>550</v>
      </c>
      <c r="E179" s="60">
        <v>0</v>
      </c>
      <c r="F179" s="60">
        <v>26.9</v>
      </c>
      <c r="G179" s="23">
        <v>26.6</v>
      </c>
      <c r="H179" s="65">
        <v>26.5</v>
      </c>
      <c r="I179" s="64">
        <v>8.1</v>
      </c>
      <c r="J179" s="63">
        <v>2.1</v>
      </c>
      <c r="K179" s="23">
        <v>7.24</v>
      </c>
      <c r="L179" s="63">
        <v>7.3</v>
      </c>
      <c r="M179" s="64">
        <v>19.600000000000001</v>
      </c>
      <c r="N179" s="65">
        <v>19.399999999999999</v>
      </c>
      <c r="O179" s="50"/>
      <c r="P179" s="1310">
        <v>35.799999999999997</v>
      </c>
      <c r="Q179" s="50"/>
      <c r="R179" s="1310">
        <v>61.3</v>
      </c>
      <c r="S179" s="50"/>
      <c r="T179" s="1310"/>
      <c r="U179" s="50"/>
      <c r="V179" s="1310"/>
      <c r="W179" s="64"/>
      <c r="X179" s="65">
        <v>14</v>
      </c>
      <c r="Y179" s="69"/>
      <c r="Z179" s="70">
        <v>138</v>
      </c>
      <c r="AA179" s="862"/>
      <c r="AB179" s="863">
        <v>7.0000000000000007E-2</v>
      </c>
      <c r="AC179" s="655">
        <v>540</v>
      </c>
      <c r="AD179" s="663">
        <v>84</v>
      </c>
      <c r="AE179" s="303"/>
      <c r="AF179" s="311"/>
      <c r="AG179" s="5" t="s">
        <v>94</v>
      </c>
      <c r="AH179" s="17" t="s">
        <v>20</v>
      </c>
      <c r="AI179" s="31">
        <v>26.5</v>
      </c>
      <c r="AJ179" s="32">
        <v>27.1</v>
      </c>
      <c r="AK179" s="33" t="s">
        <v>36</v>
      </c>
      <c r="AL179" s="97"/>
    </row>
    <row r="180" spans="1:38" x14ac:dyDescent="0.15">
      <c r="A180" s="1621"/>
      <c r="B180" s="851">
        <v>43712</v>
      </c>
      <c r="C180" s="456" t="str">
        <f t="shared" si="21"/>
        <v>(水)</v>
      </c>
      <c r="D180" s="671" t="s">
        <v>550</v>
      </c>
      <c r="E180" s="60" t="s">
        <v>36</v>
      </c>
      <c r="F180" s="60">
        <v>23.3</v>
      </c>
      <c r="G180" s="23">
        <v>26</v>
      </c>
      <c r="H180" s="65">
        <v>26.3</v>
      </c>
      <c r="I180" s="64">
        <v>4.5</v>
      </c>
      <c r="J180" s="63">
        <v>1.5</v>
      </c>
      <c r="K180" s="23">
        <v>7.29</v>
      </c>
      <c r="L180" s="63">
        <v>7.33</v>
      </c>
      <c r="M180" s="64">
        <v>18.899999999999999</v>
      </c>
      <c r="N180" s="65">
        <v>19</v>
      </c>
      <c r="O180" s="50"/>
      <c r="P180" s="1310">
        <v>35.4</v>
      </c>
      <c r="Q180" s="50"/>
      <c r="R180" s="1310">
        <v>60.5</v>
      </c>
      <c r="S180" s="50"/>
      <c r="T180" s="1310"/>
      <c r="U180" s="50"/>
      <c r="V180" s="1310"/>
      <c r="W180" s="64"/>
      <c r="X180" s="65">
        <v>13.8</v>
      </c>
      <c r="Y180" s="69"/>
      <c r="Z180" s="70">
        <v>134</v>
      </c>
      <c r="AA180" s="862"/>
      <c r="AB180" s="863">
        <v>7.0000000000000007E-2</v>
      </c>
      <c r="AC180" s="655">
        <v>310</v>
      </c>
      <c r="AD180" s="663">
        <v>79</v>
      </c>
      <c r="AE180" s="303"/>
      <c r="AF180" s="311"/>
      <c r="AG180" s="6" t="s">
        <v>386</v>
      </c>
      <c r="AH180" s="18" t="s">
        <v>387</v>
      </c>
      <c r="AI180" s="34">
        <v>17.899999999999999</v>
      </c>
      <c r="AJ180" s="35">
        <v>1.1000000000000001</v>
      </c>
      <c r="AK180" s="39" t="s">
        <v>36</v>
      </c>
      <c r="AL180" s="98"/>
    </row>
    <row r="181" spans="1:38" x14ac:dyDescent="0.15">
      <c r="A181" s="1621"/>
      <c r="B181" s="851">
        <v>43713</v>
      </c>
      <c r="C181" s="456" t="str">
        <f t="shared" si="21"/>
        <v>(木)</v>
      </c>
      <c r="D181" s="671" t="s">
        <v>550</v>
      </c>
      <c r="E181" s="60" t="s">
        <v>36</v>
      </c>
      <c r="F181" s="60">
        <v>25.3</v>
      </c>
      <c r="G181" s="23">
        <v>25.4</v>
      </c>
      <c r="H181" s="65">
        <v>25.8</v>
      </c>
      <c r="I181" s="64">
        <v>8.3000000000000007</v>
      </c>
      <c r="J181" s="63">
        <v>1.8</v>
      </c>
      <c r="K181" s="23">
        <v>7.35</v>
      </c>
      <c r="L181" s="63">
        <v>7.41</v>
      </c>
      <c r="M181" s="64">
        <v>20.7</v>
      </c>
      <c r="N181" s="65">
        <v>20</v>
      </c>
      <c r="O181" s="50"/>
      <c r="P181" s="1310">
        <v>37.700000000000003</v>
      </c>
      <c r="Q181" s="50"/>
      <c r="R181" s="1310">
        <v>64.900000000000006</v>
      </c>
      <c r="S181" s="50"/>
      <c r="T181" s="1310"/>
      <c r="U181" s="50"/>
      <c r="V181" s="1310"/>
      <c r="W181" s="64"/>
      <c r="X181" s="65">
        <v>14.6</v>
      </c>
      <c r="Y181" s="69"/>
      <c r="Z181" s="70">
        <v>142</v>
      </c>
      <c r="AA181" s="862"/>
      <c r="AB181" s="863">
        <v>7.0000000000000007E-2</v>
      </c>
      <c r="AC181" s="655">
        <v>593</v>
      </c>
      <c r="AD181" s="663">
        <v>78</v>
      </c>
      <c r="AE181" s="303"/>
      <c r="AF181" s="311"/>
      <c r="AG181" s="6" t="s">
        <v>21</v>
      </c>
      <c r="AH181" s="18"/>
      <c r="AI181" s="34">
        <v>7.27</v>
      </c>
      <c r="AJ181" s="35">
        <v>7.09</v>
      </c>
      <c r="AK181" s="42" t="s">
        <v>36</v>
      </c>
      <c r="AL181" s="99"/>
    </row>
    <row r="182" spans="1:38" x14ac:dyDescent="0.15">
      <c r="A182" s="1621"/>
      <c r="B182" s="851">
        <v>43714</v>
      </c>
      <c r="C182" s="456" t="str">
        <f t="shared" si="21"/>
        <v>(金)</v>
      </c>
      <c r="D182" s="671" t="s">
        <v>540</v>
      </c>
      <c r="E182" s="60" t="s">
        <v>36</v>
      </c>
      <c r="F182" s="60">
        <v>28.8</v>
      </c>
      <c r="G182" s="23">
        <v>25.3</v>
      </c>
      <c r="H182" s="65">
        <v>25.5</v>
      </c>
      <c r="I182" s="64">
        <v>7</v>
      </c>
      <c r="J182" s="63">
        <v>1.7</v>
      </c>
      <c r="K182" s="23">
        <v>7.35</v>
      </c>
      <c r="L182" s="63">
        <v>7.44</v>
      </c>
      <c r="M182" s="64">
        <v>22</v>
      </c>
      <c r="N182" s="65">
        <v>22.1</v>
      </c>
      <c r="O182" s="50"/>
      <c r="P182" s="1310">
        <v>38.9</v>
      </c>
      <c r="Q182" s="50"/>
      <c r="R182" s="1310">
        <v>68.7</v>
      </c>
      <c r="S182" s="50"/>
      <c r="T182" s="1310"/>
      <c r="U182" s="50"/>
      <c r="V182" s="1310"/>
      <c r="W182" s="64"/>
      <c r="X182" s="65">
        <v>18.899999999999999</v>
      </c>
      <c r="Y182" s="69"/>
      <c r="Z182" s="70">
        <v>161</v>
      </c>
      <c r="AA182" s="862"/>
      <c r="AB182" s="863">
        <v>0.08</v>
      </c>
      <c r="AC182" s="655">
        <v>620</v>
      </c>
      <c r="AD182" s="663">
        <v>76</v>
      </c>
      <c r="AE182" s="303"/>
      <c r="AF182" s="311"/>
      <c r="AG182" s="6" t="s">
        <v>364</v>
      </c>
      <c r="AH182" s="18" t="s">
        <v>22</v>
      </c>
      <c r="AI182" s="34">
        <v>18.399999999999999</v>
      </c>
      <c r="AJ182" s="35">
        <v>18.600000000000001</v>
      </c>
      <c r="AK182" s="36" t="s">
        <v>36</v>
      </c>
      <c r="AL182" s="100"/>
    </row>
    <row r="183" spans="1:38" x14ac:dyDescent="0.15">
      <c r="A183" s="1621"/>
      <c r="B183" s="851">
        <v>43715</v>
      </c>
      <c r="C183" s="456" t="str">
        <f t="shared" si="21"/>
        <v>(土)</v>
      </c>
      <c r="D183" s="671" t="s">
        <v>540</v>
      </c>
      <c r="E183" s="60" t="s">
        <v>36</v>
      </c>
      <c r="F183" s="60">
        <v>29.4</v>
      </c>
      <c r="G183" s="23">
        <v>26.6</v>
      </c>
      <c r="H183" s="65">
        <v>26.4</v>
      </c>
      <c r="I183" s="64">
        <v>4.8</v>
      </c>
      <c r="J183" s="63">
        <v>1.5</v>
      </c>
      <c r="K183" s="23">
        <v>7.35</v>
      </c>
      <c r="L183" s="63">
        <v>7.47</v>
      </c>
      <c r="M183" s="64">
        <v>22.4</v>
      </c>
      <c r="N183" s="65">
        <v>22.7</v>
      </c>
      <c r="O183" s="50"/>
      <c r="P183" s="1310"/>
      <c r="Q183" s="50"/>
      <c r="R183" s="1310"/>
      <c r="S183" s="50"/>
      <c r="T183" s="1310"/>
      <c r="U183" s="50"/>
      <c r="V183" s="1310"/>
      <c r="W183" s="64"/>
      <c r="X183" s="65"/>
      <c r="Y183" s="69"/>
      <c r="Z183" s="70"/>
      <c r="AA183" s="862"/>
      <c r="AB183" s="863"/>
      <c r="AC183" s="655">
        <v>389</v>
      </c>
      <c r="AD183" s="663">
        <v>69</v>
      </c>
      <c r="AE183" s="303"/>
      <c r="AF183" s="311"/>
      <c r="AG183" s="6" t="s">
        <v>388</v>
      </c>
      <c r="AH183" s="18" t="s">
        <v>23</v>
      </c>
      <c r="AI183" s="659">
        <v>41.2</v>
      </c>
      <c r="AJ183" s="660">
        <v>35.9</v>
      </c>
      <c r="AK183" s="36" t="s">
        <v>36</v>
      </c>
      <c r="AL183" s="100"/>
    </row>
    <row r="184" spans="1:38" x14ac:dyDescent="0.15">
      <c r="A184" s="1621"/>
      <c r="B184" s="851">
        <v>43716</v>
      </c>
      <c r="C184" s="456" t="str">
        <f t="shared" si="21"/>
        <v>(日)</v>
      </c>
      <c r="D184" s="671" t="s">
        <v>540</v>
      </c>
      <c r="E184" s="60">
        <v>0.5</v>
      </c>
      <c r="F184" s="60">
        <v>30.3</v>
      </c>
      <c r="G184" s="23">
        <v>27.7</v>
      </c>
      <c r="H184" s="65">
        <v>27.3</v>
      </c>
      <c r="I184" s="64">
        <v>5.2</v>
      </c>
      <c r="J184" s="63">
        <v>1.3</v>
      </c>
      <c r="K184" s="23">
        <v>7.48</v>
      </c>
      <c r="L184" s="63">
        <v>7.51</v>
      </c>
      <c r="M184" s="64">
        <v>22.8</v>
      </c>
      <c r="N184" s="65">
        <v>23</v>
      </c>
      <c r="O184" s="50"/>
      <c r="P184" s="1310"/>
      <c r="Q184" s="50"/>
      <c r="R184" s="1310"/>
      <c r="S184" s="50"/>
      <c r="T184" s="1310"/>
      <c r="U184" s="50"/>
      <c r="V184" s="1310"/>
      <c r="W184" s="64"/>
      <c r="X184" s="65"/>
      <c r="Y184" s="69"/>
      <c r="Z184" s="70"/>
      <c r="AA184" s="862"/>
      <c r="AB184" s="863"/>
      <c r="AC184" s="655">
        <v>513</v>
      </c>
      <c r="AD184" s="663">
        <v>63</v>
      </c>
      <c r="AE184" s="303"/>
      <c r="AF184" s="311"/>
      <c r="AG184" s="6" t="s">
        <v>368</v>
      </c>
      <c r="AH184" s="18" t="s">
        <v>23</v>
      </c>
      <c r="AI184" s="659">
        <v>64.099999999999994</v>
      </c>
      <c r="AJ184" s="660">
        <v>62.1</v>
      </c>
      <c r="AK184" s="36" t="s">
        <v>36</v>
      </c>
      <c r="AL184" s="100"/>
    </row>
    <row r="185" spans="1:38" x14ac:dyDescent="0.15">
      <c r="A185" s="1621"/>
      <c r="B185" s="851">
        <v>43717</v>
      </c>
      <c r="C185" s="456" t="str">
        <f t="shared" si="21"/>
        <v>(月)</v>
      </c>
      <c r="D185" s="671" t="s">
        <v>550</v>
      </c>
      <c r="E185" s="60">
        <v>101.5</v>
      </c>
      <c r="F185" s="60">
        <v>26.3</v>
      </c>
      <c r="G185" s="23">
        <v>27</v>
      </c>
      <c r="H185" s="65">
        <v>27.4</v>
      </c>
      <c r="I185" s="64">
        <v>14.2</v>
      </c>
      <c r="J185" s="63">
        <v>2.7</v>
      </c>
      <c r="K185" s="23">
        <v>7.27</v>
      </c>
      <c r="L185" s="63">
        <v>7.63</v>
      </c>
      <c r="M185" s="64">
        <v>16.600000000000001</v>
      </c>
      <c r="N185" s="65">
        <v>22.2</v>
      </c>
      <c r="O185" s="50"/>
      <c r="P185" s="1310">
        <v>40.4</v>
      </c>
      <c r="Q185" s="50"/>
      <c r="R185" s="1310">
        <v>70.3</v>
      </c>
      <c r="S185" s="50"/>
      <c r="T185" s="1310"/>
      <c r="U185" s="50"/>
      <c r="V185" s="1310"/>
      <c r="W185" s="64"/>
      <c r="X185" s="65">
        <v>17.3</v>
      </c>
      <c r="Y185" s="69"/>
      <c r="Z185" s="70">
        <v>151</v>
      </c>
      <c r="AA185" s="862"/>
      <c r="AB185" s="863">
        <v>0.1</v>
      </c>
      <c r="AC185" s="655">
        <v>815</v>
      </c>
      <c r="AD185" s="663">
        <v>116</v>
      </c>
      <c r="AE185" s="303"/>
      <c r="AF185" s="311"/>
      <c r="AG185" s="6" t="s">
        <v>369</v>
      </c>
      <c r="AH185" s="18" t="s">
        <v>23</v>
      </c>
      <c r="AI185" s="659">
        <v>45.6</v>
      </c>
      <c r="AJ185" s="660">
        <v>44.4</v>
      </c>
      <c r="AK185" s="36" t="s">
        <v>36</v>
      </c>
      <c r="AL185" s="100"/>
    </row>
    <row r="186" spans="1:38" x14ac:dyDescent="0.15">
      <c r="A186" s="1621"/>
      <c r="B186" s="851">
        <v>43718</v>
      </c>
      <c r="C186" s="456" t="str">
        <f t="shared" si="21"/>
        <v>(火)</v>
      </c>
      <c r="D186" s="671" t="s">
        <v>540</v>
      </c>
      <c r="E186" s="60">
        <v>24.5</v>
      </c>
      <c r="F186" s="60">
        <v>30.4</v>
      </c>
      <c r="G186" s="23">
        <v>27.1</v>
      </c>
      <c r="H186" s="65">
        <v>27.6</v>
      </c>
      <c r="I186" s="64">
        <v>10.9</v>
      </c>
      <c r="J186" s="63">
        <v>1.8</v>
      </c>
      <c r="K186" s="23">
        <v>7.19</v>
      </c>
      <c r="L186" s="63">
        <v>7.28</v>
      </c>
      <c r="M186" s="64">
        <v>21.4</v>
      </c>
      <c r="N186" s="65">
        <v>19.2</v>
      </c>
      <c r="O186" s="50"/>
      <c r="P186" s="1310">
        <v>36</v>
      </c>
      <c r="Q186" s="50"/>
      <c r="R186" s="1310">
        <v>60.1</v>
      </c>
      <c r="S186" s="50"/>
      <c r="T186" s="1310"/>
      <c r="U186" s="50"/>
      <c r="V186" s="1310"/>
      <c r="W186" s="64"/>
      <c r="X186" s="65">
        <v>15.7</v>
      </c>
      <c r="Y186" s="69"/>
      <c r="Z186" s="70">
        <v>127</v>
      </c>
      <c r="AA186" s="862"/>
      <c r="AB186" s="863">
        <v>0.08</v>
      </c>
      <c r="AC186" s="655">
        <v>540</v>
      </c>
      <c r="AD186" s="663">
        <v>338</v>
      </c>
      <c r="AE186" s="303"/>
      <c r="AF186" s="311"/>
      <c r="AG186" s="6" t="s">
        <v>370</v>
      </c>
      <c r="AH186" s="18" t="s">
        <v>23</v>
      </c>
      <c r="AI186" s="659">
        <v>18.5</v>
      </c>
      <c r="AJ186" s="660">
        <v>17.7</v>
      </c>
      <c r="AK186" s="36" t="s">
        <v>36</v>
      </c>
      <c r="AL186" s="100"/>
    </row>
    <row r="187" spans="1:38" x14ac:dyDescent="0.15">
      <c r="A187" s="1621"/>
      <c r="B187" s="851">
        <v>43719</v>
      </c>
      <c r="C187" s="456" t="str">
        <f t="shared" si="21"/>
        <v>(水)</v>
      </c>
      <c r="D187" s="671" t="s">
        <v>550</v>
      </c>
      <c r="E187" s="60">
        <v>2</v>
      </c>
      <c r="F187" s="60">
        <v>26.9</v>
      </c>
      <c r="G187" s="23">
        <v>27.4</v>
      </c>
      <c r="H187" s="65">
        <v>27</v>
      </c>
      <c r="I187" s="64">
        <v>57.3</v>
      </c>
      <c r="J187" s="63">
        <v>2.1</v>
      </c>
      <c r="K187" s="23">
        <v>7.25</v>
      </c>
      <c r="L187" s="63">
        <v>7.11</v>
      </c>
      <c r="M187" s="64">
        <v>17.8</v>
      </c>
      <c r="N187" s="65">
        <v>17.100000000000001</v>
      </c>
      <c r="O187" s="50"/>
      <c r="P187" s="1310">
        <v>33.299999999999997</v>
      </c>
      <c r="Q187" s="50"/>
      <c r="R187" s="1310">
        <v>58.5</v>
      </c>
      <c r="S187" s="50"/>
      <c r="T187" s="1310"/>
      <c r="U187" s="50"/>
      <c r="V187" s="1310"/>
      <c r="W187" s="64"/>
      <c r="X187" s="65">
        <v>11.4</v>
      </c>
      <c r="Y187" s="69"/>
      <c r="Z187" s="70">
        <v>127</v>
      </c>
      <c r="AA187" s="862"/>
      <c r="AB187" s="863">
        <v>7.0000000000000007E-2</v>
      </c>
      <c r="AC187" s="655">
        <v>3574</v>
      </c>
      <c r="AD187" s="663">
        <v>210</v>
      </c>
      <c r="AE187" s="303"/>
      <c r="AF187" s="311"/>
      <c r="AG187" s="6" t="s">
        <v>389</v>
      </c>
      <c r="AH187" s="18" t="s">
        <v>23</v>
      </c>
      <c r="AI187" s="37">
        <v>10.8</v>
      </c>
      <c r="AJ187" s="38">
        <v>13.2</v>
      </c>
      <c r="AK187" s="39" t="s">
        <v>36</v>
      </c>
      <c r="AL187" s="98"/>
    </row>
    <row r="188" spans="1:38" x14ac:dyDescent="0.15">
      <c r="A188" s="1621"/>
      <c r="B188" s="851">
        <v>43720</v>
      </c>
      <c r="C188" s="456" t="str">
        <f t="shared" si="21"/>
        <v>(木)</v>
      </c>
      <c r="D188" s="671" t="s">
        <v>540</v>
      </c>
      <c r="E188" s="60">
        <v>0</v>
      </c>
      <c r="F188" s="60">
        <v>26.4</v>
      </c>
      <c r="G188" s="23">
        <v>26.5</v>
      </c>
      <c r="H188" s="65">
        <v>27.1</v>
      </c>
      <c r="I188" s="64">
        <v>17.899999999999999</v>
      </c>
      <c r="J188" s="63">
        <v>1.1000000000000001</v>
      </c>
      <c r="K188" s="23">
        <v>7.27</v>
      </c>
      <c r="L188" s="63">
        <v>7.09</v>
      </c>
      <c r="M188" s="64">
        <v>18.399999999999999</v>
      </c>
      <c r="N188" s="65">
        <v>18.600000000000001</v>
      </c>
      <c r="O188" s="50">
        <v>41.2</v>
      </c>
      <c r="P188" s="1310">
        <v>35.9</v>
      </c>
      <c r="Q188" s="50">
        <v>64.099999999999994</v>
      </c>
      <c r="R188" s="1310">
        <v>62.1</v>
      </c>
      <c r="S188" s="50">
        <v>45.6</v>
      </c>
      <c r="T188" s="1310">
        <v>44.4</v>
      </c>
      <c r="U188" s="50">
        <v>18.5</v>
      </c>
      <c r="V188" s="1310">
        <v>17.7</v>
      </c>
      <c r="W188" s="64">
        <v>10.8</v>
      </c>
      <c r="X188" s="65">
        <v>13.2</v>
      </c>
      <c r="Y188" s="69">
        <v>160</v>
      </c>
      <c r="Z188" s="70">
        <v>128</v>
      </c>
      <c r="AA188" s="862">
        <v>0.87</v>
      </c>
      <c r="AB188" s="863">
        <v>0.04</v>
      </c>
      <c r="AC188" s="655">
        <v>1754</v>
      </c>
      <c r="AD188" s="663">
        <v>227</v>
      </c>
      <c r="AE188" s="303"/>
      <c r="AF188" s="311"/>
      <c r="AG188" s="6" t="s">
        <v>390</v>
      </c>
      <c r="AH188" s="18" t="s">
        <v>23</v>
      </c>
      <c r="AI188" s="48">
        <v>160</v>
      </c>
      <c r="AJ188" s="49">
        <v>128</v>
      </c>
      <c r="AK188" s="25" t="s">
        <v>36</v>
      </c>
      <c r="AL188" s="26"/>
    </row>
    <row r="189" spans="1:38" x14ac:dyDescent="0.15">
      <c r="A189" s="1621"/>
      <c r="B189" s="851">
        <v>43721</v>
      </c>
      <c r="C189" s="456" t="str">
        <f t="shared" si="21"/>
        <v>(金)</v>
      </c>
      <c r="D189" s="671" t="s">
        <v>550</v>
      </c>
      <c r="E189" s="60" t="s">
        <v>36</v>
      </c>
      <c r="F189" s="60">
        <v>22.2</v>
      </c>
      <c r="G189" s="23">
        <v>25.6</v>
      </c>
      <c r="H189" s="65">
        <v>26.2</v>
      </c>
      <c r="I189" s="64">
        <v>12.5</v>
      </c>
      <c r="J189" s="63">
        <v>1.5</v>
      </c>
      <c r="K189" s="23">
        <v>7.29</v>
      </c>
      <c r="L189" s="63">
        <v>7.25</v>
      </c>
      <c r="M189" s="64">
        <v>19.899999999999999</v>
      </c>
      <c r="N189" s="65">
        <v>19</v>
      </c>
      <c r="O189" s="50"/>
      <c r="P189" s="1310">
        <v>37.4</v>
      </c>
      <c r="Q189" s="50"/>
      <c r="R189" s="1310">
        <v>63.7</v>
      </c>
      <c r="S189" s="50"/>
      <c r="T189" s="1310"/>
      <c r="U189" s="50"/>
      <c r="V189" s="1310"/>
      <c r="W189" s="64"/>
      <c r="X189" s="65">
        <v>12.8</v>
      </c>
      <c r="Y189" s="69"/>
      <c r="Z189" s="70">
        <v>130</v>
      </c>
      <c r="AA189" s="862"/>
      <c r="AB189" s="863">
        <v>0.05</v>
      </c>
      <c r="AC189" s="655">
        <v>864</v>
      </c>
      <c r="AD189" s="663">
        <v>178</v>
      </c>
      <c r="AE189" s="303"/>
      <c r="AF189" s="311"/>
      <c r="AG189" s="6" t="s">
        <v>391</v>
      </c>
      <c r="AH189" s="18" t="s">
        <v>23</v>
      </c>
      <c r="AI189" s="40">
        <v>0.87</v>
      </c>
      <c r="AJ189" s="41">
        <v>0.04</v>
      </c>
      <c r="AK189" s="42" t="s">
        <v>36</v>
      </c>
      <c r="AL189" s="99"/>
    </row>
    <row r="190" spans="1:38" x14ac:dyDescent="0.15">
      <c r="A190" s="1621"/>
      <c r="B190" s="851">
        <v>43722</v>
      </c>
      <c r="C190" s="456" t="str">
        <f t="shared" si="21"/>
        <v>(土)</v>
      </c>
      <c r="D190" s="671" t="s">
        <v>555</v>
      </c>
      <c r="E190" s="60">
        <v>0.5</v>
      </c>
      <c r="F190" s="60">
        <v>19.8</v>
      </c>
      <c r="G190" s="23">
        <v>24.1</v>
      </c>
      <c r="H190" s="65">
        <v>24.8</v>
      </c>
      <c r="I190" s="64">
        <v>13.8</v>
      </c>
      <c r="J190" s="63">
        <v>1.9</v>
      </c>
      <c r="K190" s="23">
        <v>7.27</v>
      </c>
      <c r="L190" s="63">
        <v>7.34</v>
      </c>
      <c r="M190" s="64">
        <v>19.600000000000001</v>
      </c>
      <c r="N190" s="65">
        <v>19.3</v>
      </c>
      <c r="O190" s="50"/>
      <c r="P190" s="1310"/>
      <c r="Q190" s="50"/>
      <c r="R190" s="1310"/>
      <c r="S190" s="50"/>
      <c r="T190" s="1310"/>
      <c r="U190" s="50"/>
      <c r="V190" s="1310"/>
      <c r="W190" s="64"/>
      <c r="X190" s="65"/>
      <c r="Y190" s="69"/>
      <c r="Z190" s="70"/>
      <c r="AA190" s="862"/>
      <c r="AB190" s="863"/>
      <c r="AC190" s="655">
        <v>872</v>
      </c>
      <c r="AD190" s="663">
        <v>137</v>
      </c>
      <c r="AE190" s="303"/>
      <c r="AF190" s="311"/>
      <c r="AG190" s="6" t="s">
        <v>24</v>
      </c>
      <c r="AH190" s="18" t="s">
        <v>23</v>
      </c>
      <c r="AI190" s="23">
        <v>2.8</v>
      </c>
      <c r="AJ190" s="47">
        <v>2.1</v>
      </c>
      <c r="AK190" s="36" t="s">
        <v>36</v>
      </c>
      <c r="AL190" s="99"/>
    </row>
    <row r="191" spans="1:38" x14ac:dyDescent="0.15">
      <c r="A191" s="1621"/>
      <c r="B191" s="851">
        <v>43723</v>
      </c>
      <c r="C191" s="456" t="str">
        <f t="shared" si="21"/>
        <v>(日)</v>
      </c>
      <c r="D191" s="671" t="s">
        <v>540</v>
      </c>
      <c r="E191" s="60">
        <v>1</v>
      </c>
      <c r="F191" s="60">
        <v>25.3</v>
      </c>
      <c r="G191" s="23">
        <v>23.9</v>
      </c>
      <c r="H191" s="65">
        <v>24</v>
      </c>
      <c r="I191" s="64">
        <v>14</v>
      </c>
      <c r="J191" s="63">
        <v>1.8</v>
      </c>
      <c r="K191" s="23">
        <v>7.23</v>
      </c>
      <c r="L191" s="63">
        <v>7.33</v>
      </c>
      <c r="M191" s="64">
        <v>21.5</v>
      </c>
      <c r="N191" s="65">
        <v>20.100000000000001</v>
      </c>
      <c r="O191" s="50"/>
      <c r="P191" s="1310"/>
      <c r="Q191" s="50"/>
      <c r="R191" s="1310"/>
      <c r="S191" s="50"/>
      <c r="T191" s="1310"/>
      <c r="U191" s="50"/>
      <c r="V191" s="1310"/>
      <c r="W191" s="64"/>
      <c r="X191" s="65"/>
      <c r="Y191" s="69"/>
      <c r="Z191" s="70"/>
      <c r="AA191" s="862"/>
      <c r="AB191" s="863"/>
      <c r="AC191" s="655">
        <v>522</v>
      </c>
      <c r="AD191" s="663">
        <v>116</v>
      </c>
      <c r="AE191" s="303"/>
      <c r="AF191" s="311"/>
      <c r="AG191" s="6" t="s">
        <v>25</v>
      </c>
      <c r="AH191" s="18" t="s">
        <v>23</v>
      </c>
      <c r="AI191" s="23">
        <v>1.2</v>
      </c>
      <c r="AJ191" s="47">
        <v>0.5</v>
      </c>
      <c r="AK191" s="36" t="s">
        <v>36</v>
      </c>
      <c r="AL191" s="99"/>
    </row>
    <row r="192" spans="1:38" x14ac:dyDescent="0.15">
      <c r="A192" s="1621"/>
      <c r="B192" s="851">
        <v>43724</v>
      </c>
      <c r="C192" s="456" t="str">
        <f t="shared" si="21"/>
        <v>(月)</v>
      </c>
      <c r="D192" s="671" t="s">
        <v>555</v>
      </c>
      <c r="E192" s="60">
        <v>39.5</v>
      </c>
      <c r="F192" s="60">
        <v>22.2</v>
      </c>
      <c r="G192" s="23">
        <v>24</v>
      </c>
      <c r="H192" s="65">
        <v>23.9</v>
      </c>
      <c r="I192" s="64">
        <v>10.3</v>
      </c>
      <c r="J192" s="63">
        <v>1.4</v>
      </c>
      <c r="K192" s="23">
        <v>7.33</v>
      </c>
      <c r="L192" s="63">
        <v>7.39</v>
      </c>
      <c r="M192" s="64">
        <v>22.5</v>
      </c>
      <c r="N192" s="65">
        <v>21.2</v>
      </c>
      <c r="O192" s="50"/>
      <c r="P192" s="1310"/>
      <c r="Q192" s="50"/>
      <c r="R192" s="1310"/>
      <c r="S192" s="50"/>
      <c r="T192" s="1310"/>
      <c r="U192" s="50"/>
      <c r="V192" s="1310"/>
      <c r="W192" s="64"/>
      <c r="X192" s="65"/>
      <c r="Y192" s="69"/>
      <c r="Z192" s="70"/>
      <c r="AA192" s="862"/>
      <c r="AB192" s="863"/>
      <c r="AC192" s="655">
        <v>531</v>
      </c>
      <c r="AD192" s="663">
        <v>106</v>
      </c>
      <c r="AE192" s="303"/>
      <c r="AF192" s="311"/>
      <c r="AG192" s="6" t="s">
        <v>392</v>
      </c>
      <c r="AH192" s="18" t="s">
        <v>23</v>
      </c>
      <c r="AI192" s="23">
        <v>5.9</v>
      </c>
      <c r="AJ192" s="47">
        <v>7.3</v>
      </c>
      <c r="AK192" s="36" t="s">
        <v>36</v>
      </c>
      <c r="AL192" s="99"/>
    </row>
    <row r="193" spans="1:38" x14ac:dyDescent="0.15">
      <c r="A193" s="1621"/>
      <c r="B193" s="851">
        <v>43725</v>
      </c>
      <c r="C193" s="456" t="str">
        <f t="shared" si="21"/>
        <v>(火)</v>
      </c>
      <c r="D193" s="671" t="s">
        <v>540</v>
      </c>
      <c r="E193" s="60" t="s">
        <v>36</v>
      </c>
      <c r="F193" s="60">
        <v>27.3</v>
      </c>
      <c r="G193" s="23">
        <v>24.6</v>
      </c>
      <c r="H193" s="65">
        <v>24.2</v>
      </c>
      <c r="I193" s="64">
        <v>11.2</v>
      </c>
      <c r="J193" s="63">
        <v>1.5</v>
      </c>
      <c r="K193" s="23">
        <v>7.27</v>
      </c>
      <c r="L193" s="63">
        <v>7.3</v>
      </c>
      <c r="M193" s="64">
        <v>22.6</v>
      </c>
      <c r="N193" s="65">
        <v>21.9</v>
      </c>
      <c r="O193" s="50"/>
      <c r="P193" s="1310">
        <v>43</v>
      </c>
      <c r="Q193" s="50"/>
      <c r="R193" s="1310">
        <v>70.3</v>
      </c>
      <c r="S193" s="50"/>
      <c r="T193" s="1310"/>
      <c r="U193" s="50"/>
      <c r="V193" s="1310"/>
      <c r="W193" s="64"/>
      <c r="X193" s="65">
        <v>17</v>
      </c>
      <c r="Y193" s="69"/>
      <c r="Z193" s="70">
        <v>150</v>
      </c>
      <c r="AA193" s="862"/>
      <c r="AB193" s="863">
        <v>7.0000000000000007E-2</v>
      </c>
      <c r="AC193" s="655">
        <v>693</v>
      </c>
      <c r="AD193" s="663">
        <v>106</v>
      </c>
      <c r="AE193" s="303"/>
      <c r="AF193" s="311"/>
      <c r="AG193" s="6" t="s">
        <v>393</v>
      </c>
      <c r="AH193" s="18" t="s">
        <v>23</v>
      </c>
      <c r="AI193" s="24">
        <v>6.5000000000000002E-2</v>
      </c>
      <c r="AJ193" s="44">
        <v>2.1000000000000001E-2</v>
      </c>
      <c r="AK193" s="46" t="s">
        <v>36</v>
      </c>
      <c r="AL193" s="101"/>
    </row>
    <row r="194" spans="1:38" x14ac:dyDescent="0.15">
      <c r="A194" s="1621"/>
      <c r="B194" s="851">
        <v>43726</v>
      </c>
      <c r="C194" s="456" t="str">
        <f t="shared" si="21"/>
        <v>(水)</v>
      </c>
      <c r="D194" s="671" t="s">
        <v>550</v>
      </c>
      <c r="E194" s="60">
        <v>10</v>
      </c>
      <c r="F194" s="60">
        <v>23.4</v>
      </c>
      <c r="G194" s="23">
        <v>25.3</v>
      </c>
      <c r="H194" s="65">
        <v>25.1</v>
      </c>
      <c r="I194" s="64">
        <v>10.9</v>
      </c>
      <c r="J194" s="63">
        <v>1.2</v>
      </c>
      <c r="K194" s="23">
        <v>7.32</v>
      </c>
      <c r="L194" s="63">
        <v>7.33</v>
      </c>
      <c r="M194" s="64">
        <v>22.8</v>
      </c>
      <c r="N194" s="65">
        <v>21.8</v>
      </c>
      <c r="O194" s="50"/>
      <c r="P194" s="1310">
        <v>42.6</v>
      </c>
      <c r="Q194" s="50"/>
      <c r="R194" s="1310">
        <v>71.7</v>
      </c>
      <c r="S194" s="50"/>
      <c r="T194" s="1310"/>
      <c r="U194" s="50"/>
      <c r="V194" s="1310"/>
      <c r="W194" s="64"/>
      <c r="X194" s="65">
        <v>15.6</v>
      </c>
      <c r="Y194" s="69"/>
      <c r="Z194" s="70">
        <v>150</v>
      </c>
      <c r="AA194" s="862"/>
      <c r="AB194" s="863">
        <v>0.05</v>
      </c>
      <c r="AC194" s="655">
        <v>693</v>
      </c>
      <c r="AD194" s="663">
        <v>93</v>
      </c>
      <c r="AE194" s="303"/>
      <c r="AF194" s="311"/>
      <c r="AG194" s="6" t="s">
        <v>26</v>
      </c>
      <c r="AH194" s="18" t="s">
        <v>23</v>
      </c>
      <c r="AI194" s="24">
        <v>0.21</v>
      </c>
      <c r="AJ194" s="44">
        <v>0.04</v>
      </c>
      <c r="AK194" s="42" t="s">
        <v>36</v>
      </c>
      <c r="AL194" s="99"/>
    </row>
    <row r="195" spans="1:38" x14ac:dyDescent="0.15">
      <c r="A195" s="1621"/>
      <c r="B195" s="851">
        <v>43727</v>
      </c>
      <c r="C195" s="456" t="str">
        <f t="shared" si="21"/>
        <v>(木)</v>
      </c>
      <c r="D195" s="671" t="s">
        <v>550</v>
      </c>
      <c r="E195" s="60" t="s">
        <v>36</v>
      </c>
      <c r="F195" s="60">
        <v>22.9</v>
      </c>
      <c r="G195" s="23">
        <v>24.4</v>
      </c>
      <c r="H195" s="65">
        <v>24.6</v>
      </c>
      <c r="I195" s="121">
        <v>9.6</v>
      </c>
      <c r="J195" s="120">
        <v>2.2000000000000002</v>
      </c>
      <c r="K195" s="23">
        <v>7.31</v>
      </c>
      <c r="L195" s="63">
        <v>7.36</v>
      </c>
      <c r="M195" s="64">
        <v>23.5</v>
      </c>
      <c r="N195" s="65">
        <v>22.5</v>
      </c>
      <c r="O195" s="50"/>
      <c r="P195" s="1310">
        <v>45.3</v>
      </c>
      <c r="Q195" s="50"/>
      <c r="R195" s="1310">
        <v>74.3</v>
      </c>
      <c r="S195" s="50"/>
      <c r="T195" s="1310"/>
      <c r="U195" s="50"/>
      <c r="V195" s="1310"/>
      <c r="W195" s="64"/>
      <c r="X195" s="65">
        <v>16.100000000000001</v>
      </c>
      <c r="Y195" s="69"/>
      <c r="Z195" s="70">
        <v>154</v>
      </c>
      <c r="AA195" s="862"/>
      <c r="AB195" s="863">
        <v>0.09</v>
      </c>
      <c r="AC195" s="655">
        <v>350</v>
      </c>
      <c r="AD195" s="663">
        <v>83</v>
      </c>
      <c r="AE195" s="303"/>
      <c r="AF195" s="311"/>
      <c r="AG195" s="6" t="s">
        <v>97</v>
      </c>
      <c r="AH195" s="18" t="s">
        <v>23</v>
      </c>
      <c r="AI195" s="24">
        <v>2.2799999999999998</v>
      </c>
      <c r="AJ195" s="44">
        <v>1.97</v>
      </c>
      <c r="AK195" s="42" t="s">
        <v>36</v>
      </c>
      <c r="AL195" s="99"/>
    </row>
    <row r="196" spans="1:38" x14ac:dyDescent="0.15">
      <c r="A196" s="1621"/>
      <c r="B196" s="851">
        <v>43728</v>
      </c>
      <c r="C196" s="456" t="str">
        <f t="shared" si="21"/>
        <v>(金)</v>
      </c>
      <c r="D196" s="671" t="s">
        <v>540</v>
      </c>
      <c r="E196" s="60">
        <v>0</v>
      </c>
      <c r="F196" s="60">
        <v>22.3</v>
      </c>
      <c r="G196" s="23">
        <v>24</v>
      </c>
      <c r="H196" s="65">
        <v>24.4</v>
      </c>
      <c r="I196" s="121">
        <v>6.9</v>
      </c>
      <c r="J196" s="120">
        <v>2.7</v>
      </c>
      <c r="K196" s="23">
        <v>7.39</v>
      </c>
      <c r="L196" s="63">
        <v>7.42</v>
      </c>
      <c r="M196" s="64">
        <v>22.2</v>
      </c>
      <c r="N196" s="65">
        <v>22.5</v>
      </c>
      <c r="O196" s="50"/>
      <c r="P196" s="1310">
        <v>44.1</v>
      </c>
      <c r="Q196" s="50"/>
      <c r="R196" s="1310">
        <v>74.900000000000006</v>
      </c>
      <c r="S196" s="50"/>
      <c r="T196" s="1310"/>
      <c r="U196" s="50"/>
      <c r="V196" s="1310"/>
      <c r="W196" s="64"/>
      <c r="X196" s="65">
        <v>16.600000000000001</v>
      </c>
      <c r="Y196" s="69"/>
      <c r="Z196" s="70">
        <v>165</v>
      </c>
      <c r="AA196" s="862"/>
      <c r="AB196" s="863">
        <v>0.12</v>
      </c>
      <c r="AC196" s="655">
        <v>521</v>
      </c>
      <c r="AD196" s="663">
        <v>78</v>
      </c>
      <c r="AE196" s="303"/>
      <c r="AF196" s="311"/>
      <c r="AG196" s="6" t="s">
        <v>379</v>
      </c>
      <c r="AH196" s="18" t="s">
        <v>23</v>
      </c>
      <c r="AI196" s="24">
        <v>0.14299999999999999</v>
      </c>
      <c r="AJ196" s="44">
        <v>1.2E-2</v>
      </c>
      <c r="AK196" s="46" t="s">
        <v>36</v>
      </c>
      <c r="AL196" s="101"/>
    </row>
    <row r="197" spans="1:38" x14ac:dyDescent="0.15">
      <c r="A197" s="1621"/>
      <c r="B197" s="851">
        <v>43729</v>
      </c>
      <c r="C197" s="456" t="str">
        <f t="shared" si="21"/>
        <v>(土)</v>
      </c>
      <c r="D197" s="671" t="s">
        <v>550</v>
      </c>
      <c r="E197" s="60" t="s">
        <v>36</v>
      </c>
      <c r="F197" s="60">
        <v>21.9</v>
      </c>
      <c r="G197" s="23">
        <v>24.1</v>
      </c>
      <c r="H197" s="65">
        <v>24.3</v>
      </c>
      <c r="I197" s="121">
        <v>4.5</v>
      </c>
      <c r="J197" s="120">
        <v>1.9</v>
      </c>
      <c r="K197" s="23">
        <v>7.41</v>
      </c>
      <c r="L197" s="63">
        <v>7.52</v>
      </c>
      <c r="M197" s="64">
        <v>23.1</v>
      </c>
      <c r="N197" s="65">
        <v>22.8</v>
      </c>
      <c r="O197" s="50"/>
      <c r="P197" s="1310"/>
      <c r="Q197" s="50"/>
      <c r="R197" s="1310"/>
      <c r="S197" s="50"/>
      <c r="T197" s="1310"/>
      <c r="U197" s="50"/>
      <c r="V197" s="1310"/>
      <c r="W197" s="64"/>
      <c r="X197" s="65"/>
      <c r="Y197" s="69"/>
      <c r="Z197" s="70"/>
      <c r="AA197" s="862"/>
      <c r="AB197" s="863"/>
      <c r="AC197" s="655">
        <v>342</v>
      </c>
      <c r="AD197" s="663">
        <v>71</v>
      </c>
      <c r="AE197" s="303"/>
      <c r="AF197" s="311"/>
      <c r="AG197" s="6" t="s">
        <v>394</v>
      </c>
      <c r="AH197" s="18" t="s">
        <v>23</v>
      </c>
      <c r="AI197" s="657" t="s">
        <v>556</v>
      </c>
      <c r="AJ197" s="658" t="s">
        <v>556</v>
      </c>
      <c r="AK197" s="42" t="s">
        <v>36</v>
      </c>
      <c r="AL197" s="99"/>
    </row>
    <row r="198" spans="1:38" x14ac:dyDescent="0.15">
      <c r="A198" s="1621"/>
      <c r="B198" s="851">
        <v>43730</v>
      </c>
      <c r="C198" s="456" t="str">
        <f t="shared" si="21"/>
        <v>(日)</v>
      </c>
      <c r="D198" s="671" t="s">
        <v>550</v>
      </c>
      <c r="E198" s="60">
        <v>8.5</v>
      </c>
      <c r="F198" s="60">
        <v>23.2</v>
      </c>
      <c r="G198" s="23">
        <v>24.3</v>
      </c>
      <c r="H198" s="65">
        <v>24.3</v>
      </c>
      <c r="I198" s="121">
        <v>5.4</v>
      </c>
      <c r="J198" s="120">
        <v>1.5</v>
      </c>
      <c r="K198" s="23">
        <v>7.36</v>
      </c>
      <c r="L198" s="63">
        <v>7.51</v>
      </c>
      <c r="M198" s="64">
        <v>25.2</v>
      </c>
      <c r="N198" s="65">
        <v>23.7</v>
      </c>
      <c r="O198" s="50"/>
      <c r="P198" s="1310"/>
      <c r="Q198" s="50"/>
      <c r="R198" s="1310"/>
      <c r="S198" s="50"/>
      <c r="T198" s="1310"/>
      <c r="U198" s="50"/>
      <c r="V198" s="1310"/>
      <c r="W198" s="64"/>
      <c r="X198" s="65"/>
      <c r="Y198" s="69"/>
      <c r="Z198" s="70"/>
      <c r="AA198" s="862"/>
      <c r="AB198" s="863"/>
      <c r="AC198" s="655">
        <v>206</v>
      </c>
      <c r="AD198" s="663">
        <v>72</v>
      </c>
      <c r="AE198" s="303"/>
      <c r="AF198" s="311"/>
      <c r="AG198" s="6" t="s">
        <v>98</v>
      </c>
      <c r="AH198" s="18" t="s">
        <v>23</v>
      </c>
      <c r="AI198" s="23">
        <v>21.8</v>
      </c>
      <c r="AJ198" s="47">
        <v>22.1</v>
      </c>
      <c r="AK198" s="36" t="s">
        <v>36</v>
      </c>
      <c r="AL198" s="100"/>
    </row>
    <row r="199" spans="1:38" x14ac:dyDescent="0.15">
      <c r="A199" s="1621"/>
      <c r="B199" s="851">
        <v>43731</v>
      </c>
      <c r="C199" s="456" t="str">
        <f t="shared" si="21"/>
        <v>(月)</v>
      </c>
      <c r="D199" s="671" t="s">
        <v>540</v>
      </c>
      <c r="E199" s="60">
        <v>1</v>
      </c>
      <c r="F199" s="60">
        <v>27.2</v>
      </c>
      <c r="G199" s="23">
        <v>24.2</v>
      </c>
      <c r="H199" s="65">
        <v>24.3</v>
      </c>
      <c r="I199" s="121">
        <v>5.6</v>
      </c>
      <c r="J199" s="120">
        <v>1.7</v>
      </c>
      <c r="K199" s="23">
        <v>7.44</v>
      </c>
      <c r="L199" s="63">
        <v>7.53</v>
      </c>
      <c r="M199" s="64">
        <v>24.5</v>
      </c>
      <c r="N199" s="65">
        <v>24.7</v>
      </c>
      <c r="O199" s="50"/>
      <c r="P199" s="1310"/>
      <c r="Q199" s="50"/>
      <c r="R199" s="1310"/>
      <c r="S199" s="50"/>
      <c r="T199" s="1310"/>
      <c r="U199" s="50"/>
      <c r="V199" s="1310"/>
      <c r="W199" s="64"/>
      <c r="X199" s="65"/>
      <c r="Y199" s="69"/>
      <c r="Z199" s="70"/>
      <c r="AA199" s="862"/>
      <c r="AB199" s="863"/>
      <c r="AC199" s="655">
        <v>342</v>
      </c>
      <c r="AD199" s="663">
        <v>75</v>
      </c>
      <c r="AE199" s="303"/>
      <c r="AF199" s="311"/>
      <c r="AG199" s="6" t="s">
        <v>27</v>
      </c>
      <c r="AH199" s="18" t="s">
        <v>23</v>
      </c>
      <c r="AI199" s="23">
        <v>18.399999999999999</v>
      </c>
      <c r="AJ199" s="47">
        <v>18.399999999999999</v>
      </c>
      <c r="AK199" s="36" t="s">
        <v>36</v>
      </c>
      <c r="AL199" s="100"/>
    </row>
    <row r="200" spans="1:38" x14ac:dyDescent="0.15">
      <c r="A200" s="1621"/>
      <c r="B200" s="851">
        <v>43732</v>
      </c>
      <c r="C200" s="456" t="str">
        <f t="shared" si="21"/>
        <v>(火)</v>
      </c>
      <c r="D200" s="671" t="s">
        <v>540</v>
      </c>
      <c r="E200" s="60">
        <v>0</v>
      </c>
      <c r="F200" s="60">
        <v>27.7</v>
      </c>
      <c r="G200" s="23">
        <v>25.2</v>
      </c>
      <c r="H200" s="65">
        <v>24.7</v>
      </c>
      <c r="I200" s="121">
        <v>9.6</v>
      </c>
      <c r="J200" s="120">
        <v>1.5</v>
      </c>
      <c r="K200" s="23">
        <v>7.3</v>
      </c>
      <c r="L200" s="63">
        <v>7.53</v>
      </c>
      <c r="M200" s="64">
        <v>25.9</v>
      </c>
      <c r="N200" s="65">
        <v>25.4</v>
      </c>
      <c r="O200" s="50"/>
      <c r="P200" s="1310">
        <v>45.6</v>
      </c>
      <c r="Q200" s="50"/>
      <c r="R200" s="1310">
        <v>78.900000000000006</v>
      </c>
      <c r="S200" s="50"/>
      <c r="T200" s="1310"/>
      <c r="U200" s="50"/>
      <c r="V200" s="1310"/>
      <c r="W200" s="64"/>
      <c r="X200" s="65">
        <v>19.7</v>
      </c>
      <c r="Y200" s="69"/>
      <c r="Z200" s="70">
        <v>176</v>
      </c>
      <c r="AA200" s="862"/>
      <c r="AB200" s="863">
        <v>0.08</v>
      </c>
      <c r="AC200" s="655">
        <v>522</v>
      </c>
      <c r="AD200" s="663">
        <v>91</v>
      </c>
      <c r="AE200" s="303"/>
      <c r="AF200" s="311"/>
      <c r="AG200" s="6" t="s">
        <v>382</v>
      </c>
      <c r="AH200" s="18" t="s">
        <v>387</v>
      </c>
      <c r="AI200" s="23">
        <v>6.1</v>
      </c>
      <c r="AJ200" s="47">
        <v>2.8</v>
      </c>
      <c r="AK200" s="43" t="s">
        <v>36</v>
      </c>
      <c r="AL200" s="102"/>
    </row>
    <row r="201" spans="1:38" x14ac:dyDescent="0.15">
      <c r="A201" s="1621"/>
      <c r="B201" s="851">
        <v>43733</v>
      </c>
      <c r="C201" s="456" t="str">
        <f t="shared" si="21"/>
        <v>(水)</v>
      </c>
      <c r="D201" s="671" t="s">
        <v>540</v>
      </c>
      <c r="E201" s="60" t="s">
        <v>36</v>
      </c>
      <c r="F201" s="60">
        <v>24.5</v>
      </c>
      <c r="G201" s="23">
        <v>24.7</v>
      </c>
      <c r="H201" s="65">
        <v>24.9</v>
      </c>
      <c r="I201" s="121">
        <v>5.5</v>
      </c>
      <c r="J201" s="120">
        <v>1.8</v>
      </c>
      <c r="K201" s="23">
        <v>7.39</v>
      </c>
      <c r="L201" s="63">
        <v>7.47</v>
      </c>
      <c r="M201" s="64">
        <v>23.6</v>
      </c>
      <c r="N201" s="65">
        <v>24.7</v>
      </c>
      <c r="O201" s="50"/>
      <c r="P201" s="1310">
        <v>45.1</v>
      </c>
      <c r="Q201" s="50"/>
      <c r="R201" s="1310">
        <v>78.5</v>
      </c>
      <c r="S201" s="50"/>
      <c r="T201" s="1310"/>
      <c r="U201" s="50"/>
      <c r="V201" s="1310"/>
      <c r="W201" s="64"/>
      <c r="X201" s="65">
        <v>20</v>
      </c>
      <c r="Y201" s="69"/>
      <c r="Z201" s="70">
        <v>168</v>
      </c>
      <c r="AA201" s="862"/>
      <c r="AB201" s="863">
        <v>0.09</v>
      </c>
      <c r="AC201" s="655">
        <v>522</v>
      </c>
      <c r="AD201" s="663">
        <v>75</v>
      </c>
      <c r="AE201" s="303"/>
      <c r="AF201" s="311"/>
      <c r="AG201" s="6" t="s">
        <v>395</v>
      </c>
      <c r="AH201" s="18" t="s">
        <v>23</v>
      </c>
      <c r="AI201" s="50">
        <v>32.799999999999997</v>
      </c>
      <c r="AJ201" s="51">
        <v>2</v>
      </c>
      <c r="AK201" s="43" t="s">
        <v>36</v>
      </c>
      <c r="AL201" s="102"/>
    </row>
    <row r="202" spans="1:38" x14ac:dyDescent="0.15">
      <c r="A202" s="1621"/>
      <c r="B202" s="851">
        <v>43734</v>
      </c>
      <c r="C202" s="456" t="str">
        <f t="shared" si="21"/>
        <v>(木)</v>
      </c>
      <c r="D202" s="671" t="s">
        <v>540</v>
      </c>
      <c r="E202" s="60" t="s">
        <v>36</v>
      </c>
      <c r="F202" s="60">
        <v>22.9</v>
      </c>
      <c r="G202" s="23">
        <v>24.6</v>
      </c>
      <c r="H202" s="65">
        <v>24.9</v>
      </c>
      <c r="I202" s="121">
        <v>5.7</v>
      </c>
      <c r="J202" s="120">
        <v>2.1</v>
      </c>
      <c r="K202" s="23">
        <v>7.39</v>
      </c>
      <c r="L202" s="63">
        <v>7.38</v>
      </c>
      <c r="M202" s="64">
        <v>23.2</v>
      </c>
      <c r="N202" s="65">
        <v>24.1</v>
      </c>
      <c r="O202" s="50"/>
      <c r="P202" s="1310">
        <v>43</v>
      </c>
      <c r="Q202" s="50"/>
      <c r="R202" s="1310">
        <v>76.3</v>
      </c>
      <c r="S202" s="50"/>
      <c r="T202" s="1310"/>
      <c r="U202" s="50"/>
      <c r="V202" s="1310"/>
      <c r="W202" s="64"/>
      <c r="X202" s="65">
        <v>18.3</v>
      </c>
      <c r="Y202" s="69"/>
      <c r="Z202" s="70">
        <v>166</v>
      </c>
      <c r="AA202" s="862"/>
      <c r="AB202" s="863">
        <v>0.08</v>
      </c>
      <c r="AC202" s="655">
        <v>351</v>
      </c>
      <c r="AD202" s="663">
        <v>71</v>
      </c>
      <c r="AE202" s="303"/>
      <c r="AF202" s="311"/>
      <c r="AG202" s="19"/>
      <c r="AH202" s="9"/>
      <c r="AI202" s="20"/>
      <c r="AJ202" s="8"/>
      <c r="AK202" s="8"/>
      <c r="AL202" s="9"/>
    </row>
    <row r="203" spans="1:38" x14ac:dyDescent="0.15">
      <c r="A203" s="1621"/>
      <c r="B203" s="851">
        <v>43735</v>
      </c>
      <c r="C203" s="456" t="str">
        <f t="shared" si="21"/>
        <v>(金)</v>
      </c>
      <c r="D203" s="671" t="s">
        <v>540</v>
      </c>
      <c r="E203" s="60" t="s">
        <v>36</v>
      </c>
      <c r="F203" s="60">
        <v>24.2</v>
      </c>
      <c r="G203" s="23">
        <v>24.5</v>
      </c>
      <c r="H203" s="65">
        <v>24.5</v>
      </c>
      <c r="I203" s="121">
        <v>4.5</v>
      </c>
      <c r="J203" s="120">
        <v>1.9</v>
      </c>
      <c r="K203" s="23">
        <v>7.41</v>
      </c>
      <c r="L203" s="63">
        <v>7.44</v>
      </c>
      <c r="M203" s="64">
        <v>24.7</v>
      </c>
      <c r="N203" s="65">
        <v>23.3</v>
      </c>
      <c r="O203" s="50"/>
      <c r="P203" s="1310">
        <v>43.6</v>
      </c>
      <c r="Q203" s="50"/>
      <c r="R203" s="1310">
        <v>76.099999999999994</v>
      </c>
      <c r="S203" s="50"/>
      <c r="T203" s="1310"/>
      <c r="U203" s="50"/>
      <c r="V203" s="1310"/>
      <c r="W203" s="64"/>
      <c r="X203" s="65">
        <v>17.2</v>
      </c>
      <c r="Y203" s="69"/>
      <c r="Z203" s="70">
        <v>159</v>
      </c>
      <c r="AA203" s="862"/>
      <c r="AB203" s="863">
        <v>0.09</v>
      </c>
      <c r="AC203" s="655">
        <v>538</v>
      </c>
      <c r="AD203" s="663">
        <v>73</v>
      </c>
      <c r="AE203" s="303"/>
      <c r="AF203" s="311"/>
      <c r="AG203" s="19"/>
      <c r="AH203" s="9"/>
      <c r="AI203" s="20"/>
      <c r="AJ203" s="8"/>
      <c r="AK203" s="8"/>
      <c r="AL203" s="9"/>
    </row>
    <row r="204" spans="1:38" x14ac:dyDescent="0.15">
      <c r="A204" s="1621"/>
      <c r="B204" s="851">
        <v>43736</v>
      </c>
      <c r="C204" s="456" t="str">
        <f t="shared" si="21"/>
        <v>(土)</v>
      </c>
      <c r="D204" s="671" t="s">
        <v>550</v>
      </c>
      <c r="E204" s="60" t="s">
        <v>36</v>
      </c>
      <c r="F204" s="60">
        <v>25.3</v>
      </c>
      <c r="G204" s="23">
        <v>24.9</v>
      </c>
      <c r="H204" s="65">
        <v>24.8</v>
      </c>
      <c r="I204" s="121">
        <v>3.9</v>
      </c>
      <c r="J204" s="120">
        <v>1.6</v>
      </c>
      <c r="K204" s="23">
        <v>7.46</v>
      </c>
      <c r="L204" s="63">
        <v>7.47</v>
      </c>
      <c r="M204" s="64">
        <v>24.5</v>
      </c>
      <c r="N204" s="65">
        <v>24</v>
      </c>
      <c r="O204" s="50"/>
      <c r="P204" s="1310"/>
      <c r="Q204" s="50"/>
      <c r="R204" s="1310"/>
      <c r="S204" s="50"/>
      <c r="T204" s="1310"/>
      <c r="U204" s="50"/>
      <c r="V204" s="1310"/>
      <c r="W204" s="64"/>
      <c r="X204" s="65"/>
      <c r="Y204" s="69"/>
      <c r="Z204" s="70"/>
      <c r="AA204" s="862"/>
      <c r="AB204" s="863"/>
      <c r="AC204" s="655">
        <v>342</v>
      </c>
      <c r="AD204" s="663">
        <v>68</v>
      </c>
      <c r="AE204" s="303"/>
      <c r="AF204" s="311"/>
      <c r="AG204" s="21"/>
      <c r="AH204" s="3"/>
      <c r="AI204" s="22"/>
      <c r="AJ204" s="10"/>
      <c r="AK204" s="10"/>
      <c r="AL204" s="3"/>
    </row>
    <row r="205" spans="1:38" x14ac:dyDescent="0.15">
      <c r="A205" s="1621"/>
      <c r="B205" s="851">
        <v>43737</v>
      </c>
      <c r="C205" s="456" t="str">
        <f t="shared" si="21"/>
        <v>(日)</v>
      </c>
      <c r="D205" s="671" t="s">
        <v>550</v>
      </c>
      <c r="E205" s="60" t="s">
        <v>36</v>
      </c>
      <c r="F205" s="60">
        <v>24.4</v>
      </c>
      <c r="G205" s="23">
        <v>24.6</v>
      </c>
      <c r="H205" s="65">
        <v>24.7</v>
      </c>
      <c r="I205" s="121">
        <v>2.4</v>
      </c>
      <c r="J205" s="120">
        <v>1.4</v>
      </c>
      <c r="K205" s="23">
        <v>7.51</v>
      </c>
      <c r="L205" s="63">
        <v>7.49</v>
      </c>
      <c r="M205" s="64">
        <v>24.6</v>
      </c>
      <c r="N205" s="65">
        <v>24.7</v>
      </c>
      <c r="O205" s="50"/>
      <c r="P205" s="1310"/>
      <c r="Q205" s="50"/>
      <c r="R205" s="1310"/>
      <c r="S205" s="50"/>
      <c r="T205" s="1310"/>
      <c r="U205" s="50"/>
      <c r="V205" s="1310"/>
      <c r="W205" s="64"/>
      <c r="X205" s="65"/>
      <c r="Y205" s="69"/>
      <c r="Z205" s="70"/>
      <c r="AA205" s="862"/>
      <c r="AB205" s="863"/>
      <c r="AC205" s="655">
        <v>352</v>
      </c>
      <c r="AD205" s="663">
        <v>63</v>
      </c>
      <c r="AE205" s="303"/>
      <c r="AF205" s="311"/>
      <c r="AG205" s="29" t="s">
        <v>384</v>
      </c>
      <c r="AH205" s="2" t="s">
        <v>36</v>
      </c>
      <c r="AI205" s="2" t="s">
        <v>36</v>
      </c>
      <c r="AJ205" s="2" t="s">
        <v>36</v>
      </c>
      <c r="AK205" s="2" t="s">
        <v>36</v>
      </c>
      <c r="AL205" s="103" t="s">
        <v>36</v>
      </c>
    </row>
    <row r="206" spans="1:38" x14ac:dyDescent="0.15">
      <c r="A206" s="1621"/>
      <c r="B206" s="852">
        <v>43738</v>
      </c>
      <c r="C206" s="466" t="str">
        <f t="shared" si="21"/>
        <v>(月)</v>
      </c>
      <c r="D206" s="672" t="s">
        <v>540</v>
      </c>
      <c r="E206" s="60" t="s">
        <v>36</v>
      </c>
      <c r="F206" s="60">
        <v>26.6</v>
      </c>
      <c r="G206" s="126">
        <v>24.8</v>
      </c>
      <c r="H206" s="129">
        <v>24.8</v>
      </c>
      <c r="I206" s="128">
        <v>5.5</v>
      </c>
      <c r="J206" s="127">
        <v>1.8</v>
      </c>
      <c r="K206" s="126">
        <v>7.48</v>
      </c>
      <c r="L206" s="127">
        <v>7.47</v>
      </c>
      <c r="M206" s="128">
        <v>25.4</v>
      </c>
      <c r="N206" s="129">
        <v>25.3</v>
      </c>
      <c r="O206" s="50"/>
      <c r="P206" s="1310">
        <v>45.8</v>
      </c>
      <c r="Q206" s="50"/>
      <c r="R206" s="1310">
        <v>78.5</v>
      </c>
      <c r="S206" s="50"/>
      <c r="T206" s="1310"/>
      <c r="U206" s="50"/>
      <c r="V206" s="1310"/>
      <c r="W206" s="64"/>
      <c r="X206" s="65">
        <v>19.600000000000001</v>
      </c>
      <c r="Y206" s="69"/>
      <c r="Z206" s="70">
        <v>176</v>
      </c>
      <c r="AA206" s="862"/>
      <c r="AB206" s="863">
        <v>0.08</v>
      </c>
      <c r="AC206" s="655">
        <v>351</v>
      </c>
      <c r="AD206" s="663">
        <v>60</v>
      </c>
      <c r="AE206" s="303"/>
      <c r="AF206" s="311"/>
      <c r="AG206" s="11" t="s">
        <v>36</v>
      </c>
      <c r="AH206" s="2" t="s">
        <v>36</v>
      </c>
      <c r="AI206" s="2" t="s">
        <v>36</v>
      </c>
      <c r="AJ206" s="2" t="s">
        <v>36</v>
      </c>
      <c r="AK206" s="2" t="s">
        <v>36</v>
      </c>
      <c r="AL206" s="103" t="s">
        <v>36</v>
      </c>
    </row>
    <row r="207" spans="1:38" s="1" customFormat="1" ht="13.5" customHeight="1" x14ac:dyDescent="0.15">
      <c r="A207" s="1621"/>
      <c r="B207" s="1610" t="s">
        <v>396</v>
      </c>
      <c r="C207" s="1611"/>
      <c r="D207" s="399"/>
      <c r="E207" s="358">
        <f>MAX(E177:E206)</f>
        <v>101.5</v>
      </c>
      <c r="F207" s="359">
        <f t="shared" ref="F207:AD207" si="22">IF(COUNT(F177:F206)=0,"",MAX(F177:F206))</f>
        <v>30.4</v>
      </c>
      <c r="G207" s="360">
        <f t="shared" si="22"/>
        <v>27.7</v>
      </c>
      <c r="H207" s="361">
        <f t="shared" si="22"/>
        <v>27.6</v>
      </c>
      <c r="I207" s="362">
        <f t="shared" si="22"/>
        <v>57.3</v>
      </c>
      <c r="J207" s="363">
        <f t="shared" si="22"/>
        <v>2.7</v>
      </c>
      <c r="K207" s="360">
        <f t="shared" si="22"/>
        <v>7.51</v>
      </c>
      <c r="L207" s="361">
        <f t="shared" si="22"/>
        <v>7.63</v>
      </c>
      <c r="M207" s="362">
        <f t="shared" si="22"/>
        <v>25.9</v>
      </c>
      <c r="N207" s="363">
        <f t="shared" si="22"/>
        <v>25.4</v>
      </c>
      <c r="O207" s="1311">
        <f t="shared" si="22"/>
        <v>41.2</v>
      </c>
      <c r="P207" s="1312">
        <f t="shared" si="22"/>
        <v>45.8</v>
      </c>
      <c r="Q207" s="1311">
        <f t="shared" si="22"/>
        <v>64.099999999999994</v>
      </c>
      <c r="R207" s="1312">
        <f t="shared" si="22"/>
        <v>78.900000000000006</v>
      </c>
      <c r="S207" s="1311">
        <f t="shared" si="22"/>
        <v>45.6</v>
      </c>
      <c r="T207" s="1319">
        <f t="shared" si="22"/>
        <v>44.4</v>
      </c>
      <c r="U207" s="1311">
        <f t="shared" si="22"/>
        <v>18.5</v>
      </c>
      <c r="V207" s="1319">
        <f t="shared" si="22"/>
        <v>17.7</v>
      </c>
      <c r="W207" s="362">
        <f t="shared" si="22"/>
        <v>10.8</v>
      </c>
      <c r="X207" s="583">
        <f t="shared" si="22"/>
        <v>20</v>
      </c>
      <c r="Y207" s="640">
        <f t="shared" si="22"/>
        <v>160</v>
      </c>
      <c r="Z207" s="641">
        <f t="shared" si="22"/>
        <v>176</v>
      </c>
      <c r="AA207" s="864">
        <f t="shared" si="22"/>
        <v>0.87</v>
      </c>
      <c r="AB207" s="865">
        <f t="shared" si="22"/>
        <v>0.12</v>
      </c>
      <c r="AC207" s="711">
        <f t="shared" si="22"/>
        <v>3574</v>
      </c>
      <c r="AD207" s="580">
        <f t="shared" si="22"/>
        <v>338</v>
      </c>
      <c r="AE207" s="438"/>
      <c r="AF207" s="408"/>
      <c r="AG207" s="11" t="s">
        <v>36</v>
      </c>
      <c r="AH207" s="2" t="s">
        <v>36</v>
      </c>
      <c r="AI207" s="2" t="s">
        <v>36</v>
      </c>
      <c r="AJ207" s="2" t="s">
        <v>36</v>
      </c>
      <c r="AK207" s="2" t="s">
        <v>36</v>
      </c>
      <c r="AL207" s="103" t="s">
        <v>36</v>
      </c>
    </row>
    <row r="208" spans="1:38" s="1" customFormat="1" ht="13.5" customHeight="1" x14ac:dyDescent="0.15">
      <c r="A208" s="1621"/>
      <c r="B208" s="1602" t="s">
        <v>397</v>
      </c>
      <c r="C208" s="1603"/>
      <c r="D208" s="401"/>
      <c r="E208" s="364">
        <f>MIN(E177:E206)</f>
        <v>0</v>
      </c>
      <c r="F208" s="365">
        <f t="shared" ref="F208:AD208" si="23">IF(COUNT(F177:F206)=0,"",MIN(F177:F206))</f>
        <v>19.8</v>
      </c>
      <c r="G208" s="366">
        <f t="shared" si="23"/>
        <v>23.9</v>
      </c>
      <c r="H208" s="367">
        <f t="shared" si="23"/>
        <v>23.9</v>
      </c>
      <c r="I208" s="368">
        <f t="shared" si="23"/>
        <v>2.4</v>
      </c>
      <c r="J208" s="412">
        <f t="shared" si="23"/>
        <v>1.1000000000000001</v>
      </c>
      <c r="K208" s="366">
        <f t="shared" si="23"/>
        <v>7.19</v>
      </c>
      <c r="L208" s="365">
        <f t="shared" si="23"/>
        <v>7.09</v>
      </c>
      <c r="M208" s="368">
        <f t="shared" si="23"/>
        <v>16.600000000000001</v>
      </c>
      <c r="N208" s="412">
        <f t="shared" si="23"/>
        <v>17.100000000000001</v>
      </c>
      <c r="O208" s="1313">
        <f t="shared" si="23"/>
        <v>41.2</v>
      </c>
      <c r="P208" s="1314">
        <f t="shared" si="23"/>
        <v>33.299999999999997</v>
      </c>
      <c r="Q208" s="1313">
        <f t="shared" si="23"/>
        <v>64.099999999999994</v>
      </c>
      <c r="R208" s="1314">
        <f t="shared" si="23"/>
        <v>58.5</v>
      </c>
      <c r="S208" s="1313">
        <f t="shared" si="23"/>
        <v>45.6</v>
      </c>
      <c r="T208" s="1314">
        <f t="shared" si="23"/>
        <v>44.4</v>
      </c>
      <c r="U208" s="1313">
        <f t="shared" si="23"/>
        <v>18.5</v>
      </c>
      <c r="V208" s="1320">
        <f t="shared" si="23"/>
        <v>17.7</v>
      </c>
      <c r="W208" s="368">
        <f t="shared" si="23"/>
        <v>10.8</v>
      </c>
      <c r="X208" s="697">
        <f t="shared" si="23"/>
        <v>11.4</v>
      </c>
      <c r="Y208" s="646">
        <f t="shared" si="23"/>
        <v>160</v>
      </c>
      <c r="Z208" s="643">
        <f t="shared" si="23"/>
        <v>127</v>
      </c>
      <c r="AA208" s="866">
        <f t="shared" si="23"/>
        <v>0.87</v>
      </c>
      <c r="AB208" s="867">
        <f t="shared" si="23"/>
        <v>0.04</v>
      </c>
      <c r="AC208" s="712">
        <f t="shared" si="23"/>
        <v>206</v>
      </c>
      <c r="AD208" s="581">
        <f t="shared" si="23"/>
        <v>60</v>
      </c>
      <c r="AE208" s="438"/>
      <c r="AF208" s="408"/>
      <c r="AG208" s="11" t="s">
        <v>36</v>
      </c>
      <c r="AH208" s="2" t="s">
        <v>36</v>
      </c>
      <c r="AI208" s="2" t="s">
        <v>36</v>
      </c>
      <c r="AJ208" s="2" t="s">
        <v>36</v>
      </c>
      <c r="AK208" s="2" t="s">
        <v>36</v>
      </c>
      <c r="AL208" s="103" t="s">
        <v>36</v>
      </c>
    </row>
    <row r="209" spans="1:38" s="1" customFormat="1" ht="13.5" customHeight="1" x14ac:dyDescent="0.15">
      <c r="A209" s="1621"/>
      <c r="B209" s="1602" t="s">
        <v>398</v>
      </c>
      <c r="C209" s="1603"/>
      <c r="D209" s="401"/>
      <c r="E209" s="401"/>
      <c r="F209" s="584">
        <f t="shared" ref="F209:AD209" si="24">IF(COUNT(F177:F206)=0,"",AVERAGE(F177:F206))</f>
        <v>25.416666666666668</v>
      </c>
      <c r="G209" s="366">
        <f t="shared" si="24"/>
        <v>25.306666666666668</v>
      </c>
      <c r="H209" s="365">
        <f t="shared" si="24"/>
        <v>25.393333333333327</v>
      </c>
      <c r="I209" s="368">
        <f t="shared" si="24"/>
        <v>9.7799999999999994</v>
      </c>
      <c r="J209" s="412">
        <f t="shared" si="24"/>
        <v>1.7533333333333334</v>
      </c>
      <c r="K209" s="366">
        <f t="shared" si="24"/>
        <v>7.333666666666665</v>
      </c>
      <c r="L209" s="365">
        <f t="shared" si="24"/>
        <v>7.3900000000000006</v>
      </c>
      <c r="M209" s="368">
        <f t="shared" si="24"/>
        <v>22.003333333333341</v>
      </c>
      <c r="N209" s="412">
        <f t="shared" si="24"/>
        <v>21.803333333333331</v>
      </c>
      <c r="O209" s="1313">
        <f t="shared" si="24"/>
        <v>41.2</v>
      </c>
      <c r="P209" s="1314">
        <f t="shared" si="24"/>
        <v>40.231578947368419</v>
      </c>
      <c r="Q209" s="1313">
        <f t="shared" si="24"/>
        <v>64.099999999999994</v>
      </c>
      <c r="R209" s="1314">
        <f t="shared" si="24"/>
        <v>69.047368421052624</v>
      </c>
      <c r="S209" s="1313">
        <f t="shared" si="24"/>
        <v>45.6</v>
      </c>
      <c r="T209" s="1314">
        <f t="shared" si="24"/>
        <v>44.4</v>
      </c>
      <c r="U209" s="1313">
        <f t="shared" si="24"/>
        <v>18.5</v>
      </c>
      <c r="V209" s="1314">
        <f t="shared" si="24"/>
        <v>17.7</v>
      </c>
      <c r="W209" s="1363">
        <f t="shared" si="24"/>
        <v>10.8</v>
      </c>
      <c r="X209" s="697">
        <f t="shared" si="24"/>
        <v>16.373684210526314</v>
      </c>
      <c r="Y209" s="646">
        <f t="shared" si="24"/>
        <v>160</v>
      </c>
      <c r="Z209" s="709">
        <f t="shared" si="24"/>
        <v>149.31578947368422</v>
      </c>
      <c r="AA209" s="866">
        <f t="shared" si="24"/>
        <v>0.87</v>
      </c>
      <c r="AB209" s="867">
        <f t="shared" si="24"/>
        <v>7.631578947368424E-2</v>
      </c>
      <c r="AC209" s="712">
        <f t="shared" si="24"/>
        <v>648.5333333333333</v>
      </c>
      <c r="AD209" s="581">
        <f t="shared" si="24"/>
        <v>106.46666666666667</v>
      </c>
      <c r="AE209" s="438"/>
      <c r="AF209" s="408"/>
      <c r="AG209" s="11" t="s">
        <v>36</v>
      </c>
      <c r="AH209" s="2" t="s">
        <v>36</v>
      </c>
      <c r="AI209" s="2" t="s">
        <v>36</v>
      </c>
      <c r="AJ209" s="2" t="s">
        <v>36</v>
      </c>
      <c r="AK209" s="2" t="s">
        <v>36</v>
      </c>
      <c r="AL209" s="103" t="s">
        <v>36</v>
      </c>
    </row>
    <row r="210" spans="1:38" s="1" customFormat="1" ht="13.5" customHeight="1" x14ac:dyDescent="0.15">
      <c r="A210" s="1622"/>
      <c r="B210" s="1604" t="s">
        <v>399</v>
      </c>
      <c r="C210" s="1605"/>
      <c r="D210" s="401"/>
      <c r="E210" s="577">
        <f>SUM(E177:E206)</f>
        <v>189</v>
      </c>
      <c r="F210" s="606"/>
      <c r="G210" s="603"/>
      <c r="H210" s="605"/>
      <c r="I210" s="603"/>
      <c r="J210" s="605"/>
      <c r="K210" s="1352"/>
      <c r="L210" s="1353"/>
      <c r="M210" s="1356"/>
      <c r="N210" s="1357"/>
      <c r="O210" s="1315"/>
      <c r="P210" s="1316"/>
      <c r="Q210" s="1315"/>
      <c r="R210" s="1333"/>
      <c r="S210" s="1315"/>
      <c r="T210" s="1316"/>
      <c r="U210" s="1315"/>
      <c r="V210" s="1333"/>
      <c r="W210" s="1364"/>
      <c r="X210" s="1365"/>
      <c r="Y210" s="706"/>
      <c r="Z210" s="636"/>
      <c r="AA210" s="868"/>
      <c r="AB210" s="869"/>
      <c r="AC210" s="639">
        <f>SUM(AC177:AC206)</f>
        <v>19456</v>
      </c>
      <c r="AD210" s="707"/>
      <c r="AE210" s="438"/>
      <c r="AF210" s="408"/>
      <c r="AG210" s="219"/>
      <c r="AH210" s="221"/>
      <c r="AI210" s="221"/>
      <c r="AJ210" s="221"/>
      <c r="AK210" s="221"/>
      <c r="AL210" s="220"/>
    </row>
    <row r="211" spans="1:38" ht="13.5" customHeight="1" x14ac:dyDescent="0.15">
      <c r="A211" s="1617" t="s">
        <v>353</v>
      </c>
      <c r="B211" s="457">
        <v>43739</v>
      </c>
      <c r="C211" s="464" t="str">
        <f>IF(B211="","",IF(WEEKDAY(B211)=1,"(日)",IF(WEEKDAY(B211)=2,"(月)",IF(WEEKDAY(B211)=3,"(火)",IF(WEEKDAY(B211)=4,"(水)",IF(WEEKDAY(B211)=5,"(木)",IF(WEEKDAY(B211)=6,"(金)","(土)")))))))</f>
        <v>(火)</v>
      </c>
      <c r="D211" s="670" t="s">
        <v>540</v>
      </c>
      <c r="E211" s="342" t="s">
        <v>36</v>
      </c>
      <c r="F211" s="342">
        <v>25.9</v>
      </c>
      <c r="G211" s="293">
        <v>24.6</v>
      </c>
      <c r="H211" s="296">
        <v>24.8</v>
      </c>
      <c r="I211" s="295">
        <v>6.2</v>
      </c>
      <c r="J211" s="294">
        <v>1.9</v>
      </c>
      <c r="K211" s="293">
        <v>7.56</v>
      </c>
      <c r="L211" s="294">
        <v>7.53</v>
      </c>
      <c r="M211" s="295">
        <v>25.6</v>
      </c>
      <c r="N211" s="296">
        <v>25.6</v>
      </c>
      <c r="O211" s="1325"/>
      <c r="P211" s="1326">
        <v>46.1</v>
      </c>
      <c r="Q211" s="1325"/>
      <c r="R211" s="1309">
        <v>78.099999999999994</v>
      </c>
      <c r="S211" s="1308"/>
      <c r="T211" s="1309"/>
      <c r="U211" s="1308"/>
      <c r="V211" s="1309"/>
      <c r="W211" s="55"/>
      <c r="X211" s="56">
        <v>19.899999999999999</v>
      </c>
      <c r="Y211" s="57"/>
      <c r="Z211" s="58">
        <v>170</v>
      </c>
      <c r="AA211" s="860"/>
      <c r="AB211" s="861">
        <v>0.08</v>
      </c>
      <c r="AC211" s="653">
        <v>513</v>
      </c>
      <c r="AD211" s="662">
        <v>63</v>
      </c>
      <c r="AE211" s="303"/>
      <c r="AF211" s="311"/>
      <c r="AG211" s="172">
        <v>43748</v>
      </c>
      <c r="AH211" s="135" t="s">
        <v>3</v>
      </c>
      <c r="AI211" s="136">
        <v>21.1</v>
      </c>
      <c r="AJ211" s="137" t="s">
        <v>20</v>
      </c>
      <c r="AK211" s="138"/>
      <c r="AL211" s="139"/>
    </row>
    <row r="212" spans="1:38" x14ac:dyDescent="0.15">
      <c r="A212" s="1618"/>
      <c r="B212" s="326">
        <v>43740</v>
      </c>
      <c r="C212" s="456" t="str">
        <f t="shared" ref="C212:C217" si="25">IF(B212="","",IF(WEEKDAY(B212)=1,"(日)",IF(WEEKDAY(B212)=2,"(月)",IF(WEEKDAY(B212)=3,"(火)",IF(WEEKDAY(B212)=4,"(水)",IF(WEEKDAY(B212)=5,"(木)",IF(WEEKDAY(B212)=6,"(金)","(土)")))))))</f>
        <v>(水)</v>
      </c>
      <c r="D212" s="671" t="s">
        <v>540</v>
      </c>
      <c r="E212" s="60" t="s">
        <v>36</v>
      </c>
      <c r="F212" s="60">
        <v>24.2</v>
      </c>
      <c r="G212" s="23">
        <v>25</v>
      </c>
      <c r="H212" s="65">
        <v>25.1</v>
      </c>
      <c r="I212" s="64">
        <v>6.4</v>
      </c>
      <c r="J212" s="63">
        <v>2.1</v>
      </c>
      <c r="K212" s="23">
        <v>7.58</v>
      </c>
      <c r="L212" s="63">
        <v>7.53</v>
      </c>
      <c r="M212" s="64">
        <v>26.4</v>
      </c>
      <c r="N212" s="65">
        <v>26.2</v>
      </c>
      <c r="O212" s="50"/>
      <c r="P212" s="1310">
        <v>46.7</v>
      </c>
      <c r="Q212" s="50"/>
      <c r="R212" s="1310">
        <v>80.5</v>
      </c>
      <c r="S212" s="50"/>
      <c r="T212" s="1310"/>
      <c r="U212" s="50"/>
      <c r="V212" s="1310"/>
      <c r="W212" s="64"/>
      <c r="X212" s="65">
        <v>20.8</v>
      </c>
      <c r="Y212" s="69"/>
      <c r="Z212" s="70">
        <v>182</v>
      </c>
      <c r="AA212" s="862"/>
      <c r="AB212" s="863">
        <v>7.0000000000000007E-2</v>
      </c>
      <c r="AC212" s="655">
        <v>523</v>
      </c>
      <c r="AD212" s="663">
        <v>51</v>
      </c>
      <c r="AE212" s="303"/>
      <c r="AF212" s="311"/>
      <c r="AG212" s="12" t="s">
        <v>93</v>
      </c>
      <c r="AH212" s="13" t="s">
        <v>385</v>
      </c>
      <c r="AI212" s="14" t="s">
        <v>5</v>
      </c>
      <c r="AJ212" s="15" t="s">
        <v>6</v>
      </c>
      <c r="AK212" s="16" t="s">
        <v>36</v>
      </c>
      <c r="AL212" s="96"/>
    </row>
    <row r="213" spans="1:38" x14ac:dyDescent="0.15">
      <c r="A213" s="1618"/>
      <c r="B213" s="326">
        <v>43741</v>
      </c>
      <c r="C213" s="456" t="str">
        <f t="shared" si="25"/>
        <v>(木)</v>
      </c>
      <c r="D213" s="671" t="s">
        <v>540</v>
      </c>
      <c r="E213" s="60" t="s">
        <v>36</v>
      </c>
      <c r="F213" s="60">
        <v>25</v>
      </c>
      <c r="G213" s="23">
        <v>25.3</v>
      </c>
      <c r="H213" s="65">
        <v>25.4</v>
      </c>
      <c r="I213" s="64">
        <v>6</v>
      </c>
      <c r="J213" s="63">
        <v>2.1</v>
      </c>
      <c r="K213" s="23">
        <v>7.63</v>
      </c>
      <c r="L213" s="63">
        <v>7.57</v>
      </c>
      <c r="M213" s="64">
        <v>27</v>
      </c>
      <c r="N213" s="65">
        <v>26.9</v>
      </c>
      <c r="O213" s="50"/>
      <c r="P213" s="1310">
        <v>48.7</v>
      </c>
      <c r="Q213" s="50"/>
      <c r="R213" s="1310">
        <v>82.5</v>
      </c>
      <c r="S213" s="50"/>
      <c r="T213" s="1310"/>
      <c r="U213" s="50"/>
      <c r="V213" s="1310"/>
      <c r="W213" s="64"/>
      <c r="X213" s="65">
        <v>22.3</v>
      </c>
      <c r="Y213" s="69"/>
      <c r="Z213" s="70">
        <v>183</v>
      </c>
      <c r="AA213" s="862"/>
      <c r="AB213" s="863">
        <v>7.0000000000000007E-2</v>
      </c>
      <c r="AC213" s="655">
        <v>523</v>
      </c>
      <c r="AD213" s="663">
        <v>41</v>
      </c>
      <c r="AE213" s="303"/>
      <c r="AF213" s="311"/>
      <c r="AG213" s="5" t="s">
        <v>94</v>
      </c>
      <c r="AH213" s="17" t="s">
        <v>20</v>
      </c>
      <c r="AI213" s="31">
        <v>21.9</v>
      </c>
      <c r="AJ213" s="32">
        <v>22.2</v>
      </c>
      <c r="AK213" s="33" t="s">
        <v>36</v>
      </c>
      <c r="AL213" s="97"/>
    </row>
    <row r="214" spans="1:38" x14ac:dyDescent="0.15">
      <c r="A214" s="1618"/>
      <c r="B214" s="326">
        <v>43742</v>
      </c>
      <c r="C214" s="456" t="str">
        <f t="shared" si="25"/>
        <v>(金)</v>
      </c>
      <c r="D214" s="671" t="s">
        <v>555</v>
      </c>
      <c r="E214" s="60">
        <v>4.5</v>
      </c>
      <c r="F214" s="60">
        <v>23.4</v>
      </c>
      <c r="G214" s="23">
        <v>24.8</v>
      </c>
      <c r="H214" s="65">
        <v>25.1</v>
      </c>
      <c r="I214" s="64">
        <v>7.4</v>
      </c>
      <c r="J214" s="63">
        <v>2.5</v>
      </c>
      <c r="K214" s="23">
        <v>7.51</v>
      </c>
      <c r="L214" s="63">
        <v>7.57</v>
      </c>
      <c r="M214" s="64">
        <v>27.8</v>
      </c>
      <c r="N214" s="65">
        <v>27.4</v>
      </c>
      <c r="O214" s="50"/>
      <c r="P214" s="1310">
        <v>49</v>
      </c>
      <c r="Q214" s="50"/>
      <c r="R214" s="1310">
        <v>83.7</v>
      </c>
      <c r="S214" s="50"/>
      <c r="T214" s="1310"/>
      <c r="U214" s="50"/>
      <c r="V214" s="1310"/>
      <c r="W214" s="64"/>
      <c r="X214" s="65">
        <v>24.1</v>
      </c>
      <c r="Y214" s="69"/>
      <c r="Z214" s="70">
        <v>183</v>
      </c>
      <c r="AA214" s="862"/>
      <c r="AB214" s="863">
        <v>0.09</v>
      </c>
      <c r="AC214" s="655">
        <v>522</v>
      </c>
      <c r="AD214" s="663">
        <v>42</v>
      </c>
      <c r="AE214" s="303"/>
      <c r="AF214" s="311"/>
      <c r="AG214" s="6" t="s">
        <v>386</v>
      </c>
      <c r="AH214" s="18" t="s">
        <v>387</v>
      </c>
      <c r="AI214" s="34">
        <v>5.2</v>
      </c>
      <c r="AJ214" s="35">
        <v>2.6</v>
      </c>
      <c r="AK214" s="39" t="s">
        <v>36</v>
      </c>
      <c r="AL214" s="98"/>
    </row>
    <row r="215" spans="1:38" x14ac:dyDescent="0.15">
      <c r="A215" s="1618"/>
      <c r="B215" s="326">
        <v>43743</v>
      </c>
      <c r="C215" s="456" t="str">
        <f t="shared" si="25"/>
        <v>(土)</v>
      </c>
      <c r="D215" s="671" t="s">
        <v>540</v>
      </c>
      <c r="E215" s="60" t="s">
        <v>36</v>
      </c>
      <c r="F215" s="60">
        <v>26.8</v>
      </c>
      <c r="G215" s="23">
        <v>24.9</v>
      </c>
      <c r="H215" s="65">
        <v>25.1</v>
      </c>
      <c r="I215" s="64">
        <v>6</v>
      </c>
      <c r="J215" s="63">
        <v>2.2000000000000002</v>
      </c>
      <c r="K215" s="23">
        <v>7.52</v>
      </c>
      <c r="L215" s="63">
        <v>7.54</v>
      </c>
      <c r="M215" s="64">
        <v>28.1</v>
      </c>
      <c r="N215" s="65">
        <v>29.2</v>
      </c>
      <c r="O215" s="50"/>
      <c r="P215" s="1310"/>
      <c r="Q215" s="50"/>
      <c r="R215" s="1310"/>
      <c r="S215" s="50"/>
      <c r="T215" s="1310"/>
      <c r="U215" s="50"/>
      <c r="V215" s="1310"/>
      <c r="W215" s="64"/>
      <c r="X215" s="65"/>
      <c r="Y215" s="69"/>
      <c r="Z215" s="70"/>
      <c r="AA215" s="862"/>
      <c r="AB215" s="863"/>
      <c r="AC215" s="655">
        <v>205</v>
      </c>
      <c r="AD215" s="663">
        <v>43</v>
      </c>
      <c r="AE215" s="303"/>
      <c r="AF215" s="311"/>
      <c r="AG215" s="6" t="s">
        <v>21</v>
      </c>
      <c r="AH215" s="18"/>
      <c r="AI215" s="34">
        <v>7.4</v>
      </c>
      <c r="AJ215" s="35">
        <v>7.45</v>
      </c>
      <c r="AK215" s="42" t="s">
        <v>36</v>
      </c>
      <c r="AL215" s="99"/>
    </row>
    <row r="216" spans="1:38" x14ac:dyDescent="0.15">
      <c r="A216" s="1618"/>
      <c r="B216" s="326">
        <v>43744</v>
      </c>
      <c r="C216" s="456" t="str">
        <f t="shared" si="25"/>
        <v>(日)</v>
      </c>
      <c r="D216" s="671" t="s">
        <v>550</v>
      </c>
      <c r="E216" s="60">
        <v>1</v>
      </c>
      <c r="F216" s="60">
        <v>22.2</v>
      </c>
      <c r="G216" s="23">
        <v>24.7</v>
      </c>
      <c r="H216" s="65">
        <v>24.9</v>
      </c>
      <c r="I216" s="64">
        <v>6.4</v>
      </c>
      <c r="J216" s="63">
        <v>2.4</v>
      </c>
      <c r="K216" s="23">
        <v>7.64</v>
      </c>
      <c r="L216" s="63">
        <v>7.53</v>
      </c>
      <c r="M216" s="64">
        <v>26.4</v>
      </c>
      <c r="N216" s="65">
        <v>27.1</v>
      </c>
      <c r="O216" s="50"/>
      <c r="P216" s="1310"/>
      <c r="Q216" s="50"/>
      <c r="R216" s="1310"/>
      <c r="S216" s="50"/>
      <c r="T216" s="1310"/>
      <c r="U216" s="50"/>
      <c r="V216" s="1310"/>
      <c r="W216" s="64"/>
      <c r="X216" s="65"/>
      <c r="Y216" s="69"/>
      <c r="Z216" s="70"/>
      <c r="AA216" s="862"/>
      <c r="AB216" s="863"/>
      <c r="AC216" s="655">
        <v>342</v>
      </c>
      <c r="AD216" s="663">
        <v>50</v>
      </c>
      <c r="AE216" s="303"/>
      <c r="AF216" s="311"/>
      <c r="AG216" s="6" t="s">
        <v>364</v>
      </c>
      <c r="AH216" s="18" t="s">
        <v>22</v>
      </c>
      <c r="AI216" s="34">
        <v>27.5</v>
      </c>
      <c r="AJ216" s="35">
        <v>27.8</v>
      </c>
      <c r="AK216" s="36" t="s">
        <v>36</v>
      </c>
      <c r="AL216" s="100"/>
    </row>
    <row r="217" spans="1:38" x14ac:dyDescent="0.15">
      <c r="A217" s="1618"/>
      <c r="B217" s="326">
        <v>43745</v>
      </c>
      <c r="C217" s="456" t="str">
        <f t="shared" si="25"/>
        <v>(月)</v>
      </c>
      <c r="D217" s="671" t="s">
        <v>550</v>
      </c>
      <c r="E217" s="60">
        <v>6</v>
      </c>
      <c r="F217" s="60">
        <v>19.600000000000001</v>
      </c>
      <c r="G217" s="23">
        <v>23.4</v>
      </c>
      <c r="H217" s="65">
        <v>23.9</v>
      </c>
      <c r="I217" s="64">
        <v>9.5</v>
      </c>
      <c r="J217" s="63">
        <v>3</v>
      </c>
      <c r="K217" s="23">
        <v>7.61</v>
      </c>
      <c r="L217" s="63">
        <v>7.52</v>
      </c>
      <c r="M217" s="64">
        <v>27</v>
      </c>
      <c r="N217" s="65">
        <v>27</v>
      </c>
      <c r="O217" s="50"/>
      <c r="P217" s="1310">
        <v>48.1</v>
      </c>
      <c r="Q217" s="50"/>
      <c r="R217" s="1310">
        <v>82.5</v>
      </c>
      <c r="S217" s="50"/>
      <c r="T217" s="1310"/>
      <c r="U217" s="50"/>
      <c r="V217" s="1310"/>
      <c r="W217" s="64"/>
      <c r="X217" s="65">
        <v>23</v>
      </c>
      <c r="Y217" s="69"/>
      <c r="Z217" s="70">
        <v>176</v>
      </c>
      <c r="AA217" s="862"/>
      <c r="AB217" s="863">
        <v>0.1</v>
      </c>
      <c r="AC217" s="655">
        <v>523</v>
      </c>
      <c r="AD217" s="663">
        <v>64</v>
      </c>
      <c r="AE217" s="303"/>
      <c r="AF217" s="311"/>
      <c r="AG217" s="6" t="s">
        <v>388</v>
      </c>
      <c r="AH217" s="18" t="s">
        <v>23</v>
      </c>
      <c r="AI217" s="659">
        <v>45.8</v>
      </c>
      <c r="AJ217" s="660">
        <v>46.6</v>
      </c>
      <c r="AK217" s="36" t="s">
        <v>36</v>
      </c>
      <c r="AL217" s="100"/>
    </row>
    <row r="218" spans="1:38" x14ac:dyDescent="0.15">
      <c r="A218" s="1618"/>
      <c r="B218" s="326">
        <v>43746</v>
      </c>
      <c r="C218" s="456" t="str">
        <f>IF(B218="","",IF(WEEKDAY(B218)=1,"(日)",IF(WEEKDAY(B218)=2,"(月)",IF(WEEKDAY(B218)=3,"(火)",IF(WEEKDAY(B218)=4,"(水)",IF(WEEKDAY(B218)=5,"(木)",IF(WEEKDAY(B218)=6,"(金)","(土)")))))))</f>
        <v>(火)</v>
      </c>
      <c r="D218" s="671" t="s">
        <v>550</v>
      </c>
      <c r="E218" s="60">
        <v>6</v>
      </c>
      <c r="F218" s="60">
        <v>20.399999999999999</v>
      </c>
      <c r="G218" s="23">
        <v>23</v>
      </c>
      <c r="H218" s="65">
        <v>23.4</v>
      </c>
      <c r="I218" s="64">
        <v>9.1</v>
      </c>
      <c r="J218" s="63">
        <v>2.4</v>
      </c>
      <c r="K218" s="23">
        <v>7.52</v>
      </c>
      <c r="L218" s="63">
        <v>7.45</v>
      </c>
      <c r="M218" s="64">
        <v>28.2</v>
      </c>
      <c r="N218" s="65">
        <v>28</v>
      </c>
      <c r="O218" s="50"/>
      <c r="P218" s="1310">
        <v>48</v>
      </c>
      <c r="Q218" s="50"/>
      <c r="R218" s="1310">
        <v>87.1</v>
      </c>
      <c r="S218" s="50"/>
      <c r="T218" s="1310"/>
      <c r="U218" s="50"/>
      <c r="V218" s="1310"/>
      <c r="W218" s="64"/>
      <c r="X218" s="65">
        <v>24.4</v>
      </c>
      <c r="Y218" s="69"/>
      <c r="Z218" s="70">
        <v>183</v>
      </c>
      <c r="AA218" s="862"/>
      <c r="AB218" s="863">
        <v>0.09</v>
      </c>
      <c r="AC218" s="655">
        <v>522</v>
      </c>
      <c r="AD218" s="663">
        <v>51</v>
      </c>
      <c r="AE218" s="303"/>
      <c r="AF218" s="311"/>
      <c r="AG218" s="6" t="s">
        <v>368</v>
      </c>
      <c r="AH218" s="18" t="s">
        <v>23</v>
      </c>
      <c r="AI218" s="659">
        <v>85.1</v>
      </c>
      <c r="AJ218" s="660">
        <v>86.1</v>
      </c>
      <c r="AK218" s="36" t="s">
        <v>36</v>
      </c>
      <c r="AL218" s="100"/>
    </row>
    <row r="219" spans="1:38" x14ac:dyDescent="0.15">
      <c r="A219" s="1618"/>
      <c r="B219" s="326">
        <v>43747</v>
      </c>
      <c r="C219" s="456" t="str">
        <f t="shared" ref="C219:C241" si="26">IF(B219="","",IF(WEEKDAY(B219)=1,"(日)",IF(WEEKDAY(B219)=2,"(月)",IF(WEEKDAY(B219)=3,"(火)",IF(WEEKDAY(B219)=4,"(水)",IF(WEEKDAY(B219)=5,"(木)",IF(WEEKDAY(B219)=6,"(金)","(土)")))))))</f>
        <v>(水)</v>
      </c>
      <c r="D219" s="671" t="s">
        <v>540</v>
      </c>
      <c r="E219" s="60" t="s">
        <v>36</v>
      </c>
      <c r="F219" s="60">
        <v>21.3</v>
      </c>
      <c r="G219" s="23">
        <v>22.3</v>
      </c>
      <c r="H219" s="65">
        <v>22.7</v>
      </c>
      <c r="I219" s="64">
        <v>7.3</v>
      </c>
      <c r="J219" s="63">
        <v>2.2999999999999998</v>
      </c>
      <c r="K219" s="23">
        <v>7.48</v>
      </c>
      <c r="L219" s="63">
        <v>7.49</v>
      </c>
      <c r="M219" s="64">
        <v>28.2</v>
      </c>
      <c r="N219" s="65">
        <v>28.2</v>
      </c>
      <c r="O219" s="50"/>
      <c r="P219" s="1310">
        <v>45.5</v>
      </c>
      <c r="Q219" s="50"/>
      <c r="R219" s="1310">
        <v>87.1</v>
      </c>
      <c r="S219" s="50"/>
      <c r="T219" s="1310"/>
      <c r="U219" s="50"/>
      <c r="V219" s="1310"/>
      <c r="W219" s="64"/>
      <c r="X219" s="65">
        <v>25</v>
      </c>
      <c r="Y219" s="69"/>
      <c r="Z219" s="70">
        <v>188</v>
      </c>
      <c r="AA219" s="862"/>
      <c r="AB219" s="863">
        <v>0.08</v>
      </c>
      <c r="AC219" s="655">
        <v>531</v>
      </c>
      <c r="AD219" s="663">
        <v>42</v>
      </c>
      <c r="AE219" s="303"/>
      <c r="AF219" s="311"/>
      <c r="AG219" s="6" t="s">
        <v>369</v>
      </c>
      <c r="AH219" s="18" t="s">
        <v>23</v>
      </c>
      <c r="AI219" s="659">
        <v>61.7</v>
      </c>
      <c r="AJ219" s="660">
        <v>61.9</v>
      </c>
      <c r="AK219" s="36" t="s">
        <v>36</v>
      </c>
      <c r="AL219" s="100"/>
    </row>
    <row r="220" spans="1:38" x14ac:dyDescent="0.15">
      <c r="A220" s="1618"/>
      <c r="B220" s="326">
        <v>43748</v>
      </c>
      <c r="C220" s="456" t="str">
        <f t="shared" si="26"/>
        <v>(木)</v>
      </c>
      <c r="D220" s="671" t="s">
        <v>540</v>
      </c>
      <c r="E220" s="60">
        <v>10</v>
      </c>
      <c r="F220" s="60">
        <v>21.1</v>
      </c>
      <c r="G220" s="23">
        <v>21.9</v>
      </c>
      <c r="H220" s="65">
        <v>22.2</v>
      </c>
      <c r="I220" s="64">
        <v>5.2</v>
      </c>
      <c r="J220" s="63">
        <v>2.6</v>
      </c>
      <c r="K220" s="23">
        <v>7.4</v>
      </c>
      <c r="L220" s="63">
        <v>7.45</v>
      </c>
      <c r="M220" s="64">
        <v>27.5</v>
      </c>
      <c r="N220" s="65">
        <v>27.8</v>
      </c>
      <c r="O220" s="50">
        <v>45.8</v>
      </c>
      <c r="P220" s="1310">
        <v>46.6</v>
      </c>
      <c r="Q220" s="50">
        <v>85.1</v>
      </c>
      <c r="R220" s="1310">
        <v>86.1</v>
      </c>
      <c r="S220" s="50">
        <v>61.7</v>
      </c>
      <c r="T220" s="1310">
        <v>61.9</v>
      </c>
      <c r="U220" s="50">
        <v>23.4</v>
      </c>
      <c r="V220" s="1310">
        <v>24.2</v>
      </c>
      <c r="W220" s="64">
        <v>22.8</v>
      </c>
      <c r="X220" s="65">
        <v>24</v>
      </c>
      <c r="Y220" s="69">
        <v>191</v>
      </c>
      <c r="Z220" s="70">
        <v>195</v>
      </c>
      <c r="AA220" s="862">
        <v>0.27</v>
      </c>
      <c r="AB220" s="863">
        <v>0.1</v>
      </c>
      <c r="AC220" s="655">
        <v>693</v>
      </c>
      <c r="AD220" s="663">
        <v>40</v>
      </c>
      <c r="AE220" s="303"/>
      <c r="AF220" s="311"/>
      <c r="AG220" s="6" t="s">
        <v>370</v>
      </c>
      <c r="AH220" s="18" t="s">
        <v>23</v>
      </c>
      <c r="AI220" s="659">
        <v>23.4</v>
      </c>
      <c r="AJ220" s="660">
        <v>24.2</v>
      </c>
      <c r="AK220" s="36" t="s">
        <v>36</v>
      </c>
      <c r="AL220" s="100"/>
    </row>
    <row r="221" spans="1:38" x14ac:dyDescent="0.15">
      <c r="A221" s="1618"/>
      <c r="B221" s="326">
        <v>43749</v>
      </c>
      <c r="C221" s="456" t="str">
        <f t="shared" si="26"/>
        <v>(金)</v>
      </c>
      <c r="D221" s="671" t="s">
        <v>550</v>
      </c>
      <c r="E221" s="60">
        <v>5</v>
      </c>
      <c r="F221" s="60">
        <v>19.100000000000001</v>
      </c>
      <c r="G221" s="23">
        <v>21.7</v>
      </c>
      <c r="H221" s="65">
        <v>22</v>
      </c>
      <c r="I221" s="64">
        <v>5.9</v>
      </c>
      <c r="J221" s="63">
        <v>2.1</v>
      </c>
      <c r="K221" s="23">
        <v>7.4</v>
      </c>
      <c r="L221" s="63">
        <v>7.53</v>
      </c>
      <c r="M221" s="64">
        <v>25.1</v>
      </c>
      <c r="N221" s="65">
        <v>26.6</v>
      </c>
      <c r="O221" s="50"/>
      <c r="P221" s="1310">
        <v>45.7</v>
      </c>
      <c r="Q221" s="50"/>
      <c r="R221" s="1310">
        <v>82.3</v>
      </c>
      <c r="S221" s="50"/>
      <c r="T221" s="1310"/>
      <c r="U221" s="50"/>
      <c r="V221" s="1310"/>
      <c r="W221" s="64"/>
      <c r="X221" s="65">
        <v>22.5</v>
      </c>
      <c r="Y221" s="69"/>
      <c r="Z221" s="70">
        <v>180</v>
      </c>
      <c r="AA221" s="862"/>
      <c r="AB221" s="863">
        <v>7.0000000000000007E-2</v>
      </c>
      <c r="AC221" s="655">
        <v>522</v>
      </c>
      <c r="AD221" s="663">
        <v>39</v>
      </c>
      <c r="AE221" s="303"/>
      <c r="AF221" s="311"/>
      <c r="AG221" s="6" t="s">
        <v>389</v>
      </c>
      <c r="AH221" s="18" t="s">
        <v>23</v>
      </c>
      <c r="AI221" s="37">
        <v>22.8</v>
      </c>
      <c r="AJ221" s="38">
        <v>24</v>
      </c>
      <c r="AK221" s="39" t="s">
        <v>36</v>
      </c>
      <c r="AL221" s="98"/>
    </row>
    <row r="222" spans="1:38" x14ac:dyDescent="0.15">
      <c r="A222" s="1618"/>
      <c r="B222" s="326">
        <v>43750</v>
      </c>
      <c r="C222" s="456" t="str">
        <f t="shared" si="26"/>
        <v>(土)</v>
      </c>
      <c r="D222" s="671" t="s">
        <v>555</v>
      </c>
      <c r="E222" s="60">
        <v>126.5</v>
      </c>
      <c r="F222" s="60">
        <v>24</v>
      </c>
      <c r="G222" s="23">
        <v>22.3</v>
      </c>
      <c r="H222" s="65">
        <v>22.1</v>
      </c>
      <c r="I222" s="64">
        <v>3.1</v>
      </c>
      <c r="J222" s="63">
        <v>1.3</v>
      </c>
      <c r="K222" s="23">
        <v>7.32</v>
      </c>
      <c r="L222" s="63">
        <v>7.4</v>
      </c>
      <c r="M222" s="64">
        <v>23.6</v>
      </c>
      <c r="N222" s="65">
        <v>24.5</v>
      </c>
      <c r="O222" s="50"/>
      <c r="P222" s="1310"/>
      <c r="Q222" s="50"/>
      <c r="R222" s="1310"/>
      <c r="S222" s="50"/>
      <c r="T222" s="1310"/>
      <c r="U222" s="50"/>
      <c r="V222" s="1310"/>
      <c r="W222" s="64"/>
      <c r="X222" s="65"/>
      <c r="Y222" s="69"/>
      <c r="Z222" s="70"/>
      <c r="AA222" s="862"/>
      <c r="AB222" s="863"/>
      <c r="AC222" s="655">
        <v>531</v>
      </c>
      <c r="AD222" s="663">
        <v>74</v>
      </c>
      <c r="AE222" s="303"/>
      <c r="AF222" s="311"/>
      <c r="AG222" s="6" t="s">
        <v>390</v>
      </c>
      <c r="AH222" s="18" t="s">
        <v>23</v>
      </c>
      <c r="AI222" s="48">
        <v>191</v>
      </c>
      <c r="AJ222" s="49">
        <v>195</v>
      </c>
      <c r="AK222" s="25" t="s">
        <v>36</v>
      </c>
      <c r="AL222" s="26"/>
    </row>
    <row r="223" spans="1:38" x14ac:dyDescent="0.15">
      <c r="A223" s="1618"/>
      <c r="B223" s="326">
        <v>43751</v>
      </c>
      <c r="C223" s="456" t="str">
        <f t="shared" si="26"/>
        <v>(日)</v>
      </c>
      <c r="D223" s="671" t="s">
        <v>540</v>
      </c>
      <c r="E223" s="60">
        <v>0.5</v>
      </c>
      <c r="F223" s="60">
        <v>26.9</v>
      </c>
      <c r="G223" s="23">
        <v>22</v>
      </c>
      <c r="H223" s="65">
        <v>22.6</v>
      </c>
      <c r="I223" s="64">
        <v>237.8</v>
      </c>
      <c r="J223" s="63">
        <v>2.7</v>
      </c>
      <c r="K223" s="23">
        <v>6.94</v>
      </c>
      <c r="L223" s="63">
        <v>7.3</v>
      </c>
      <c r="M223" s="64">
        <v>14.2</v>
      </c>
      <c r="N223" s="65">
        <v>22</v>
      </c>
      <c r="O223" s="50"/>
      <c r="P223" s="1310"/>
      <c r="Q223" s="50"/>
      <c r="R223" s="1310"/>
      <c r="S223" s="50"/>
      <c r="T223" s="1310"/>
      <c r="U223" s="50"/>
      <c r="V223" s="1310"/>
      <c r="W223" s="64"/>
      <c r="X223" s="65"/>
      <c r="Y223" s="69"/>
      <c r="Z223" s="70"/>
      <c r="AA223" s="862"/>
      <c r="AB223" s="863"/>
      <c r="AC223" s="655">
        <v>2422</v>
      </c>
      <c r="AD223" s="663">
        <v>2885</v>
      </c>
      <c r="AE223" s="303"/>
      <c r="AF223" s="311"/>
      <c r="AG223" s="6" t="s">
        <v>391</v>
      </c>
      <c r="AH223" s="18" t="s">
        <v>23</v>
      </c>
      <c r="AI223" s="40">
        <v>0.27</v>
      </c>
      <c r="AJ223" s="41">
        <v>0.1</v>
      </c>
      <c r="AK223" s="42" t="s">
        <v>36</v>
      </c>
      <c r="AL223" s="99"/>
    </row>
    <row r="224" spans="1:38" x14ac:dyDescent="0.15">
      <c r="A224" s="1618"/>
      <c r="B224" s="326">
        <v>43752</v>
      </c>
      <c r="C224" s="456" t="str">
        <f t="shared" si="26"/>
        <v>(月)</v>
      </c>
      <c r="D224" s="671" t="s">
        <v>550</v>
      </c>
      <c r="E224" s="60">
        <v>11</v>
      </c>
      <c r="F224" s="60">
        <v>18.399999999999999</v>
      </c>
      <c r="G224" s="23">
        <v>20</v>
      </c>
      <c r="H224" s="65">
        <v>20.6</v>
      </c>
      <c r="I224" s="64">
        <v>468</v>
      </c>
      <c r="J224" s="63">
        <v>1.8</v>
      </c>
      <c r="K224" s="23">
        <v>7.08</v>
      </c>
      <c r="L224" s="63">
        <v>6.75</v>
      </c>
      <c r="M224" s="64">
        <v>11.6</v>
      </c>
      <c r="N224" s="65">
        <v>13.4</v>
      </c>
      <c r="O224" s="50"/>
      <c r="P224" s="1310"/>
      <c r="Q224" s="50"/>
      <c r="R224" s="1310"/>
      <c r="S224" s="50"/>
      <c r="T224" s="1310"/>
      <c r="U224" s="50"/>
      <c r="V224" s="1310"/>
      <c r="W224" s="64"/>
      <c r="X224" s="65"/>
      <c r="Y224" s="69"/>
      <c r="Z224" s="70"/>
      <c r="AA224" s="862"/>
      <c r="AB224" s="863"/>
      <c r="AC224" s="655">
        <v>3916</v>
      </c>
      <c r="AD224" s="663">
        <v>1680</v>
      </c>
      <c r="AE224" s="303"/>
      <c r="AF224" s="311"/>
      <c r="AG224" s="6" t="s">
        <v>24</v>
      </c>
      <c r="AH224" s="18" t="s">
        <v>23</v>
      </c>
      <c r="AI224" s="23">
        <v>2.7</v>
      </c>
      <c r="AJ224" s="47">
        <v>2.4</v>
      </c>
      <c r="AK224" s="36" t="s">
        <v>36</v>
      </c>
      <c r="AL224" s="99"/>
    </row>
    <row r="225" spans="1:38" x14ac:dyDescent="0.15">
      <c r="A225" s="1618"/>
      <c r="B225" s="326">
        <v>43753</v>
      </c>
      <c r="C225" s="456" t="str">
        <f t="shared" si="26"/>
        <v>(火)</v>
      </c>
      <c r="D225" s="671" t="s">
        <v>550</v>
      </c>
      <c r="E225" s="60">
        <v>0.5</v>
      </c>
      <c r="F225" s="60">
        <v>18.600000000000001</v>
      </c>
      <c r="G225" s="23">
        <v>18.8</v>
      </c>
      <c r="H225" s="65">
        <v>19.5</v>
      </c>
      <c r="I225" s="64">
        <v>294.89999999999998</v>
      </c>
      <c r="J225" s="63">
        <v>1.9</v>
      </c>
      <c r="K225" s="23">
        <v>7.1</v>
      </c>
      <c r="L225" s="63">
        <v>6.7</v>
      </c>
      <c r="M225" s="64">
        <v>13.2</v>
      </c>
      <c r="N225" s="65">
        <v>13.9</v>
      </c>
      <c r="O225" s="50"/>
      <c r="P225" s="1310">
        <v>23</v>
      </c>
      <c r="Q225" s="50"/>
      <c r="R225" s="1310">
        <v>48</v>
      </c>
      <c r="S225" s="50"/>
      <c r="T225" s="1310"/>
      <c r="U225" s="50"/>
      <c r="V225" s="1310"/>
      <c r="W225" s="64"/>
      <c r="X225" s="65">
        <v>11.3</v>
      </c>
      <c r="Y225" s="69"/>
      <c r="Z225" s="70">
        <v>106</v>
      </c>
      <c r="AA225" s="862"/>
      <c r="AB225" s="863">
        <v>7.0000000000000007E-2</v>
      </c>
      <c r="AC225" s="655">
        <v>4151</v>
      </c>
      <c r="AD225" s="663">
        <v>1067</v>
      </c>
      <c r="AE225" s="303"/>
      <c r="AF225" s="311"/>
      <c r="AG225" s="6" t="s">
        <v>25</v>
      </c>
      <c r="AH225" s="18" t="s">
        <v>23</v>
      </c>
      <c r="AI225" s="23">
        <v>0.6</v>
      </c>
      <c r="AJ225" s="47">
        <v>0.4</v>
      </c>
      <c r="AK225" s="36" t="s">
        <v>36</v>
      </c>
      <c r="AL225" s="99"/>
    </row>
    <row r="226" spans="1:38" x14ac:dyDescent="0.15">
      <c r="A226" s="1618"/>
      <c r="B226" s="326">
        <v>43754</v>
      </c>
      <c r="C226" s="456" t="str">
        <f t="shared" si="26"/>
        <v>(水)</v>
      </c>
      <c r="D226" s="671" t="s">
        <v>550</v>
      </c>
      <c r="E226" s="60" t="s">
        <v>36</v>
      </c>
      <c r="F226" s="60">
        <v>15.3</v>
      </c>
      <c r="G226" s="23">
        <v>18.100000000000001</v>
      </c>
      <c r="H226" s="65">
        <v>18.600000000000001</v>
      </c>
      <c r="I226" s="64">
        <v>394.1</v>
      </c>
      <c r="J226" s="63">
        <v>1.9</v>
      </c>
      <c r="K226" s="23">
        <v>7.08</v>
      </c>
      <c r="L226" s="63">
        <v>6.68</v>
      </c>
      <c r="M226" s="64">
        <v>14.3</v>
      </c>
      <c r="N226" s="65">
        <v>15.3</v>
      </c>
      <c r="O226" s="50"/>
      <c r="P226" s="1310">
        <v>21.8</v>
      </c>
      <c r="Q226" s="50"/>
      <c r="R226" s="1310">
        <v>52.1</v>
      </c>
      <c r="S226" s="50"/>
      <c r="T226" s="1310"/>
      <c r="U226" s="50"/>
      <c r="V226" s="1310"/>
      <c r="W226" s="64"/>
      <c r="X226" s="65">
        <v>12.8</v>
      </c>
      <c r="Y226" s="69"/>
      <c r="Z226" s="70">
        <v>126</v>
      </c>
      <c r="AA226" s="862"/>
      <c r="AB226" s="863">
        <v>7.0000000000000007E-2</v>
      </c>
      <c r="AC226" s="655">
        <v>4604</v>
      </c>
      <c r="AD226" s="663">
        <v>665</v>
      </c>
      <c r="AE226" s="303"/>
      <c r="AF226" s="311"/>
      <c r="AG226" s="6" t="s">
        <v>392</v>
      </c>
      <c r="AH226" s="18" t="s">
        <v>23</v>
      </c>
      <c r="AI226" s="23">
        <v>7.8</v>
      </c>
      <c r="AJ226" s="47">
        <v>8.6999999999999993</v>
      </c>
      <c r="AK226" s="36" t="s">
        <v>36</v>
      </c>
      <c r="AL226" s="99"/>
    </row>
    <row r="227" spans="1:38" x14ac:dyDescent="0.15">
      <c r="A227" s="1618"/>
      <c r="B227" s="326">
        <v>43755</v>
      </c>
      <c r="C227" s="456" t="str">
        <f t="shared" si="26"/>
        <v>(木)</v>
      </c>
      <c r="D227" s="671" t="s">
        <v>550</v>
      </c>
      <c r="E227" s="60">
        <v>3.5</v>
      </c>
      <c r="F227" s="60">
        <v>16.600000000000001</v>
      </c>
      <c r="G227" s="23">
        <v>18</v>
      </c>
      <c r="H227" s="65">
        <v>18.3</v>
      </c>
      <c r="I227" s="64">
        <v>235.6</v>
      </c>
      <c r="J227" s="63">
        <v>2.6</v>
      </c>
      <c r="K227" s="23">
        <v>7.14</v>
      </c>
      <c r="L227" s="63">
        <v>6.9</v>
      </c>
      <c r="M227" s="64">
        <v>16.5</v>
      </c>
      <c r="N227" s="65">
        <v>16.5</v>
      </c>
      <c r="O227" s="50"/>
      <c r="P227" s="1310">
        <v>24.5</v>
      </c>
      <c r="Q227" s="50"/>
      <c r="R227" s="1310">
        <v>55.3</v>
      </c>
      <c r="S227" s="50"/>
      <c r="T227" s="1310"/>
      <c r="U227" s="50"/>
      <c r="V227" s="1310"/>
      <c r="W227" s="64"/>
      <c r="X227" s="65">
        <v>12.4</v>
      </c>
      <c r="Y227" s="69"/>
      <c r="Z227" s="70">
        <v>121</v>
      </c>
      <c r="AA227" s="862"/>
      <c r="AB227" s="863">
        <v>0.09</v>
      </c>
      <c r="AC227" s="655">
        <v>3450</v>
      </c>
      <c r="AD227" s="663">
        <v>425</v>
      </c>
      <c r="AE227" s="303"/>
      <c r="AF227" s="311"/>
      <c r="AG227" s="6" t="s">
        <v>393</v>
      </c>
      <c r="AH227" s="18" t="s">
        <v>23</v>
      </c>
      <c r="AI227" s="24">
        <v>3.4000000000000002E-2</v>
      </c>
      <c r="AJ227" s="44">
        <v>2.1999999999999999E-2</v>
      </c>
      <c r="AK227" s="46" t="s">
        <v>36</v>
      </c>
      <c r="AL227" s="101"/>
    </row>
    <row r="228" spans="1:38" x14ac:dyDescent="0.15">
      <c r="A228" s="1618"/>
      <c r="B228" s="326">
        <v>43756</v>
      </c>
      <c r="C228" s="456" t="str">
        <f t="shared" si="26"/>
        <v>(金)</v>
      </c>
      <c r="D228" s="671" t="s">
        <v>550</v>
      </c>
      <c r="E228" s="60">
        <v>3.5</v>
      </c>
      <c r="F228" s="60">
        <v>17.100000000000001</v>
      </c>
      <c r="G228" s="23">
        <v>17.8</v>
      </c>
      <c r="H228" s="65">
        <v>18.2</v>
      </c>
      <c r="I228" s="64">
        <v>104.6</v>
      </c>
      <c r="J228" s="63">
        <v>1.8</v>
      </c>
      <c r="K228" s="23">
        <v>7.23</v>
      </c>
      <c r="L228" s="63">
        <v>6.96</v>
      </c>
      <c r="M228" s="64">
        <v>17.600000000000001</v>
      </c>
      <c r="N228" s="65">
        <v>17.100000000000001</v>
      </c>
      <c r="O228" s="50"/>
      <c r="P228" s="1310">
        <v>26.5</v>
      </c>
      <c r="Q228" s="50"/>
      <c r="R228" s="1310">
        <v>57.7</v>
      </c>
      <c r="S228" s="50"/>
      <c r="T228" s="1310"/>
      <c r="U228" s="50"/>
      <c r="V228" s="1310"/>
      <c r="W228" s="64"/>
      <c r="X228" s="65">
        <v>12.2</v>
      </c>
      <c r="Y228" s="69"/>
      <c r="Z228" s="70">
        <v>124</v>
      </c>
      <c r="AA228" s="862"/>
      <c r="AB228" s="863">
        <v>0.05</v>
      </c>
      <c r="AC228" s="655">
        <v>2272</v>
      </c>
      <c r="AD228" s="663">
        <v>328</v>
      </c>
      <c r="AE228" s="303"/>
      <c r="AF228" s="311"/>
      <c r="AG228" s="6" t="s">
        <v>26</v>
      </c>
      <c r="AH228" s="18" t="s">
        <v>23</v>
      </c>
      <c r="AI228" s="24">
        <v>0.09</v>
      </c>
      <c r="AJ228" s="44">
        <v>0.02</v>
      </c>
      <c r="AK228" s="42" t="s">
        <v>36</v>
      </c>
      <c r="AL228" s="99"/>
    </row>
    <row r="229" spans="1:38" x14ac:dyDescent="0.15">
      <c r="A229" s="1618"/>
      <c r="B229" s="326">
        <v>43757</v>
      </c>
      <c r="C229" s="456" t="str">
        <f t="shared" si="26"/>
        <v>(土)</v>
      </c>
      <c r="D229" s="671" t="s">
        <v>555</v>
      </c>
      <c r="E229" s="60">
        <v>53</v>
      </c>
      <c r="F229" s="60">
        <v>16.8</v>
      </c>
      <c r="G229" s="23">
        <v>17.899999999999999</v>
      </c>
      <c r="H229" s="65">
        <v>17.899999999999999</v>
      </c>
      <c r="I229" s="64">
        <v>36.9</v>
      </c>
      <c r="J229" s="63">
        <v>1.7</v>
      </c>
      <c r="K229" s="23">
        <v>7.26</v>
      </c>
      <c r="L229" s="63">
        <v>7.12</v>
      </c>
      <c r="M229" s="64">
        <v>17.600000000000001</v>
      </c>
      <c r="N229" s="65">
        <v>18.399999999999999</v>
      </c>
      <c r="O229" s="50"/>
      <c r="P229" s="1310"/>
      <c r="Q229" s="50"/>
      <c r="R229" s="1310"/>
      <c r="S229" s="50"/>
      <c r="T229" s="1310"/>
      <c r="U229" s="50"/>
      <c r="V229" s="1310"/>
      <c r="W229" s="64"/>
      <c r="X229" s="65"/>
      <c r="Y229" s="69"/>
      <c r="Z229" s="70"/>
      <c r="AA229" s="862"/>
      <c r="AB229" s="863"/>
      <c r="AC229" s="655">
        <v>1620</v>
      </c>
      <c r="AD229" s="663">
        <v>346</v>
      </c>
      <c r="AE229" s="303"/>
      <c r="AF229" s="311"/>
      <c r="AG229" s="6" t="s">
        <v>97</v>
      </c>
      <c r="AH229" s="18" t="s">
        <v>23</v>
      </c>
      <c r="AI229" s="24">
        <v>2.23</v>
      </c>
      <c r="AJ229" s="44">
        <v>2.14</v>
      </c>
      <c r="AK229" s="42" t="s">
        <v>36</v>
      </c>
      <c r="AL229" s="99"/>
    </row>
    <row r="230" spans="1:38" x14ac:dyDescent="0.15">
      <c r="A230" s="1618"/>
      <c r="B230" s="326">
        <v>43758</v>
      </c>
      <c r="C230" s="456" t="str">
        <f t="shared" si="26"/>
        <v>(日)</v>
      </c>
      <c r="D230" s="671" t="s">
        <v>550</v>
      </c>
      <c r="E230" s="60" t="s">
        <v>36</v>
      </c>
      <c r="F230" s="60">
        <v>20.399999999999999</v>
      </c>
      <c r="G230" s="23">
        <v>17.899999999999999</v>
      </c>
      <c r="H230" s="65">
        <v>17.899999999999999</v>
      </c>
      <c r="I230" s="64">
        <v>100.6</v>
      </c>
      <c r="J230" s="63">
        <v>1.9</v>
      </c>
      <c r="K230" s="23">
        <v>7.24</v>
      </c>
      <c r="L230" s="63">
        <v>7.09</v>
      </c>
      <c r="M230" s="64">
        <v>17.8</v>
      </c>
      <c r="N230" s="65">
        <v>18.2</v>
      </c>
      <c r="O230" s="50"/>
      <c r="P230" s="1310"/>
      <c r="Q230" s="50"/>
      <c r="R230" s="1310"/>
      <c r="S230" s="50"/>
      <c r="T230" s="1310"/>
      <c r="U230" s="50"/>
      <c r="V230" s="1310"/>
      <c r="W230" s="64"/>
      <c r="X230" s="65"/>
      <c r="Y230" s="69"/>
      <c r="Z230" s="70"/>
      <c r="AA230" s="862"/>
      <c r="AB230" s="863"/>
      <c r="AC230" s="655">
        <v>1620</v>
      </c>
      <c r="AD230" s="663">
        <v>425</v>
      </c>
      <c r="AE230" s="303"/>
      <c r="AF230" s="311"/>
      <c r="AG230" s="6" t="s">
        <v>379</v>
      </c>
      <c r="AH230" s="18" t="s">
        <v>23</v>
      </c>
      <c r="AI230" s="484">
        <v>9.8000000000000004E-2</v>
      </c>
      <c r="AJ230" s="217">
        <v>6.7000000000000004E-2</v>
      </c>
      <c r="AK230" s="46" t="s">
        <v>36</v>
      </c>
      <c r="AL230" s="101"/>
    </row>
    <row r="231" spans="1:38" x14ac:dyDescent="0.15">
      <c r="A231" s="1618"/>
      <c r="B231" s="326">
        <v>43759</v>
      </c>
      <c r="C231" s="456" t="str">
        <f t="shared" si="26"/>
        <v>(月)</v>
      </c>
      <c r="D231" s="671" t="s">
        <v>550</v>
      </c>
      <c r="E231" s="60">
        <v>5.5</v>
      </c>
      <c r="F231" s="60">
        <v>19</v>
      </c>
      <c r="G231" s="23">
        <v>18.399999999999999</v>
      </c>
      <c r="H231" s="65">
        <v>18.2</v>
      </c>
      <c r="I231" s="64">
        <v>102.2</v>
      </c>
      <c r="J231" s="63">
        <v>1.2</v>
      </c>
      <c r="K231" s="23">
        <v>7.23</v>
      </c>
      <c r="L231" s="63">
        <v>7.11</v>
      </c>
      <c r="M231" s="64">
        <v>16.7</v>
      </c>
      <c r="N231" s="65">
        <v>17</v>
      </c>
      <c r="O231" s="50"/>
      <c r="P231" s="1310">
        <v>29.3</v>
      </c>
      <c r="Q231" s="50"/>
      <c r="R231" s="1310">
        <v>58.3</v>
      </c>
      <c r="S231" s="50"/>
      <c r="T231" s="1310"/>
      <c r="U231" s="50"/>
      <c r="V231" s="1310"/>
      <c r="W231" s="64"/>
      <c r="X231" s="65">
        <v>10.9</v>
      </c>
      <c r="Y231" s="69"/>
      <c r="Z231" s="70">
        <v>126</v>
      </c>
      <c r="AA231" s="862"/>
      <c r="AB231" s="863">
        <v>0.05</v>
      </c>
      <c r="AC231" s="655">
        <v>1257</v>
      </c>
      <c r="AD231" s="663">
        <v>336</v>
      </c>
      <c r="AE231" s="303"/>
      <c r="AF231" s="311"/>
      <c r="AG231" s="6" t="s">
        <v>394</v>
      </c>
      <c r="AH231" s="18" t="s">
        <v>23</v>
      </c>
      <c r="AI231" s="657" t="s">
        <v>556</v>
      </c>
      <c r="AJ231" s="658" t="s">
        <v>556</v>
      </c>
      <c r="AK231" s="42" t="s">
        <v>36</v>
      </c>
      <c r="AL231" s="99"/>
    </row>
    <row r="232" spans="1:38" x14ac:dyDescent="0.15">
      <c r="A232" s="1618"/>
      <c r="B232" s="326">
        <v>43760</v>
      </c>
      <c r="C232" s="456" t="str">
        <f t="shared" si="26"/>
        <v>(火)</v>
      </c>
      <c r="D232" s="671" t="s">
        <v>550</v>
      </c>
      <c r="E232" s="60">
        <v>46.5</v>
      </c>
      <c r="F232" s="60">
        <v>15.3</v>
      </c>
      <c r="G232" s="23">
        <v>18.100000000000001</v>
      </c>
      <c r="H232" s="65">
        <v>18.3</v>
      </c>
      <c r="I232" s="64">
        <v>16.399999999999999</v>
      </c>
      <c r="J232" s="63">
        <v>1.1000000000000001</v>
      </c>
      <c r="K232" s="23">
        <v>7.26</v>
      </c>
      <c r="L232" s="63">
        <v>7.2</v>
      </c>
      <c r="M232" s="64">
        <v>16.899999999999999</v>
      </c>
      <c r="N232" s="65">
        <v>17</v>
      </c>
      <c r="O232" s="50"/>
      <c r="P232" s="1310"/>
      <c r="Q232" s="50"/>
      <c r="R232" s="1310"/>
      <c r="S232" s="50"/>
      <c r="T232" s="1310"/>
      <c r="U232" s="50"/>
      <c r="V232" s="1310"/>
      <c r="W232" s="64"/>
      <c r="X232" s="65"/>
      <c r="Y232" s="69"/>
      <c r="Z232" s="70"/>
      <c r="AA232" s="862"/>
      <c r="AB232" s="863"/>
      <c r="AC232" s="655">
        <v>1096</v>
      </c>
      <c r="AD232" s="663">
        <v>330</v>
      </c>
      <c r="AE232" s="303"/>
      <c r="AF232" s="311"/>
      <c r="AG232" s="6" t="s">
        <v>98</v>
      </c>
      <c r="AH232" s="18" t="s">
        <v>23</v>
      </c>
      <c r="AI232" s="23">
        <v>37.5</v>
      </c>
      <c r="AJ232" s="47">
        <v>38.5</v>
      </c>
      <c r="AK232" s="36" t="s">
        <v>36</v>
      </c>
      <c r="AL232" s="100"/>
    </row>
    <row r="233" spans="1:38" x14ac:dyDescent="0.15">
      <c r="A233" s="1618"/>
      <c r="B233" s="326">
        <v>43761</v>
      </c>
      <c r="C233" s="456" t="str">
        <f t="shared" si="26"/>
        <v>(水)</v>
      </c>
      <c r="D233" s="671" t="s">
        <v>540</v>
      </c>
      <c r="E233" s="60" t="s">
        <v>36</v>
      </c>
      <c r="F233" s="60">
        <v>19.600000000000001</v>
      </c>
      <c r="G233" s="23">
        <v>17.3</v>
      </c>
      <c r="H233" s="65">
        <v>17.7</v>
      </c>
      <c r="I233" s="64">
        <v>80</v>
      </c>
      <c r="J233" s="63">
        <v>1.6</v>
      </c>
      <c r="K233" s="23">
        <v>7.31</v>
      </c>
      <c r="L233" s="63">
        <v>7.21</v>
      </c>
      <c r="M233" s="64">
        <v>18.2</v>
      </c>
      <c r="N233" s="65">
        <v>17.600000000000001</v>
      </c>
      <c r="O233" s="50"/>
      <c r="P233" s="1310">
        <v>32.5</v>
      </c>
      <c r="Q233" s="50"/>
      <c r="R233" s="1310">
        <v>60.5</v>
      </c>
      <c r="S233" s="50"/>
      <c r="T233" s="1310"/>
      <c r="U233" s="50"/>
      <c r="V233" s="1310"/>
      <c r="W233" s="64"/>
      <c r="X233" s="65">
        <v>11.1</v>
      </c>
      <c r="Y233" s="69"/>
      <c r="Z233" s="70">
        <v>132</v>
      </c>
      <c r="AA233" s="862"/>
      <c r="AB233" s="863">
        <v>7.0000000000000007E-2</v>
      </c>
      <c r="AC233" s="655">
        <v>2026</v>
      </c>
      <c r="AD233" s="663">
        <v>519</v>
      </c>
      <c r="AE233" s="303"/>
      <c r="AF233" s="311"/>
      <c r="AG233" s="6" t="s">
        <v>27</v>
      </c>
      <c r="AH233" s="18" t="s">
        <v>23</v>
      </c>
      <c r="AI233" s="23">
        <v>23.1</v>
      </c>
      <c r="AJ233" s="47">
        <v>23</v>
      </c>
      <c r="AK233" s="36" t="s">
        <v>36</v>
      </c>
      <c r="AL233" s="100"/>
    </row>
    <row r="234" spans="1:38" x14ac:dyDescent="0.15">
      <c r="A234" s="1618"/>
      <c r="B234" s="326">
        <v>43762</v>
      </c>
      <c r="C234" s="456" t="str">
        <f t="shared" si="26"/>
        <v>(木)</v>
      </c>
      <c r="D234" s="671" t="s">
        <v>550</v>
      </c>
      <c r="E234" s="60">
        <v>0</v>
      </c>
      <c r="F234" s="60">
        <v>18.7</v>
      </c>
      <c r="G234" s="23">
        <v>17.600000000000001</v>
      </c>
      <c r="H234" s="65">
        <v>17.899999999999999</v>
      </c>
      <c r="I234" s="64">
        <v>120.4</v>
      </c>
      <c r="J234" s="63">
        <v>2.6</v>
      </c>
      <c r="K234" s="23">
        <v>7.29</v>
      </c>
      <c r="L234" s="63">
        <v>7.19</v>
      </c>
      <c r="M234" s="64">
        <v>16.8</v>
      </c>
      <c r="N234" s="65">
        <v>16.3</v>
      </c>
      <c r="O234" s="50"/>
      <c r="P234" s="1310">
        <v>31.5</v>
      </c>
      <c r="Q234" s="50"/>
      <c r="R234" s="1310">
        <v>56.7</v>
      </c>
      <c r="S234" s="50"/>
      <c r="T234" s="1310"/>
      <c r="U234" s="50"/>
      <c r="V234" s="1310"/>
      <c r="W234" s="64"/>
      <c r="X234" s="65">
        <v>10</v>
      </c>
      <c r="Y234" s="69"/>
      <c r="Z234" s="70">
        <v>127</v>
      </c>
      <c r="AA234" s="862"/>
      <c r="AB234" s="863">
        <v>0.1</v>
      </c>
      <c r="AC234" s="655">
        <v>2337</v>
      </c>
      <c r="AD234" s="663">
        <v>372</v>
      </c>
      <c r="AE234" s="303"/>
      <c r="AF234" s="311"/>
      <c r="AG234" s="6" t="s">
        <v>382</v>
      </c>
      <c r="AH234" s="18" t="s">
        <v>387</v>
      </c>
      <c r="AI234" s="23">
        <v>4</v>
      </c>
      <c r="AJ234" s="47">
        <v>3.3</v>
      </c>
      <c r="AK234" s="43" t="s">
        <v>36</v>
      </c>
      <c r="AL234" s="102"/>
    </row>
    <row r="235" spans="1:38" x14ac:dyDescent="0.15">
      <c r="A235" s="1618"/>
      <c r="B235" s="326">
        <v>43763</v>
      </c>
      <c r="C235" s="456" t="str">
        <f t="shared" si="26"/>
        <v>(金)</v>
      </c>
      <c r="D235" s="671" t="s">
        <v>555</v>
      </c>
      <c r="E235" s="60">
        <v>128.5</v>
      </c>
      <c r="F235" s="60">
        <v>15.6</v>
      </c>
      <c r="G235" s="23">
        <v>17.399999999999999</v>
      </c>
      <c r="H235" s="65">
        <v>17.7</v>
      </c>
      <c r="I235" s="64">
        <v>60.3</v>
      </c>
      <c r="J235" s="63">
        <v>2.2000000000000002</v>
      </c>
      <c r="K235" s="23">
        <v>7.34</v>
      </c>
      <c r="L235" s="63">
        <v>7.22</v>
      </c>
      <c r="M235" s="64">
        <v>17.7</v>
      </c>
      <c r="N235" s="65">
        <v>17.399999999999999</v>
      </c>
      <c r="O235" s="50"/>
      <c r="P235" s="1310">
        <v>32.299999999999997</v>
      </c>
      <c r="Q235" s="50"/>
      <c r="R235" s="1310">
        <v>62.1</v>
      </c>
      <c r="S235" s="50"/>
      <c r="T235" s="1310"/>
      <c r="U235" s="50"/>
      <c r="V235" s="1310"/>
      <c r="W235" s="64"/>
      <c r="X235" s="65">
        <v>10.199999999999999</v>
      </c>
      <c r="Y235" s="69"/>
      <c r="Z235" s="70">
        <v>120</v>
      </c>
      <c r="AA235" s="862"/>
      <c r="AB235" s="863">
        <v>0.09</v>
      </c>
      <c r="AC235" s="655">
        <v>990</v>
      </c>
      <c r="AD235" s="663">
        <v>319</v>
      </c>
      <c r="AE235" s="303"/>
      <c r="AF235" s="311"/>
      <c r="AG235" s="6" t="s">
        <v>395</v>
      </c>
      <c r="AH235" s="18" t="s">
        <v>23</v>
      </c>
      <c r="AI235" s="50">
        <v>9.4</v>
      </c>
      <c r="AJ235" s="51">
        <v>3.6</v>
      </c>
      <c r="AK235" s="43" t="s">
        <v>36</v>
      </c>
      <c r="AL235" s="102"/>
    </row>
    <row r="236" spans="1:38" x14ac:dyDescent="0.15">
      <c r="A236" s="1618"/>
      <c r="B236" s="326">
        <v>43764</v>
      </c>
      <c r="C236" s="456" t="str">
        <f t="shared" si="26"/>
        <v>(土)</v>
      </c>
      <c r="D236" s="671" t="s">
        <v>550</v>
      </c>
      <c r="E236" s="60" t="s">
        <v>36</v>
      </c>
      <c r="F236" s="60">
        <v>18.3</v>
      </c>
      <c r="G236" s="23">
        <v>17.399999999999999</v>
      </c>
      <c r="H236" s="65">
        <v>17.8</v>
      </c>
      <c r="I236" s="64">
        <v>57.6</v>
      </c>
      <c r="J236" s="63">
        <v>2.6</v>
      </c>
      <c r="K236" s="23">
        <v>7.31</v>
      </c>
      <c r="L236" s="63">
        <v>7.28</v>
      </c>
      <c r="M236" s="64">
        <v>17.2</v>
      </c>
      <c r="N236" s="65">
        <v>15.7</v>
      </c>
      <c r="O236" s="50"/>
      <c r="P236" s="1310"/>
      <c r="Q236" s="50"/>
      <c r="R236" s="1310"/>
      <c r="S236" s="50"/>
      <c r="T236" s="1310"/>
      <c r="U236" s="50"/>
      <c r="V236" s="1310"/>
      <c r="W236" s="64"/>
      <c r="X236" s="65"/>
      <c r="Y236" s="69"/>
      <c r="Z236" s="70"/>
      <c r="AA236" s="862"/>
      <c r="AB236" s="863"/>
      <c r="AC236" s="655">
        <v>1256</v>
      </c>
      <c r="AD236" s="663">
        <v>876</v>
      </c>
      <c r="AE236" s="303"/>
      <c r="AF236" s="311"/>
      <c r="AG236" s="19"/>
      <c r="AH236" s="9"/>
      <c r="AI236" s="20"/>
      <c r="AJ236" s="8"/>
      <c r="AK236" s="8"/>
      <c r="AL236" s="9"/>
    </row>
    <row r="237" spans="1:38" x14ac:dyDescent="0.15">
      <c r="A237" s="1618"/>
      <c r="B237" s="326">
        <v>43765</v>
      </c>
      <c r="C237" s="465" t="str">
        <f t="shared" si="26"/>
        <v>(日)</v>
      </c>
      <c r="D237" s="671" t="s">
        <v>550</v>
      </c>
      <c r="E237" s="60" t="s">
        <v>36</v>
      </c>
      <c r="F237" s="60">
        <v>17.899999999999999</v>
      </c>
      <c r="G237" s="23">
        <v>16.899999999999999</v>
      </c>
      <c r="H237" s="65">
        <v>17.2</v>
      </c>
      <c r="I237" s="64">
        <v>109.3</v>
      </c>
      <c r="J237" s="63">
        <v>2.7</v>
      </c>
      <c r="K237" s="23">
        <v>7.27</v>
      </c>
      <c r="L237" s="63">
        <v>7.12</v>
      </c>
      <c r="M237" s="64">
        <v>14.2</v>
      </c>
      <c r="N237" s="65">
        <v>14.7</v>
      </c>
      <c r="O237" s="50"/>
      <c r="P237" s="1310"/>
      <c r="Q237" s="50"/>
      <c r="R237" s="1310"/>
      <c r="S237" s="50"/>
      <c r="T237" s="1310"/>
      <c r="U237" s="50"/>
      <c r="V237" s="1310"/>
      <c r="W237" s="64"/>
      <c r="X237" s="65"/>
      <c r="Y237" s="69"/>
      <c r="Z237" s="70"/>
      <c r="AA237" s="862"/>
      <c r="AB237" s="863"/>
      <c r="AC237" s="655">
        <v>1655</v>
      </c>
      <c r="AD237" s="663">
        <v>706</v>
      </c>
      <c r="AE237" s="303"/>
      <c r="AF237" s="311"/>
      <c r="AG237" s="19"/>
      <c r="AH237" s="9"/>
      <c r="AI237" s="20"/>
      <c r="AJ237" s="8"/>
      <c r="AK237" s="8"/>
      <c r="AL237" s="9"/>
    </row>
    <row r="238" spans="1:38" x14ac:dyDescent="0.15">
      <c r="A238" s="1618"/>
      <c r="B238" s="326">
        <v>43766</v>
      </c>
      <c r="C238" s="456" t="str">
        <f t="shared" si="26"/>
        <v>(月)</v>
      </c>
      <c r="D238" s="671" t="s">
        <v>540</v>
      </c>
      <c r="E238" s="60" t="s">
        <v>36</v>
      </c>
      <c r="F238" s="60">
        <v>17.3</v>
      </c>
      <c r="G238" s="23">
        <v>17.2</v>
      </c>
      <c r="H238" s="65">
        <v>17.5</v>
      </c>
      <c r="I238" s="64">
        <v>90.3</v>
      </c>
      <c r="J238" s="63">
        <v>2.9</v>
      </c>
      <c r="K238" s="23">
        <v>7.29</v>
      </c>
      <c r="L238" s="63">
        <v>7.16</v>
      </c>
      <c r="M238" s="64">
        <v>17</v>
      </c>
      <c r="N238" s="65">
        <v>16.3</v>
      </c>
      <c r="O238" s="50"/>
      <c r="P238" s="1310">
        <v>31.9</v>
      </c>
      <c r="Q238" s="50"/>
      <c r="R238" s="1310">
        <v>58.1</v>
      </c>
      <c r="S238" s="50"/>
      <c r="T238" s="1310"/>
      <c r="U238" s="50"/>
      <c r="V238" s="1310"/>
      <c r="W238" s="64"/>
      <c r="X238" s="65">
        <v>8.9</v>
      </c>
      <c r="Y238" s="69"/>
      <c r="Z238" s="70">
        <v>110</v>
      </c>
      <c r="AA238" s="862"/>
      <c r="AB238" s="863">
        <v>0.12</v>
      </c>
      <c r="AC238" s="655">
        <v>1434</v>
      </c>
      <c r="AD238" s="663">
        <v>456</v>
      </c>
      <c r="AE238" s="303"/>
      <c r="AF238" s="311"/>
      <c r="AG238" s="21"/>
      <c r="AH238" s="3"/>
      <c r="AI238" s="22"/>
      <c r="AJ238" s="10"/>
      <c r="AK238" s="10"/>
      <c r="AL238" s="3"/>
    </row>
    <row r="239" spans="1:38" x14ac:dyDescent="0.15">
      <c r="A239" s="1618"/>
      <c r="B239" s="326">
        <v>43767</v>
      </c>
      <c r="C239" s="456" t="str">
        <f t="shared" si="26"/>
        <v>(火)</v>
      </c>
      <c r="D239" s="671" t="s">
        <v>555</v>
      </c>
      <c r="E239" s="60">
        <v>11</v>
      </c>
      <c r="F239" s="60">
        <v>15</v>
      </c>
      <c r="G239" s="23">
        <v>16.8</v>
      </c>
      <c r="H239" s="65">
        <v>17.2</v>
      </c>
      <c r="I239" s="64">
        <v>72.3</v>
      </c>
      <c r="J239" s="63">
        <v>2.9</v>
      </c>
      <c r="K239" s="23">
        <v>7.32</v>
      </c>
      <c r="L239" s="63">
        <v>7.23</v>
      </c>
      <c r="M239" s="64">
        <v>18.100000000000001</v>
      </c>
      <c r="N239" s="65">
        <v>18</v>
      </c>
      <c r="O239" s="50"/>
      <c r="P239" s="1310">
        <v>34.4</v>
      </c>
      <c r="Q239" s="50"/>
      <c r="R239" s="1310">
        <v>64.5</v>
      </c>
      <c r="S239" s="50"/>
      <c r="T239" s="1310"/>
      <c r="U239" s="50"/>
      <c r="V239" s="1310"/>
      <c r="W239" s="64"/>
      <c r="X239" s="65">
        <v>9.8000000000000007</v>
      </c>
      <c r="Y239" s="69"/>
      <c r="Z239" s="70">
        <v>128</v>
      </c>
      <c r="AA239" s="862"/>
      <c r="AB239" s="863">
        <v>0.1</v>
      </c>
      <c r="AC239" s="655">
        <v>1202</v>
      </c>
      <c r="AD239" s="663">
        <v>344</v>
      </c>
      <c r="AE239" s="303"/>
      <c r="AF239" s="311"/>
      <c r="AG239" s="29" t="s">
        <v>384</v>
      </c>
      <c r="AH239" s="2" t="s">
        <v>36</v>
      </c>
      <c r="AI239" s="2" t="s">
        <v>36</v>
      </c>
      <c r="AJ239" s="2" t="s">
        <v>36</v>
      </c>
      <c r="AK239" s="2" t="s">
        <v>36</v>
      </c>
      <c r="AL239" s="103" t="s">
        <v>36</v>
      </c>
    </row>
    <row r="240" spans="1:38" x14ac:dyDescent="0.15">
      <c r="A240" s="1618"/>
      <c r="B240" s="326">
        <v>43768</v>
      </c>
      <c r="C240" s="456" t="str">
        <f t="shared" si="26"/>
        <v>(水)</v>
      </c>
      <c r="D240" s="671" t="s">
        <v>550</v>
      </c>
      <c r="E240" s="60">
        <v>0.5</v>
      </c>
      <c r="F240" s="60">
        <v>13.9</v>
      </c>
      <c r="G240" s="23">
        <v>16.399999999999999</v>
      </c>
      <c r="H240" s="65">
        <v>16.600000000000001</v>
      </c>
      <c r="I240" s="64">
        <v>29</v>
      </c>
      <c r="J240" s="63">
        <v>2.6</v>
      </c>
      <c r="K240" s="23">
        <v>7.31</v>
      </c>
      <c r="L240" s="63">
        <v>7.18</v>
      </c>
      <c r="M240" s="64">
        <v>18.899999999999999</v>
      </c>
      <c r="N240" s="65">
        <v>19.2</v>
      </c>
      <c r="O240" s="50"/>
      <c r="P240" s="1310">
        <v>34.9</v>
      </c>
      <c r="Q240" s="50"/>
      <c r="R240" s="1310">
        <v>68.099999999999994</v>
      </c>
      <c r="S240" s="50"/>
      <c r="T240" s="1310"/>
      <c r="U240" s="50"/>
      <c r="V240" s="1310"/>
      <c r="W240" s="64"/>
      <c r="X240" s="65">
        <v>12</v>
      </c>
      <c r="Y240" s="69"/>
      <c r="Z240" s="70">
        <v>138</v>
      </c>
      <c r="AA240" s="862"/>
      <c r="AB240" s="863">
        <v>0.1</v>
      </c>
      <c r="AC240" s="655">
        <v>2168</v>
      </c>
      <c r="AD240" s="663">
        <v>299</v>
      </c>
      <c r="AE240" s="303"/>
      <c r="AF240" s="311"/>
      <c r="AG240" s="11" t="s">
        <v>36</v>
      </c>
      <c r="AH240" s="2" t="s">
        <v>36</v>
      </c>
      <c r="AI240" s="2" t="s">
        <v>36</v>
      </c>
      <c r="AJ240" s="2" t="s">
        <v>36</v>
      </c>
      <c r="AK240" s="2" t="s">
        <v>36</v>
      </c>
      <c r="AL240" s="103" t="s">
        <v>36</v>
      </c>
    </row>
    <row r="241" spans="1:38" x14ac:dyDescent="0.15">
      <c r="A241" s="1618"/>
      <c r="B241" s="326">
        <v>43769</v>
      </c>
      <c r="C241" s="466" t="str">
        <f t="shared" si="26"/>
        <v>(木)</v>
      </c>
      <c r="D241" s="215" t="s">
        <v>540</v>
      </c>
      <c r="E241" s="134" t="s">
        <v>36</v>
      </c>
      <c r="F241" s="125">
        <v>16.100000000000001</v>
      </c>
      <c r="G241" s="126">
        <v>16.399999999999999</v>
      </c>
      <c r="H241" s="127">
        <v>16.7</v>
      </c>
      <c r="I241" s="128">
        <v>25</v>
      </c>
      <c r="J241" s="129">
        <v>2.2000000000000002</v>
      </c>
      <c r="K241" s="126">
        <v>7.35</v>
      </c>
      <c r="L241" s="127">
        <v>7.21</v>
      </c>
      <c r="M241" s="128">
        <v>19.3</v>
      </c>
      <c r="N241" s="129">
        <v>19.100000000000001</v>
      </c>
      <c r="O241" s="676"/>
      <c r="P241" s="1324">
        <v>34.700000000000003</v>
      </c>
      <c r="Q241" s="676"/>
      <c r="R241" s="1324">
        <v>67.7</v>
      </c>
      <c r="S241" s="676"/>
      <c r="T241" s="1324"/>
      <c r="U241" s="676"/>
      <c r="V241" s="1324"/>
      <c r="W241" s="128"/>
      <c r="X241" s="129">
        <v>11.7</v>
      </c>
      <c r="Y241" s="132"/>
      <c r="Z241" s="133">
        <v>135</v>
      </c>
      <c r="AA241" s="876"/>
      <c r="AB241" s="877">
        <v>0.09</v>
      </c>
      <c r="AC241" s="740">
        <v>717</v>
      </c>
      <c r="AD241" s="741">
        <v>250</v>
      </c>
      <c r="AE241" s="303"/>
      <c r="AF241" s="311"/>
      <c r="AG241" s="11" t="s">
        <v>36</v>
      </c>
      <c r="AH241" s="2" t="s">
        <v>36</v>
      </c>
      <c r="AI241" s="2" t="s">
        <v>36</v>
      </c>
      <c r="AJ241" s="2" t="s">
        <v>36</v>
      </c>
      <c r="AK241" s="2" t="s">
        <v>36</v>
      </c>
      <c r="AL241" s="103" t="s">
        <v>36</v>
      </c>
    </row>
    <row r="242" spans="1:38" s="1" customFormat="1" ht="13.5" customHeight="1" x14ac:dyDescent="0.15">
      <c r="A242" s="1618"/>
      <c r="B242" s="1610" t="s">
        <v>396</v>
      </c>
      <c r="C242" s="1611"/>
      <c r="D242" s="399"/>
      <c r="E242" s="358">
        <f>MAX(E211:E241)</f>
        <v>128.5</v>
      </c>
      <c r="F242" s="359">
        <f t="shared" ref="F242:AD242" si="27">IF(COUNT(F211:F241)=0,"",MAX(F211:F241))</f>
        <v>26.9</v>
      </c>
      <c r="G242" s="360">
        <f t="shared" si="27"/>
        <v>25.3</v>
      </c>
      <c r="H242" s="361">
        <f t="shared" si="27"/>
        <v>25.4</v>
      </c>
      <c r="I242" s="362">
        <f t="shared" si="27"/>
        <v>468</v>
      </c>
      <c r="J242" s="363">
        <f t="shared" si="27"/>
        <v>3</v>
      </c>
      <c r="K242" s="360">
        <f t="shared" si="27"/>
        <v>7.64</v>
      </c>
      <c r="L242" s="361">
        <f t="shared" si="27"/>
        <v>7.57</v>
      </c>
      <c r="M242" s="362">
        <f t="shared" si="27"/>
        <v>28.2</v>
      </c>
      <c r="N242" s="363">
        <f t="shared" si="27"/>
        <v>29.2</v>
      </c>
      <c r="O242" s="1311">
        <f t="shared" si="27"/>
        <v>45.8</v>
      </c>
      <c r="P242" s="1319">
        <f t="shared" si="27"/>
        <v>49</v>
      </c>
      <c r="Q242" s="1311">
        <f t="shared" si="27"/>
        <v>85.1</v>
      </c>
      <c r="R242" s="1319">
        <f t="shared" si="27"/>
        <v>87.1</v>
      </c>
      <c r="S242" s="1311">
        <f t="shared" si="27"/>
        <v>61.7</v>
      </c>
      <c r="T242" s="1319">
        <f t="shared" si="27"/>
        <v>61.9</v>
      </c>
      <c r="U242" s="1311">
        <f t="shared" si="27"/>
        <v>23.4</v>
      </c>
      <c r="V242" s="1319">
        <f t="shared" si="27"/>
        <v>24.2</v>
      </c>
      <c r="W242" s="362">
        <f t="shared" si="27"/>
        <v>22.8</v>
      </c>
      <c r="X242" s="583">
        <f t="shared" si="27"/>
        <v>25</v>
      </c>
      <c r="Y242" s="640">
        <f t="shared" si="27"/>
        <v>191</v>
      </c>
      <c r="Z242" s="641">
        <f t="shared" si="27"/>
        <v>195</v>
      </c>
      <c r="AA242" s="864">
        <f t="shared" si="27"/>
        <v>0.27</v>
      </c>
      <c r="AB242" s="865">
        <f t="shared" si="27"/>
        <v>0.12</v>
      </c>
      <c r="AC242" s="695">
        <f t="shared" si="27"/>
        <v>4604</v>
      </c>
      <c r="AD242" s="580">
        <f t="shared" si="27"/>
        <v>2885</v>
      </c>
      <c r="AE242" s="438"/>
      <c r="AF242" s="408"/>
      <c r="AG242" s="11" t="s">
        <v>36</v>
      </c>
      <c r="AH242" s="2" t="s">
        <v>36</v>
      </c>
      <c r="AI242" s="2" t="s">
        <v>36</v>
      </c>
      <c r="AJ242" s="2" t="s">
        <v>36</v>
      </c>
      <c r="AK242" s="2" t="s">
        <v>36</v>
      </c>
      <c r="AL242" s="103" t="s">
        <v>36</v>
      </c>
    </row>
    <row r="243" spans="1:38" s="1" customFormat="1" ht="13.5" customHeight="1" x14ac:dyDescent="0.15">
      <c r="A243" s="1618"/>
      <c r="B243" s="1602" t="s">
        <v>397</v>
      </c>
      <c r="C243" s="1603"/>
      <c r="D243" s="401"/>
      <c r="E243" s="364">
        <f>MIN(E211:E241)</f>
        <v>0</v>
      </c>
      <c r="F243" s="365">
        <f t="shared" ref="F243:AD243" si="28">IF(COUNT(F211:F241)=0,"",MIN(F211:F241))</f>
        <v>13.9</v>
      </c>
      <c r="G243" s="366">
        <f t="shared" si="28"/>
        <v>16.399999999999999</v>
      </c>
      <c r="H243" s="367">
        <f t="shared" si="28"/>
        <v>16.600000000000001</v>
      </c>
      <c r="I243" s="368">
        <f t="shared" si="28"/>
        <v>3.1</v>
      </c>
      <c r="J243" s="369">
        <f t="shared" si="28"/>
        <v>1.1000000000000001</v>
      </c>
      <c r="K243" s="366">
        <f t="shared" si="28"/>
        <v>6.94</v>
      </c>
      <c r="L243" s="367">
        <f t="shared" si="28"/>
        <v>6.68</v>
      </c>
      <c r="M243" s="368">
        <f t="shared" si="28"/>
        <v>11.6</v>
      </c>
      <c r="N243" s="369">
        <f t="shared" si="28"/>
        <v>13.4</v>
      </c>
      <c r="O243" s="1313">
        <f t="shared" si="28"/>
        <v>45.8</v>
      </c>
      <c r="P243" s="1320">
        <f t="shared" si="28"/>
        <v>21.8</v>
      </c>
      <c r="Q243" s="1313">
        <f t="shared" si="28"/>
        <v>85.1</v>
      </c>
      <c r="R243" s="1320">
        <f t="shared" si="28"/>
        <v>48</v>
      </c>
      <c r="S243" s="1313">
        <f t="shared" si="28"/>
        <v>61.7</v>
      </c>
      <c r="T243" s="1320">
        <f t="shared" si="28"/>
        <v>61.9</v>
      </c>
      <c r="U243" s="1313">
        <f t="shared" si="28"/>
        <v>23.4</v>
      </c>
      <c r="V243" s="1320">
        <f t="shared" si="28"/>
        <v>24.2</v>
      </c>
      <c r="W243" s="368">
        <f t="shared" si="28"/>
        <v>22.8</v>
      </c>
      <c r="X243" s="697">
        <f t="shared" si="28"/>
        <v>8.9</v>
      </c>
      <c r="Y243" s="644">
        <f t="shared" si="28"/>
        <v>191</v>
      </c>
      <c r="Z243" s="645">
        <f t="shared" si="28"/>
        <v>106</v>
      </c>
      <c r="AA243" s="866">
        <f t="shared" si="28"/>
        <v>0.27</v>
      </c>
      <c r="AB243" s="867">
        <f t="shared" si="28"/>
        <v>0.05</v>
      </c>
      <c r="AC243" s="699">
        <f t="shared" si="28"/>
        <v>205</v>
      </c>
      <c r="AD243" s="581">
        <f t="shared" si="28"/>
        <v>39</v>
      </c>
      <c r="AE243" s="438"/>
      <c r="AF243" s="408"/>
      <c r="AG243" s="11" t="s">
        <v>36</v>
      </c>
      <c r="AH243" s="2" t="s">
        <v>36</v>
      </c>
      <c r="AI243" s="2" t="s">
        <v>36</v>
      </c>
      <c r="AJ243" s="2" t="s">
        <v>36</v>
      </c>
      <c r="AK243" s="2" t="s">
        <v>36</v>
      </c>
      <c r="AL243" s="103" t="s">
        <v>36</v>
      </c>
    </row>
    <row r="244" spans="1:38" s="1" customFormat="1" ht="13.5" customHeight="1" x14ac:dyDescent="0.15">
      <c r="A244" s="1618"/>
      <c r="B244" s="1602" t="s">
        <v>398</v>
      </c>
      <c r="C244" s="1603"/>
      <c r="D244" s="401"/>
      <c r="E244" s="401"/>
      <c r="F244" s="584">
        <f t="shared" ref="F244:AD244" si="29">IF(COUNT(F211:F241)=0,"",AVERAGE(F211:F241))</f>
        <v>19.670967741935481</v>
      </c>
      <c r="G244" s="585">
        <f t="shared" si="29"/>
        <v>20.138709677419353</v>
      </c>
      <c r="H244" s="586">
        <f t="shared" si="29"/>
        <v>20.422580645161297</v>
      </c>
      <c r="I244" s="587">
        <f t="shared" si="29"/>
        <v>87.541935483870972</v>
      </c>
      <c r="J244" s="588">
        <f t="shared" si="29"/>
        <v>2.1870967741935488</v>
      </c>
      <c r="K244" s="585">
        <f t="shared" si="29"/>
        <v>7.339354838709677</v>
      </c>
      <c r="L244" s="586">
        <f t="shared" si="29"/>
        <v>7.2490322580645179</v>
      </c>
      <c r="M244" s="587">
        <f t="shared" si="29"/>
        <v>20.474193548387102</v>
      </c>
      <c r="N244" s="588">
        <f t="shared" si="29"/>
        <v>20.890322580645162</v>
      </c>
      <c r="O244" s="1321">
        <f t="shared" si="29"/>
        <v>45.8</v>
      </c>
      <c r="P244" s="1322">
        <f t="shared" si="29"/>
        <v>37.223809523809521</v>
      </c>
      <c r="Q244" s="1321">
        <f t="shared" si="29"/>
        <v>85.1</v>
      </c>
      <c r="R244" s="1322">
        <f t="shared" si="29"/>
        <v>69.476190476190467</v>
      </c>
      <c r="S244" s="1321">
        <f t="shared" si="29"/>
        <v>61.7</v>
      </c>
      <c r="T244" s="1322">
        <f t="shared" si="29"/>
        <v>61.9</v>
      </c>
      <c r="U244" s="1321">
        <f t="shared" si="29"/>
        <v>23.4</v>
      </c>
      <c r="V244" s="1322">
        <f t="shared" si="29"/>
        <v>24.2</v>
      </c>
      <c r="W244" s="1366">
        <f t="shared" si="29"/>
        <v>22.8</v>
      </c>
      <c r="X244" s="702">
        <f t="shared" si="29"/>
        <v>16.157142857142858</v>
      </c>
      <c r="Y244" s="687">
        <f t="shared" si="29"/>
        <v>191</v>
      </c>
      <c r="Z244" s="688">
        <f t="shared" si="29"/>
        <v>149.1904761904762</v>
      </c>
      <c r="AA244" s="872">
        <f t="shared" si="29"/>
        <v>0.27</v>
      </c>
      <c r="AB244" s="873">
        <f t="shared" si="29"/>
        <v>8.333333333333337E-2</v>
      </c>
      <c r="AC244" s="691">
        <f t="shared" si="29"/>
        <v>1488.483870967742</v>
      </c>
      <c r="AD244" s="696">
        <f t="shared" si="29"/>
        <v>426.70967741935482</v>
      </c>
      <c r="AE244" s="438"/>
      <c r="AF244" s="408"/>
      <c r="AG244" s="11" t="s">
        <v>36</v>
      </c>
      <c r="AH244" s="2" t="s">
        <v>36</v>
      </c>
      <c r="AI244" s="2" t="s">
        <v>36</v>
      </c>
      <c r="AJ244" s="2" t="s">
        <v>36</v>
      </c>
      <c r="AK244" s="2" t="s">
        <v>36</v>
      </c>
      <c r="AL244" s="103" t="s">
        <v>36</v>
      </c>
    </row>
    <row r="245" spans="1:38" s="1" customFormat="1" ht="13.5" customHeight="1" x14ac:dyDescent="0.15">
      <c r="A245" s="1619"/>
      <c r="B245" s="1604" t="s">
        <v>399</v>
      </c>
      <c r="C245" s="1605"/>
      <c r="D245" s="401"/>
      <c r="E245" s="577">
        <f>SUM(E211:E241)</f>
        <v>423</v>
      </c>
      <c r="F245" s="606"/>
      <c r="G245" s="606"/>
      <c r="H245" s="604"/>
      <c r="I245" s="606"/>
      <c r="J245" s="604"/>
      <c r="K245" s="1352"/>
      <c r="L245" s="1353"/>
      <c r="M245" s="1358"/>
      <c r="N245" s="1359"/>
      <c r="O245" s="1316"/>
      <c r="P245" s="1323"/>
      <c r="Q245" s="1334"/>
      <c r="R245" s="1323"/>
      <c r="S245" s="1315"/>
      <c r="T245" s="1316"/>
      <c r="U245" s="1315"/>
      <c r="V245" s="1333"/>
      <c r="W245" s="1367"/>
      <c r="X245" s="1368"/>
      <c r="Y245" s="636"/>
      <c r="Z245" s="701"/>
      <c r="AA245" s="874"/>
      <c r="AB245" s="875"/>
      <c r="AC245" s="692">
        <f>SUM(AC211:AC241)</f>
        <v>46143</v>
      </c>
      <c r="AD245" s="693"/>
      <c r="AE245" s="438"/>
      <c r="AF245" s="408"/>
      <c r="AG245" s="219"/>
      <c r="AH245" s="221"/>
      <c r="AI245" s="221"/>
      <c r="AJ245" s="221"/>
      <c r="AK245" s="221"/>
      <c r="AL245" s="220"/>
    </row>
    <row r="246" spans="1:38" ht="13.5" customHeight="1" x14ac:dyDescent="0.15">
      <c r="A246" s="1617" t="s">
        <v>355</v>
      </c>
      <c r="B246" s="324">
        <v>43770</v>
      </c>
      <c r="C246" s="467" t="str">
        <f>IF(B246="","",IF(WEEKDAY(B246)=1,"(日)",IF(WEEKDAY(B246)=2,"(月)",IF(WEEKDAY(B246)=3,"(火)",IF(WEEKDAY(B246)=4,"(水)",IF(WEEKDAY(B246)=5,"(木)",IF(WEEKDAY(B246)=6,"(金)","(土)")))))))</f>
        <v>(金)</v>
      </c>
      <c r="D246" s="670" t="s">
        <v>540</v>
      </c>
      <c r="E246" s="59" t="s">
        <v>36</v>
      </c>
      <c r="F246" s="59">
        <v>16.8</v>
      </c>
      <c r="G246" s="61">
        <v>16.8</v>
      </c>
      <c r="H246" s="56">
        <v>16.8</v>
      </c>
      <c r="I246" s="55">
        <v>24.3</v>
      </c>
      <c r="J246" s="62">
        <v>2.6</v>
      </c>
      <c r="K246" s="61">
        <v>7.37</v>
      </c>
      <c r="L246" s="62">
        <v>7.31</v>
      </c>
      <c r="M246" s="55">
        <v>19.8</v>
      </c>
      <c r="N246" s="56">
        <v>19.600000000000001</v>
      </c>
      <c r="O246" s="1308"/>
      <c r="P246" s="1309">
        <v>37.4</v>
      </c>
      <c r="Q246" s="1308"/>
      <c r="R246" s="1309">
        <v>65.099999999999994</v>
      </c>
      <c r="S246" s="1308"/>
      <c r="T246" s="1309"/>
      <c r="U246" s="1308"/>
      <c r="V246" s="1309"/>
      <c r="W246" s="55"/>
      <c r="X246" s="56">
        <v>11.1</v>
      </c>
      <c r="Y246" s="57"/>
      <c r="Z246" s="58">
        <v>142</v>
      </c>
      <c r="AA246" s="860"/>
      <c r="AB246" s="861">
        <v>0.12</v>
      </c>
      <c r="AC246" s="653">
        <v>778</v>
      </c>
      <c r="AD246" s="317">
        <v>224</v>
      </c>
      <c r="AE246" s="312" t="s">
        <v>36</v>
      </c>
      <c r="AF246" s="311" t="s">
        <v>475</v>
      </c>
      <c r="AG246" s="222">
        <v>43783</v>
      </c>
      <c r="AH246" s="135" t="s">
        <v>54</v>
      </c>
      <c r="AI246" s="136">
        <v>15.5</v>
      </c>
      <c r="AJ246" s="137" t="s">
        <v>20</v>
      </c>
      <c r="AK246" s="138"/>
      <c r="AL246" s="139"/>
    </row>
    <row r="247" spans="1:38" x14ac:dyDescent="0.15">
      <c r="A247" s="1618"/>
      <c r="B247" s="326">
        <v>43771</v>
      </c>
      <c r="C247" s="456" t="str">
        <f>IF(B247="","",IF(WEEKDAY(B247)=1,"(日)",IF(WEEKDAY(B247)=2,"(月)",IF(WEEKDAY(B247)=3,"(火)",IF(WEEKDAY(B247)=4,"(水)",IF(WEEKDAY(B247)=5,"(木)",IF(WEEKDAY(B247)=6,"(金)","(土)")))))))</f>
        <v>(土)</v>
      </c>
      <c r="D247" s="671" t="s">
        <v>540</v>
      </c>
      <c r="E247" s="60" t="s">
        <v>36</v>
      </c>
      <c r="F247" s="60">
        <v>16.3</v>
      </c>
      <c r="G247" s="23">
        <v>16.899999999999999</v>
      </c>
      <c r="H247" s="65">
        <v>17.100000000000001</v>
      </c>
      <c r="I247" s="64">
        <v>18.2</v>
      </c>
      <c r="J247" s="63">
        <v>2.7</v>
      </c>
      <c r="K247" s="23">
        <v>7.39</v>
      </c>
      <c r="L247" s="63">
        <v>7.38</v>
      </c>
      <c r="M247" s="64">
        <v>20.3</v>
      </c>
      <c r="N247" s="65">
        <v>20</v>
      </c>
      <c r="O247" s="50"/>
      <c r="P247" s="1310"/>
      <c r="Q247" s="50"/>
      <c r="R247" s="1310"/>
      <c r="S247" s="50"/>
      <c r="T247" s="1310"/>
      <c r="U247" s="50"/>
      <c r="V247" s="1310"/>
      <c r="W247" s="64"/>
      <c r="X247" s="65"/>
      <c r="Y247" s="69"/>
      <c r="Z247" s="70"/>
      <c r="AA247" s="862"/>
      <c r="AB247" s="863"/>
      <c r="AC247" s="655">
        <v>689</v>
      </c>
      <c r="AD247" s="316">
        <v>202</v>
      </c>
      <c r="AE247" s="312" t="s">
        <v>36</v>
      </c>
      <c r="AF247" s="311" t="s">
        <v>36</v>
      </c>
      <c r="AG247" s="12" t="s">
        <v>49</v>
      </c>
      <c r="AH247" s="13" t="s">
        <v>457</v>
      </c>
      <c r="AI247" s="14" t="s">
        <v>458</v>
      </c>
      <c r="AJ247" s="15" t="s">
        <v>459</v>
      </c>
      <c r="AK247" s="16" t="s">
        <v>36</v>
      </c>
      <c r="AL247" s="96"/>
    </row>
    <row r="248" spans="1:38" x14ac:dyDescent="0.15">
      <c r="A248" s="1618"/>
      <c r="B248" s="326">
        <v>43772</v>
      </c>
      <c r="C248" s="456" t="str">
        <f t="shared" ref="C248:C275" si="30">IF(B248="","",IF(WEEKDAY(B248)=1,"(日)",IF(WEEKDAY(B248)=2,"(月)",IF(WEEKDAY(B248)=3,"(火)",IF(WEEKDAY(B248)=4,"(水)",IF(WEEKDAY(B248)=5,"(木)",IF(WEEKDAY(B248)=6,"(金)","(土)")))))))</f>
        <v>(日)</v>
      </c>
      <c r="D248" s="671" t="s">
        <v>550</v>
      </c>
      <c r="E248" s="60">
        <v>2</v>
      </c>
      <c r="F248" s="60">
        <v>15.5</v>
      </c>
      <c r="G248" s="23">
        <v>16.3</v>
      </c>
      <c r="H248" s="65">
        <v>17</v>
      </c>
      <c r="I248" s="64">
        <v>10.6</v>
      </c>
      <c r="J248" s="63">
        <v>2.1</v>
      </c>
      <c r="K248" s="23">
        <v>7.4</v>
      </c>
      <c r="L248" s="63">
        <v>7.29</v>
      </c>
      <c r="M248" s="64">
        <v>21</v>
      </c>
      <c r="N248" s="65">
        <v>20</v>
      </c>
      <c r="O248" s="50"/>
      <c r="P248" s="1310"/>
      <c r="Q248" s="50"/>
      <c r="R248" s="1310"/>
      <c r="S248" s="50"/>
      <c r="T248" s="1310"/>
      <c r="U248" s="50"/>
      <c r="V248" s="1310"/>
      <c r="W248" s="64"/>
      <c r="X248" s="65"/>
      <c r="Y248" s="69"/>
      <c r="Z248" s="70"/>
      <c r="AA248" s="862"/>
      <c r="AB248" s="863"/>
      <c r="AC248" s="655">
        <v>539</v>
      </c>
      <c r="AD248" s="316">
        <v>184</v>
      </c>
      <c r="AE248" s="312" t="s">
        <v>36</v>
      </c>
      <c r="AF248" s="311" t="s">
        <v>476</v>
      </c>
      <c r="AG248" s="5" t="s">
        <v>55</v>
      </c>
      <c r="AH248" s="17" t="s">
        <v>20</v>
      </c>
      <c r="AI248" s="31">
        <v>15</v>
      </c>
      <c r="AJ248" s="32">
        <v>14.8</v>
      </c>
      <c r="AK248" s="33" t="s">
        <v>36</v>
      </c>
      <c r="AL248" s="97"/>
    </row>
    <row r="249" spans="1:38" x14ac:dyDescent="0.15">
      <c r="A249" s="1618"/>
      <c r="B249" s="326">
        <v>43773</v>
      </c>
      <c r="C249" s="456" t="str">
        <f t="shared" si="30"/>
        <v>(月)</v>
      </c>
      <c r="D249" s="671" t="s">
        <v>540</v>
      </c>
      <c r="E249" s="60">
        <v>4</v>
      </c>
      <c r="F249" s="60">
        <v>16</v>
      </c>
      <c r="G249" s="23">
        <v>16.100000000000001</v>
      </c>
      <c r="H249" s="65">
        <v>16.399999999999999</v>
      </c>
      <c r="I249" s="64">
        <v>18.2</v>
      </c>
      <c r="J249" s="63">
        <v>2.2999999999999998</v>
      </c>
      <c r="K249" s="23">
        <v>7.35</v>
      </c>
      <c r="L249" s="63">
        <v>7.45</v>
      </c>
      <c r="M249" s="64">
        <v>22</v>
      </c>
      <c r="N249" s="65">
        <v>20.8</v>
      </c>
      <c r="O249" s="50"/>
      <c r="P249" s="1310"/>
      <c r="Q249" s="50"/>
      <c r="R249" s="1310"/>
      <c r="S249" s="50"/>
      <c r="T249" s="1310"/>
      <c r="U249" s="50"/>
      <c r="V249" s="1310"/>
      <c r="W249" s="64"/>
      <c r="X249" s="65"/>
      <c r="Y249" s="69"/>
      <c r="Z249" s="70"/>
      <c r="AA249" s="862"/>
      <c r="AB249" s="863"/>
      <c r="AC249" s="655">
        <v>726</v>
      </c>
      <c r="AD249" s="316">
        <v>174</v>
      </c>
      <c r="AE249" s="312" t="s">
        <v>36</v>
      </c>
      <c r="AF249" s="311" t="s">
        <v>36</v>
      </c>
      <c r="AG249" s="6" t="s">
        <v>57</v>
      </c>
      <c r="AH249" s="18" t="s">
        <v>460</v>
      </c>
      <c r="AI249" s="34">
        <v>7.5</v>
      </c>
      <c r="AJ249" s="35">
        <v>2.8</v>
      </c>
      <c r="AK249" s="39" t="s">
        <v>36</v>
      </c>
      <c r="AL249" s="98"/>
    </row>
    <row r="250" spans="1:38" x14ac:dyDescent="0.15">
      <c r="A250" s="1618"/>
      <c r="B250" s="326">
        <v>43774</v>
      </c>
      <c r="C250" s="456" t="str">
        <f t="shared" si="30"/>
        <v>(火)</v>
      </c>
      <c r="D250" s="671" t="s">
        <v>540</v>
      </c>
      <c r="E250" s="60" t="s">
        <v>36</v>
      </c>
      <c r="F250" s="60">
        <v>14.6</v>
      </c>
      <c r="G250" s="23">
        <v>15.5</v>
      </c>
      <c r="H250" s="65">
        <v>16.100000000000001</v>
      </c>
      <c r="I250" s="64">
        <v>17.100000000000001</v>
      </c>
      <c r="J250" s="63">
        <v>2.5</v>
      </c>
      <c r="K250" s="23">
        <v>7.37</v>
      </c>
      <c r="L250" s="63">
        <v>7.42</v>
      </c>
      <c r="M250" s="64">
        <v>21.5</v>
      </c>
      <c r="N250" s="65">
        <v>21.3</v>
      </c>
      <c r="O250" s="50"/>
      <c r="P250" s="1310">
        <v>40.9</v>
      </c>
      <c r="Q250" s="50"/>
      <c r="R250" s="1310">
        <v>73.7</v>
      </c>
      <c r="S250" s="50"/>
      <c r="T250" s="1310"/>
      <c r="U250" s="50"/>
      <c r="V250" s="1310"/>
      <c r="W250" s="64"/>
      <c r="X250" s="65">
        <v>12.6</v>
      </c>
      <c r="Y250" s="69"/>
      <c r="Z250" s="70">
        <v>157</v>
      </c>
      <c r="AA250" s="862"/>
      <c r="AB250" s="863">
        <v>0.13</v>
      </c>
      <c r="AC250" s="655">
        <v>559</v>
      </c>
      <c r="AD250" s="316">
        <v>159</v>
      </c>
      <c r="AE250" s="312" t="s">
        <v>36</v>
      </c>
      <c r="AF250" s="311" t="s">
        <v>36</v>
      </c>
      <c r="AG250" s="6" t="s">
        <v>21</v>
      </c>
      <c r="AH250" s="18"/>
      <c r="AI250" s="34">
        <v>7.38</v>
      </c>
      <c r="AJ250" s="35">
        <v>7.37</v>
      </c>
      <c r="AK250" s="42" t="s">
        <v>36</v>
      </c>
      <c r="AL250" s="99"/>
    </row>
    <row r="251" spans="1:38" x14ac:dyDescent="0.15">
      <c r="A251" s="1618"/>
      <c r="B251" s="326">
        <v>43775</v>
      </c>
      <c r="C251" s="456" t="str">
        <f t="shared" si="30"/>
        <v>(水)</v>
      </c>
      <c r="D251" s="671" t="s">
        <v>540</v>
      </c>
      <c r="E251" s="60" t="s">
        <v>36</v>
      </c>
      <c r="F251" s="60">
        <v>14.6</v>
      </c>
      <c r="G251" s="23">
        <v>15</v>
      </c>
      <c r="H251" s="65">
        <v>15.6</v>
      </c>
      <c r="I251" s="64">
        <v>13.6</v>
      </c>
      <c r="J251" s="63">
        <v>2.8</v>
      </c>
      <c r="K251" s="23">
        <v>7.4</v>
      </c>
      <c r="L251" s="63">
        <v>7.44</v>
      </c>
      <c r="M251" s="64">
        <v>22.7</v>
      </c>
      <c r="N251" s="65">
        <v>21.6</v>
      </c>
      <c r="O251" s="50"/>
      <c r="P251" s="1310">
        <v>40.4</v>
      </c>
      <c r="Q251" s="50"/>
      <c r="R251" s="1310">
        <v>75.900000000000006</v>
      </c>
      <c r="S251" s="50"/>
      <c r="T251" s="1310"/>
      <c r="U251" s="50"/>
      <c r="V251" s="1310"/>
      <c r="W251" s="64"/>
      <c r="X251" s="65">
        <v>12.6</v>
      </c>
      <c r="Y251" s="69"/>
      <c r="Z251" s="70">
        <v>158</v>
      </c>
      <c r="AA251" s="862"/>
      <c r="AB251" s="863">
        <v>0.13</v>
      </c>
      <c r="AC251" s="655">
        <v>513</v>
      </c>
      <c r="AD251" s="316">
        <v>149</v>
      </c>
      <c r="AE251" s="312" t="s">
        <v>36</v>
      </c>
      <c r="AF251" s="311" t="s">
        <v>477</v>
      </c>
      <c r="AG251" s="6" t="s">
        <v>461</v>
      </c>
      <c r="AH251" s="18" t="s">
        <v>22</v>
      </c>
      <c r="AI251" s="34">
        <v>28.4</v>
      </c>
      <c r="AJ251" s="35">
        <v>24.9</v>
      </c>
      <c r="AK251" s="36" t="s">
        <v>36</v>
      </c>
      <c r="AL251" s="100"/>
    </row>
    <row r="252" spans="1:38" x14ac:dyDescent="0.15">
      <c r="A252" s="1618"/>
      <c r="B252" s="326">
        <v>43776</v>
      </c>
      <c r="C252" s="456" t="str">
        <f t="shared" si="30"/>
        <v>(木)</v>
      </c>
      <c r="D252" s="671" t="s">
        <v>540</v>
      </c>
      <c r="E252" s="60" t="s">
        <v>36</v>
      </c>
      <c r="F252" s="60">
        <v>14.9</v>
      </c>
      <c r="G252" s="23">
        <v>14.6</v>
      </c>
      <c r="H252" s="65">
        <v>15.2</v>
      </c>
      <c r="I252" s="64">
        <v>12.4</v>
      </c>
      <c r="J252" s="63">
        <v>2.8</v>
      </c>
      <c r="K252" s="23">
        <v>7.4</v>
      </c>
      <c r="L252" s="63">
        <v>7.45</v>
      </c>
      <c r="M252" s="64">
        <v>22.5</v>
      </c>
      <c r="N252" s="65">
        <v>21.7</v>
      </c>
      <c r="O252" s="50"/>
      <c r="P252" s="1310">
        <v>40</v>
      </c>
      <c r="Q252" s="50"/>
      <c r="R252" s="1310">
        <v>74.3</v>
      </c>
      <c r="S252" s="50"/>
      <c r="T252" s="1310"/>
      <c r="U252" s="50"/>
      <c r="V252" s="1310"/>
      <c r="W252" s="64"/>
      <c r="X252" s="65">
        <v>13.1</v>
      </c>
      <c r="Y252" s="69"/>
      <c r="Z252" s="70">
        <v>156</v>
      </c>
      <c r="AA252" s="862"/>
      <c r="AB252" s="863">
        <v>0.13</v>
      </c>
      <c r="AC252" s="655">
        <v>692</v>
      </c>
      <c r="AD252" s="316">
        <v>142</v>
      </c>
      <c r="AE252" s="312" t="s">
        <v>36</v>
      </c>
      <c r="AF252" s="311" t="s">
        <v>36</v>
      </c>
      <c r="AG252" s="6" t="s">
        <v>462</v>
      </c>
      <c r="AH252" s="18" t="s">
        <v>23</v>
      </c>
      <c r="AI252" s="659">
        <v>40.5</v>
      </c>
      <c r="AJ252" s="660">
        <v>41</v>
      </c>
      <c r="AK252" s="36" t="s">
        <v>36</v>
      </c>
      <c r="AL252" s="100"/>
    </row>
    <row r="253" spans="1:38" x14ac:dyDescent="0.15">
      <c r="A253" s="1618"/>
      <c r="B253" s="326">
        <v>43777</v>
      </c>
      <c r="C253" s="456" t="str">
        <f t="shared" si="30"/>
        <v>(金)</v>
      </c>
      <c r="D253" s="671" t="s">
        <v>540</v>
      </c>
      <c r="E253" s="60" t="s">
        <v>36</v>
      </c>
      <c r="F253" s="60">
        <v>15.3</v>
      </c>
      <c r="G253" s="23">
        <v>14.8</v>
      </c>
      <c r="H253" s="65">
        <v>15.3</v>
      </c>
      <c r="I253" s="64">
        <v>15.7</v>
      </c>
      <c r="J253" s="63">
        <v>2</v>
      </c>
      <c r="K253" s="23">
        <v>7.39</v>
      </c>
      <c r="L253" s="63">
        <v>7.32</v>
      </c>
      <c r="M253" s="64">
        <v>22.5</v>
      </c>
      <c r="N253" s="65">
        <v>22.2</v>
      </c>
      <c r="O253" s="50"/>
      <c r="P253" s="1310">
        <v>38.799999999999997</v>
      </c>
      <c r="Q253" s="50"/>
      <c r="R253" s="1310">
        <v>77.900000000000006</v>
      </c>
      <c r="S253" s="50"/>
      <c r="T253" s="1310"/>
      <c r="U253" s="50"/>
      <c r="V253" s="1310"/>
      <c r="W253" s="64"/>
      <c r="X253" s="65">
        <v>14.5</v>
      </c>
      <c r="Y253" s="69"/>
      <c r="Z253" s="70">
        <v>163</v>
      </c>
      <c r="AA253" s="862"/>
      <c r="AB253" s="863">
        <v>0.1</v>
      </c>
      <c r="AC253" s="655">
        <v>681</v>
      </c>
      <c r="AD253" s="316">
        <v>131</v>
      </c>
      <c r="AE253" s="312" t="s">
        <v>36</v>
      </c>
      <c r="AF253" s="311" t="s">
        <v>36</v>
      </c>
      <c r="AG253" s="6" t="s">
        <v>463</v>
      </c>
      <c r="AH253" s="18" t="s">
        <v>23</v>
      </c>
      <c r="AI253" s="659">
        <v>84.5</v>
      </c>
      <c r="AJ253" s="660">
        <v>82.1</v>
      </c>
      <c r="AK253" s="36" t="s">
        <v>36</v>
      </c>
      <c r="AL253" s="100"/>
    </row>
    <row r="254" spans="1:38" x14ac:dyDescent="0.15">
      <c r="A254" s="1618"/>
      <c r="B254" s="326">
        <v>43778</v>
      </c>
      <c r="C254" s="456" t="str">
        <f t="shared" si="30"/>
        <v>(土)</v>
      </c>
      <c r="D254" s="671" t="s">
        <v>540</v>
      </c>
      <c r="E254" s="60" t="s">
        <v>36</v>
      </c>
      <c r="F254" s="60">
        <v>13.3</v>
      </c>
      <c r="G254" s="23">
        <v>14.8</v>
      </c>
      <c r="H254" s="65">
        <v>15.1</v>
      </c>
      <c r="I254" s="64">
        <v>12.5</v>
      </c>
      <c r="J254" s="63">
        <v>2.1</v>
      </c>
      <c r="K254" s="23">
        <v>7.39</v>
      </c>
      <c r="L254" s="63">
        <v>7.35</v>
      </c>
      <c r="M254" s="64">
        <v>23.1</v>
      </c>
      <c r="N254" s="65">
        <v>22.8</v>
      </c>
      <c r="O254" s="50"/>
      <c r="P254" s="1310"/>
      <c r="Q254" s="50"/>
      <c r="R254" s="1310"/>
      <c r="S254" s="50"/>
      <c r="T254" s="1310"/>
      <c r="U254" s="50"/>
      <c r="V254" s="1310"/>
      <c r="W254" s="64"/>
      <c r="X254" s="65"/>
      <c r="Y254" s="69"/>
      <c r="Z254" s="70"/>
      <c r="AA254" s="862"/>
      <c r="AB254" s="863"/>
      <c r="AC254" s="655">
        <v>540</v>
      </c>
      <c r="AD254" s="316">
        <v>124</v>
      </c>
      <c r="AE254" s="312" t="s">
        <v>36</v>
      </c>
      <c r="AF254" s="311" t="s">
        <v>478</v>
      </c>
      <c r="AG254" s="6" t="s">
        <v>464</v>
      </c>
      <c r="AH254" s="18" t="s">
        <v>23</v>
      </c>
      <c r="AI254" s="659">
        <v>60.1</v>
      </c>
      <c r="AJ254" s="660">
        <v>58.3</v>
      </c>
      <c r="AK254" s="36" t="s">
        <v>36</v>
      </c>
      <c r="AL254" s="100"/>
    </row>
    <row r="255" spans="1:38" x14ac:dyDescent="0.15">
      <c r="A255" s="1618"/>
      <c r="B255" s="326">
        <v>43779</v>
      </c>
      <c r="C255" s="456" t="str">
        <f t="shared" si="30"/>
        <v>(日)</v>
      </c>
      <c r="D255" s="671" t="s">
        <v>540</v>
      </c>
      <c r="E255" s="60" t="s">
        <v>36</v>
      </c>
      <c r="F255" s="60">
        <v>13.4</v>
      </c>
      <c r="G255" s="23">
        <v>14.7</v>
      </c>
      <c r="H255" s="65">
        <v>14.9</v>
      </c>
      <c r="I255" s="64">
        <v>12.9</v>
      </c>
      <c r="J255" s="63">
        <v>1.9</v>
      </c>
      <c r="K255" s="23">
        <v>7.36</v>
      </c>
      <c r="L255" s="63">
        <v>7.37</v>
      </c>
      <c r="M255" s="64">
        <v>23.9</v>
      </c>
      <c r="N255" s="65">
        <v>24</v>
      </c>
      <c r="O255" s="50"/>
      <c r="P255" s="1310"/>
      <c r="Q255" s="50"/>
      <c r="R255" s="1310"/>
      <c r="S255" s="50"/>
      <c r="T255" s="1310"/>
      <c r="U255" s="50"/>
      <c r="V255" s="1310"/>
      <c r="W255" s="64"/>
      <c r="X255" s="65"/>
      <c r="Y255" s="69"/>
      <c r="Z255" s="70"/>
      <c r="AA255" s="862"/>
      <c r="AB255" s="863"/>
      <c r="AC255" s="655">
        <v>743</v>
      </c>
      <c r="AD255" s="316">
        <v>117</v>
      </c>
      <c r="AE255" s="312" t="s">
        <v>36</v>
      </c>
      <c r="AF255" s="311" t="s">
        <v>36</v>
      </c>
      <c r="AG255" s="6" t="s">
        <v>465</v>
      </c>
      <c r="AH255" s="18" t="s">
        <v>23</v>
      </c>
      <c r="AI255" s="659">
        <v>24.4</v>
      </c>
      <c r="AJ255" s="660">
        <v>23.8</v>
      </c>
      <c r="AK255" s="36" t="s">
        <v>36</v>
      </c>
      <c r="AL255" s="100"/>
    </row>
    <row r="256" spans="1:38" x14ac:dyDescent="0.15">
      <c r="A256" s="1618"/>
      <c r="B256" s="326">
        <v>43780</v>
      </c>
      <c r="C256" s="456" t="str">
        <f t="shared" si="30"/>
        <v>(月)</v>
      </c>
      <c r="D256" s="671" t="s">
        <v>540</v>
      </c>
      <c r="E256" s="60">
        <v>4.5</v>
      </c>
      <c r="F256" s="60">
        <v>12.9</v>
      </c>
      <c r="G256" s="23">
        <v>15.2</v>
      </c>
      <c r="H256" s="65">
        <v>14.9</v>
      </c>
      <c r="I256" s="64">
        <v>10.4</v>
      </c>
      <c r="J256" s="63">
        <v>2.2000000000000002</v>
      </c>
      <c r="K256" s="23">
        <v>7.34</v>
      </c>
      <c r="L256" s="63">
        <v>7.34</v>
      </c>
      <c r="M256" s="64">
        <v>24.7</v>
      </c>
      <c r="N256" s="65">
        <v>23.9</v>
      </c>
      <c r="O256" s="50"/>
      <c r="P256" s="1310">
        <v>39.4</v>
      </c>
      <c r="Q256" s="50"/>
      <c r="R256" s="1310">
        <v>79.7</v>
      </c>
      <c r="S256" s="50"/>
      <c r="T256" s="1310"/>
      <c r="U256" s="50"/>
      <c r="V256" s="1310"/>
      <c r="W256" s="64"/>
      <c r="X256" s="65">
        <v>16.899999999999999</v>
      </c>
      <c r="Y256" s="69"/>
      <c r="Z256" s="70">
        <v>178</v>
      </c>
      <c r="AA256" s="862"/>
      <c r="AB256" s="863">
        <v>0.11</v>
      </c>
      <c r="AC256" s="655">
        <v>540</v>
      </c>
      <c r="AD256" s="316">
        <v>115</v>
      </c>
      <c r="AE256" s="312" t="s">
        <v>36</v>
      </c>
      <c r="AF256" s="311" t="s">
        <v>36</v>
      </c>
      <c r="AG256" s="6" t="s">
        <v>466</v>
      </c>
      <c r="AH256" s="18" t="s">
        <v>23</v>
      </c>
      <c r="AI256" s="37">
        <v>26.2</v>
      </c>
      <c r="AJ256" s="38">
        <v>18.2</v>
      </c>
      <c r="AK256" s="39" t="s">
        <v>36</v>
      </c>
      <c r="AL256" s="98"/>
    </row>
    <row r="257" spans="1:38" x14ac:dyDescent="0.15">
      <c r="A257" s="1618"/>
      <c r="B257" s="326">
        <v>43781</v>
      </c>
      <c r="C257" s="456" t="str">
        <f t="shared" si="30"/>
        <v>(火)</v>
      </c>
      <c r="D257" s="671" t="s">
        <v>540</v>
      </c>
      <c r="E257" s="60" t="s">
        <v>36</v>
      </c>
      <c r="F257" s="60">
        <v>16.899999999999999</v>
      </c>
      <c r="G257" s="23">
        <v>15.2</v>
      </c>
      <c r="H257" s="65">
        <v>15.1</v>
      </c>
      <c r="I257" s="64">
        <v>9.6999999999999993</v>
      </c>
      <c r="J257" s="63">
        <v>2.1</v>
      </c>
      <c r="K257" s="23">
        <v>7.41</v>
      </c>
      <c r="L257" s="63">
        <v>7.37</v>
      </c>
      <c r="M257" s="64">
        <v>25.5</v>
      </c>
      <c r="N257" s="65">
        <v>24.8</v>
      </c>
      <c r="O257" s="50"/>
      <c r="P257" s="1310">
        <v>41.7</v>
      </c>
      <c r="Q257" s="50"/>
      <c r="R257" s="1310">
        <v>81.7</v>
      </c>
      <c r="S257" s="50"/>
      <c r="T257" s="1310"/>
      <c r="U257" s="50"/>
      <c r="V257" s="1310"/>
      <c r="W257" s="64"/>
      <c r="X257" s="65">
        <v>18.100000000000001</v>
      </c>
      <c r="Y257" s="69"/>
      <c r="Z257" s="70">
        <v>186</v>
      </c>
      <c r="AA257" s="862"/>
      <c r="AB257" s="863">
        <v>0.12</v>
      </c>
      <c r="AC257" s="655">
        <v>637</v>
      </c>
      <c r="AD257" s="316">
        <v>108</v>
      </c>
      <c r="AE257" s="312" t="s">
        <v>36</v>
      </c>
      <c r="AF257" s="311" t="s">
        <v>36</v>
      </c>
      <c r="AG257" s="6" t="s">
        <v>467</v>
      </c>
      <c r="AH257" s="18" t="s">
        <v>23</v>
      </c>
      <c r="AI257" s="48">
        <v>208</v>
      </c>
      <c r="AJ257" s="49">
        <v>171</v>
      </c>
      <c r="AK257" s="25" t="s">
        <v>36</v>
      </c>
      <c r="AL257" s="26"/>
    </row>
    <row r="258" spans="1:38" x14ac:dyDescent="0.15">
      <c r="A258" s="1618"/>
      <c r="B258" s="326">
        <v>43782</v>
      </c>
      <c r="C258" s="456" t="str">
        <f t="shared" si="30"/>
        <v>(水)</v>
      </c>
      <c r="D258" s="671" t="s">
        <v>550</v>
      </c>
      <c r="E258" s="60">
        <v>0</v>
      </c>
      <c r="F258" s="60">
        <v>13.8</v>
      </c>
      <c r="G258" s="23">
        <v>14.8</v>
      </c>
      <c r="H258" s="65">
        <v>14.7</v>
      </c>
      <c r="I258" s="64">
        <v>6.8</v>
      </c>
      <c r="J258" s="63">
        <v>2.5</v>
      </c>
      <c r="K258" s="23">
        <v>7.42</v>
      </c>
      <c r="L258" s="63">
        <v>7.38</v>
      </c>
      <c r="M258" s="64">
        <v>25.9</v>
      </c>
      <c r="N258" s="65">
        <v>24.9</v>
      </c>
      <c r="O258" s="50"/>
      <c r="P258" s="1310">
        <v>41.6</v>
      </c>
      <c r="Q258" s="50"/>
      <c r="R258" s="1310">
        <v>82.3</v>
      </c>
      <c r="S258" s="50"/>
      <c r="T258" s="1310"/>
      <c r="U258" s="50"/>
      <c r="V258" s="1310"/>
      <c r="W258" s="64"/>
      <c r="X258" s="65">
        <v>18</v>
      </c>
      <c r="Y258" s="69"/>
      <c r="Z258" s="70">
        <v>182</v>
      </c>
      <c r="AA258" s="862"/>
      <c r="AB258" s="863">
        <v>0.13</v>
      </c>
      <c r="AC258" s="655">
        <v>513</v>
      </c>
      <c r="AD258" s="316">
        <v>106</v>
      </c>
      <c r="AE258" s="312" t="s">
        <v>36</v>
      </c>
      <c r="AF258" s="311" t="s">
        <v>479</v>
      </c>
      <c r="AG258" s="6" t="s">
        <v>67</v>
      </c>
      <c r="AH258" s="18" t="s">
        <v>23</v>
      </c>
      <c r="AI258" s="40">
        <v>0.36</v>
      </c>
      <c r="AJ258" s="41">
        <v>0.14000000000000001</v>
      </c>
      <c r="AK258" s="42" t="s">
        <v>36</v>
      </c>
      <c r="AL258" s="99"/>
    </row>
    <row r="259" spans="1:38" x14ac:dyDescent="0.15">
      <c r="A259" s="1618"/>
      <c r="B259" s="326">
        <v>43783</v>
      </c>
      <c r="C259" s="456" t="str">
        <f t="shared" si="30"/>
        <v>(木)</v>
      </c>
      <c r="D259" s="671" t="s">
        <v>540</v>
      </c>
      <c r="E259" s="60">
        <v>0.5</v>
      </c>
      <c r="F259" s="60">
        <v>15.5</v>
      </c>
      <c r="G259" s="23">
        <v>15</v>
      </c>
      <c r="H259" s="65">
        <v>14.8</v>
      </c>
      <c r="I259" s="64">
        <v>7.5</v>
      </c>
      <c r="J259" s="63">
        <v>2.8</v>
      </c>
      <c r="K259" s="23">
        <v>7.38</v>
      </c>
      <c r="L259" s="63">
        <v>7.37</v>
      </c>
      <c r="M259" s="64">
        <v>28.4</v>
      </c>
      <c r="N259" s="65">
        <v>24.9</v>
      </c>
      <c r="O259" s="50">
        <v>40.5</v>
      </c>
      <c r="P259" s="1310">
        <v>41</v>
      </c>
      <c r="Q259" s="50">
        <v>84.5</v>
      </c>
      <c r="R259" s="1310">
        <v>82.1</v>
      </c>
      <c r="S259" s="50">
        <v>60.1</v>
      </c>
      <c r="T259" s="1310">
        <v>58.3</v>
      </c>
      <c r="U259" s="50">
        <v>24.4</v>
      </c>
      <c r="V259" s="1310">
        <v>23.8</v>
      </c>
      <c r="W259" s="64">
        <v>26.2</v>
      </c>
      <c r="X259" s="65">
        <v>18.2</v>
      </c>
      <c r="Y259" s="69">
        <v>208</v>
      </c>
      <c r="Z259" s="70">
        <v>171</v>
      </c>
      <c r="AA259" s="862">
        <v>0.36</v>
      </c>
      <c r="AB259" s="863">
        <v>0.14000000000000001</v>
      </c>
      <c r="AC259" s="655">
        <v>513</v>
      </c>
      <c r="AD259" s="316">
        <v>120</v>
      </c>
      <c r="AE259" s="312" t="s">
        <v>36</v>
      </c>
      <c r="AF259" s="311" t="s">
        <v>36</v>
      </c>
      <c r="AG259" s="6" t="s">
        <v>24</v>
      </c>
      <c r="AH259" s="18" t="s">
        <v>23</v>
      </c>
      <c r="AI259" s="23">
        <v>2.5</v>
      </c>
      <c r="AJ259" s="47">
        <v>1.8</v>
      </c>
      <c r="AK259" s="36" t="s">
        <v>36</v>
      </c>
      <c r="AL259" s="99"/>
    </row>
    <row r="260" spans="1:38" x14ac:dyDescent="0.15">
      <c r="A260" s="1618"/>
      <c r="B260" s="326">
        <v>43784</v>
      </c>
      <c r="C260" s="456" t="str">
        <f t="shared" si="30"/>
        <v>(金)</v>
      </c>
      <c r="D260" s="671" t="s">
        <v>540</v>
      </c>
      <c r="E260" s="60" t="s">
        <v>36</v>
      </c>
      <c r="F260" s="60">
        <v>13.2</v>
      </c>
      <c r="G260" s="23">
        <v>14.6</v>
      </c>
      <c r="H260" s="65">
        <v>14.4</v>
      </c>
      <c r="I260" s="64">
        <v>7.3</v>
      </c>
      <c r="J260" s="63">
        <v>2.6</v>
      </c>
      <c r="K260" s="23">
        <v>7.43</v>
      </c>
      <c r="L260" s="63">
        <v>7.38</v>
      </c>
      <c r="M260" s="64">
        <v>26.6</v>
      </c>
      <c r="N260" s="65">
        <v>25.1</v>
      </c>
      <c r="O260" s="50"/>
      <c r="P260" s="1310">
        <v>42.3</v>
      </c>
      <c r="Q260" s="50"/>
      <c r="R260" s="1310">
        <v>80.099999999999994</v>
      </c>
      <c r="S260" s="50"/>
      <c r="T260" s="1310"/>
      <c r="U260" s="50"/>
      <c r="V260" s="1310"/>
      <c r="W260" s="64"/>
      <c r="X260" s="65">
        <v>21.1</v>
      </c>
      <c r="Y260" s="69"/>
      <c r="Z260" s="70">
        <v>166</v>
      </c>
      <c r="AA260" s="862"/>
      <c r="AB260" s="863">
        <v>0.13</v>
      </c>
      <c r="AC260" s="655">
        <v>495</v>
      </c>
      <c r="AD260" s="316">
        <v>112</v>
      </c>
      <c r="AE260" s="312" t="s">
        <v>36</v>
      </c>
      <c r="AF260" s="311" t="s">
        <v>36</v>
      </c>
      <c r="AG260" s="6" t="s">
        <v>25</v>
      </c>
      <c r="AH260" s="18" t="s">
        <v>23</v>
      </c>
      <c r="AI260" s="23">
        <v>0.5</v>
      </c>
      <c r="AJ260" s="47">
        <v>0.5</v>
      </c>
      <c r="AK260" s="36" t="s">
        <v>36</v>
      </c>
      <c r="AL260" s="99"/>
    </row>
    <row r="261" spans="1:38" x14ac:dyDescent="0.15">
      <c r="A261" s="1618"/>
      <c r="B261" s="326">
        <v>43785</v>
      </c>
      <c r="C261" s="456" t="str">
        <f t="shared" si="30"/>
        <v>(土)</v>
      </c>
      <c r="D261" s="671" t="s">
        <v>540</v>
      </c>
      <c r="E261" s="60" t="s">
        <v>36</v>
      </c>
      <c r="F261" s="60">
        <v>12.3</v>
      </c>
      <c r="G261" s="23">
        <v>14.4</v>
      </c>
      <c r="H261" s="65">
        <v>14.3</v>
      </c>
      <c r="I261" s="64">
        <v>14.7</v>
      </c>
      <c r="J261" s="63">
        <v>1.4</v>
      </c>
      <c r="K261" s="23">
        <v>7.45</v>
      </c>
      <c r="L261" s="63">
        <v>7.25</v>
      </c>
      <c r="M261" s="64">
        <v>24.4</v>
      </c>
      <c r="N261" s="65">
        <v>24.4</v>
      </c>
      <c r="O261" s="50"/>
      <c r="P261" s="1310"/>
      <c r="Q261" s="50"/>
      <c r="R261" s="1310"/>
      <c r="S261" s="50"/>
      <c r="T261" s="1310"/>
      <c r="U261" s="50"/>
      <c r="V261" s="1310"/>
      <c r="W261" s="64"/>
      <c r="X261" s="65"/>
      <c r="Y261" s="69"/>
      <c r="Z261" s="70"/>
      <c r="AA261" s="862"/>
      <c r="AB261" s="863"/>
      <c r="AC261" s="655">
        <v>726</v>
      </c>
      <c r="AD261" s="316">
        <v>102</v>
      </c>
      <c r="AE261" s="312" t="s">
        <v>36</v>
      </c>
      <c r="AF261" s="311" t="s">
        <v>480</v>
      </c>
      <c r="AG261" s="6" t="s">
        <v>468</v>
      </c>
      <c r="AH261" s="18" t="s">
        <v>23</v>
      </c>
      <c r="AI261" s="23">
        <v>9.4</v>
      </c>
      <c r="AJ261" s="47">
        <v>10</v>
      </c>
      <c r="AK261" s="36" t="s">
        <v>36</v>
      </c>
      <c r="AL261" s="99"/>
    </row>
    <row r="262" spans="1:38" x14ac:dyDescent="0.15">
      <c r="A262" s="1618"/>
      <c r="B262" s="326">
        <v>43786</v>
      </c>
      <c r="C262" s="456" t="str">
        <f t="shared" si="30"/>
        <v>(日)</v>
      </c>
      <c r="D262" s="671" t="s">
        <v>540</v>
      </c>
      <c r="E262" s="60" t="s">
        <v>36</v>
      </c>
      <c r="F262" s="60">
        <v>13.4</v>
      </c>
      <c r="G262" s="23">
        <v>14.2</v>
      </c>
      <c r="H262" s="65">
        <v>14.2</v>
      </c>
      <c r="I262" s="64">
        <v>10.4</v>
      </c>
      <c r="J262" s="63">
        <v>1.9</v>
      </c>
      <c r="K262" s="23">
        <v>7.27</v>
      </c>
      <c r="L262" s="63">
        <v>7.26</v>
      </c>
      <c r="M262" s="64">
        <v>24.1</v>
      </c>
      <c r="N262" s="65">
        <v>23.7</v>
      </c>
      <c r="O262" s="50"/>
      <c r="P262" s="1310"/>
      <c r="Q262" s="50"/>
      <c r="R262" s="1310"/>
      <c r="S262" s="50"/>
      <c r="T262" s="1310"/>
      <c r="U262" s="50"/>
      <c r="V262" s="1310"/>
      <c r="W262" s="64"/>
      <c r="X262" s="65"/>
      <c r="Y262" s="69"/>
      <c r="Z262" s="70"/>
      <c r="AA262" s="862"/>
      <c r="AB262" s="863"/>
      <c r="AC262" s="655">
        <v>611</v>
      </c>
      <c r="AD262" s="316">
        <v>87</v>
      </c>
      <c r="AE262" s="312" t="s">
        <v>36</v>
      </c>
      <c r="AF262" s="311" t="s">
        <v>36</v>
      </c>
      <c r="AG262" s="6" t="s">
        <v>469</v>
      </c>
      <c r="AH262" s="18" t="s">
        <v>23</v>
      </c>
      <c r="AI262" s="24">
        <v>2.3E-2</v>
      </c>
      <c r="AJ262" s="44">
        <v>2.1999999999999999E-2</v>
      </c>
      <c r="AK262" s="46" t="s">
        <v>36</v>
      </c>
      <c r="AL262" s="101"/>
    </row>
    <row r="263" spans="1:38" x14ac:dyDescent="0.15">
      <c r="A263" s="1618"/>
      <c r="B263" s="326">
        <v>43787</v>
      </c>
      <c r="C263" s="456" t="str">
        <f t="shared" si="30"/>
        <v>(月)</v>
      </c>
      <c r="D263" s="671" t="s">
        <v>540</v>
      </c>
      <c r="E263" s="60">
        <v>1</v>
      </c>
      <c r="F263" s="60">
        <v>10.4</v>
      </c>
      <c r="G263" s="23">
        <v>13.4</v>
      </c>
      <c r="H263" s="65">
        <v>13.9</v>
      </c>
      <c r="I263" s="64">
        <v>5</v>
      </c>
      <c r="J263" s="63">
        <v>2.4</v>
      </c>
      <c r="K263" s="23">
        <v>7.41</v>
      </c>
      <c r="L263" s="63">
        <v>7.33</v>
      </c>
      <c r="M263" s="64">
        <v>22.5</v>
      </c>
      <c r="N263" s="65">
        <v>24.3</v>
      </c>
      <c r="O263" s="50"/>
      <c r="P263" s="1310">
        <v>38.9</v>
      </c>
      <c r="Q263" s="50"/>
      <c r="R263" s="1310">
        <v>74.5</v>
      </c>
      <c r="S263" s="50"/>
      <c r="T263" s="1310"/>
      <c r="U263" s="50"/>
      <c r="V263" s="1310"/>
      <c r="W263" s="64"/>
      <c r="X263" s="65">
        <v>21.1</v>
      </c>
      <c r="Y263" s="69"/>
      <c r="Z263" s="70">
        <v>161</v>
      </c>
      <c r="AA263" s="862"/>
      <c r="AB263" s="863">
        <v>0.13</v>
      </c>
      <c r="AC263" s="655">
        <v>663</v>
      </c>
      <c r="AD263" s="316">
        <v>78</v>
      </c>
      <c r="AE263" s="312" t="s">
        <v>36</v>
      </c>
      <c r="AF263" s="311" t="s">
        <v>481</v>
      </c>
      <c r="AG263" s="6" t="s">
        <v>26</v>
      </c>
      <c r="AH263" s="18" t="s">
        <v>23</v>
      </c>
      <c r="AI263" s="24">
        <v>0.09</v>
      </c>
      <c r="AJ263" s="44">
        <v>0.06</v>
      </c>
      <c r="AK263" s="42" t="s">
        <v>36</v>
      </c>
      <c r="AL263" s="99"/>
    </row>
    <row r="264" spans="1:38" x14ac:dyDescent="0.15">
      <c r="A264" s="1618"/>
      <c r="B264" s="326">
        <v>43788</v>
      </c>
      <c r="C264" s="456" t="str">
        <f t="shared" si="30"/>
        <v>(火)</v>
      </c>
      <c r="D264" s="671" t="s">
        <v>550</v>
      </c>
      <c r="E264" s="60">
        <v>4.5</v>
      </c>
      <c r="F264" s="60">
        <v>15.2</v>
      </c>
      <c r="G264" s="23">
        <v>14.5</v>
      </c>
      <c r="H264" s="65">
        <v>14.6</v>
      </c>
      <c r="I264" s="64">
        <v>12.7</v>
      </c>
      <c r="J264" s="63">
        <v>2</v>
      </c>
      <c r="K264" s="23">
        <v>7.59</v>
      </c>
      <c r="L264" s="63">
        <v>7.39</v>
      </c>
      <c r="M264" s="64">
        <v>23.4</v>
      </c>
      <c r="N264" s="65">
        <v>23.4</v>
      </c>
      <c r="O264" s="50"/>
      <c r="P264" s="1310">
        <v>37.200000000000003</v>
      </c>
      <c r="Q264" s="50"/>
      <c r="R264" s="1310">
        <v>76.3</v>
      </c>
      <c r="S264" s="50"/>
      <c r="T264" s="1310"/>
      <c r="U264" s="50"/>
      <c r="V264" s="1310"/>
      <c r="W264" s="64"/>
      <c r="X264" s="65">
        <v>18.7</v>
      </c>
      <c r="Y264" s="69"/>
      <c r="Z264" s="70">
        <v>158</v>
      </c>
      <c r="AA264" s="862"/>
      <c r="AB264" s="863">
        <v>0.09</v>
      </c>
      <c r="AC264" s="655">
        <v>1257</v>
      </c>
      <c r="AD264" s="316">
        <v>79</v>
      </c>
      <c r="AE264" s="312" t="s">
        <v>36</v>
      </c>
      <c r="AF264" s="311" t="s">
        <v>36</v>
      </c>
      <c r="AG264" s="6" t="s">
        <v>470</v>
      </c>
      <c r="AH264" s="18" t="s">
        <v>23</v>
      </c>
      <c r="AI264" s="24">
        <v>3.35</v>
      </c>
      <c r="AJ264" s="44">
        <v>2.86</v>
      </c>
      <c r="AK264" s="42" t="s">
        <v>36</v>
      </c>
      <c r="AL264" s="99"/>
    </row>
    <row r="265" spans="1:38" x14ac:dyDescent="0.15">
      <c r="A265" s="1618"/>
      <c r="B265" s="326">
        <v>43789</v>
      </c>
      <c r="C265" s="456" t="str">
        <f t="shared" si="30"/>
        <v>(水)</v>
      </c>
      <c r="D265" s="671" t="s">
        <v>540</v>
      </c>
      <c r="E265" s="60" t="s">
        <v>36</v>
      </c>
      <c r="F265" s="60">
        <v>13.8</v>
      </c>
      <c r="G265" s="23">
        <v>13.9</v>
      </c>
      <c r="H265" s="65">
        <v>14.3</v>
      </c>
      <c r="I265" s="64">
        <v>7.4</v>
      </c>
      <c r="J265" s="63">
        <v>1.8</v>
      </c>
      <c r="K265" s="23">
        <v>7.61</v>
      </c>
      <c r="L265" s="63">
        <v>7.41</v>
      </c>
      <c r="M265" s="64">
        <v>23.8</v>
      </c>
      <c r="N265" s="65">
        <v>24</v>
      </c>
      <c r="O265" s="50"/>
      <c r="P265" s="1310">
        <v>40</v>
      </c>
      <c r="Q265" s="50"/>
      <c r="R265" s="1310">
        <v>78.5</v>
      </c>
      <c r="S265" s="50"/>
      <c r="T265" s="1310"/>
      <c r="U265" s="50"/>
      <c r="V265" s="1310"/>
      <c r="W265" s="64"/>
      <c r="X265" s="65">
        <v>19.2</v>
      </c>
      <c r="Y265" s="69"/>
      <c r="Z265" s="70">
        <v>164</v>
      </c>
      <c r="AA265" s="862"/>
      <c r="AB265" s="863">
        <v>0.09</v>
      </c>
      <c r="AC265" s="655">
        <v>540</v>
      </c>
      <c r="AD265" s="316">
        <v>85</v>
      </c>
      <c r="AE265" s="312" t="s">
        <v>36</v>
      </c>
      <c r="AF265" s="311" t="s">
        <v>36</v>
      </c>
      <c r="AG265" s="6" t="s">
        <v>471</v>
      </c>
      <c r="AH265" s="18" t="s">
        <v>23</v>
      </c>
      <c r="AI265" s="484">
        <v>7.6999999999999999E-2</v>
      </c>
      <c r="AJ265" s="217">
        <v>4.1000000000000002E-2</v>
      </c>
      <c r="AK265" s="46" t="s">
        <v>36</v>
      </c>
      <c r="AL265" s="101"/>
    </row>
    <row r="266" spans="1:38" x14ac:dyDescent="0.15">
      <c r="A266" s="1618"/>
      <c r="B266" s="326">
        <v>43790</v>
      </c>
      <c r="C266" s="456" t="str">
        <f t="shared" si="30"/>
        <v>(木)</v>
      </c>
      <c r="D266" s="671" t="s">
        <v>540</v>
      </c>
      <c r="E266" s="60" t="s">
        <v>36</v>
      </c>
      <c r="F266" s="60">
        <v>9.3000000000000007</v>
      </c>
      <c r="G266" s="23">
        <v>13.3</v>
      </c>
      <c r="H266" s="65">
        <v>13.7</v>
      </c>
      <c r="I266" s="64">
        <v>6.2</v>
      </c>
      <c r="J266" s="63">
        <v>2.2000000000000002</v>
      </c>
      <c r="K266" s="23">
        <v>7.63</v>
      </c>
      <c r="L266" s="63">
        <v>7.46</v>
      </c>
      <c r="M266" s="64">
        <v>24.4</v>
      </c>
      <c r="N266" s="65">
        <v>24.4</v>
      </c>
      <c r="O266" s="50"/>
      <c r="P266" s="1310">
        <v>42.2</v>
      </c>
      <c r="Q266" s="50"/>
      <c r="R266" s="1310">
        <v>80.900000000000006</v>
      </c>
      <c r="S266" s="50"/>
      <c r="T266" s="1310"/>
      <c r="U266" s="50"/>
      <c r="V266" s="1310"/>
      <c r="W266" s="64"/>
      <c r="X266" s="65">
        <v>19.600000000000001</v>
      </c>
      <c r="Y266" s="69"/>
      <c r="Z266" s="70">
        <v>169</v>
      </c>
      <c r="AA266" s="862"/>
      <c r="AB266" s="863">
        <v>0.11</v>
      </c>
      <c r="AC266" s="655">
        <v>553</v>
      </c>
      <c r="AD266" s="316">
        <v>79</v>
      </c>
      <c r="AE266" s="312" t="s">
        <v>36</v>
      </c>
      <c r="AF266" s="311" t="s">
        <v>482</v>
      </c>
      <c r="AG266" s="6" t="s">
        <v>472</v>
      </c>
      <c r="AH266" s="18" t="s">
        <v>23</v>
      </c>
      <c r="AI266" s="657" t="s">
        <v>556</v>
      </c>
      <c r="AJ266" s="658" t="s">
        <v>556</v>
      </c>
      <c r="AK266" s="42" t="s">
        <v>36</v>
      </c>
      <c r="AL266" s="99"/>
    </row>
    <row r="267" spans="1:38" x14ac:dyDescent="0.15">
      <c r="A267" s="1618"/>
      <c r="B267" s="326">
        <v>43791</v>
      </c>
      <c r="C267" s="456" t="str">
        <f t="shared" si="30"/>
        <v>(金)</v>
      </c>
      <c r="D267" s="671" t="s">
        <v>555</v>
      </c>
      <c r="E267" s="60">
        <v>38.5</v>
      </c>
      <c r="F267" s="60">
        <v>7.3</v>
      </c>
      <c r="G267" s="23">
        <v>12.4</v>
      </c>
      <c r="H267" s="65">
        <v>13</v>
      </c>
      <c r="I267" s="64">
        <v>5.0999999999999996</v>
      </c>
      <c r="J267" s="63">
        <v>3.2</v>
      </c>
      <c r="K267" s="23">
        <v>7.6</v>
      </c>
      <c r="L267" s="63">
        <v>7.51</v>
      </c>
      <c r="M267" s="64">
        <v>23.7</v>
      </c>
      <c r="N267" s="65">
        <v>23.9</v>
      </c>
      <c r="O267" s="50"/>
      <c r="P267" s="1310">
        <v>41.5</v>
      </c>
      <c r="Q267" s="50"/>
      <c r="R267" s="1310">
        <v>78.2</v>
      </c>
      <c r="S267" s="50"/>
      <c r="T267" s="1310"/>
      <c r="U267" s="50"/>
      <c r="V267" s="1310"/>
      <c r="W267" s="64"/>
      <c r="X267" s="65">
        <v>19.2</v>
      </c>
      <c r="Y267" s="69"/>
      <c r="Z267" s="70">
        <v>163</v>
      </c>
      <c r="AA267" s="862"/>
      <c r="AB267" s="863">
        <v>0.15</v>
      </c>
      <c r="AC267" s="655">
        <v>351</v>
      </c>
      <c r="AD267" s="316">
        <v>71</v>
      </c>
      <c r="AE267" s="312" t="s">
        <v>36</v>
      </c>
      <c r="AF267" s="311" t="s">
        <v>36</v>
      </c>
      <c r="AG267" s="6" t="s">
        <v>473</v>
      </c>
      <c r="AH267" s="18" t="s">
        <v>23</v>
      </c>
      <c r="AI267" s="23">
        <v>37.6</v>
      </c>
      <c r="AJ267" s="47">
        <v>37.4</v>
      </c>
      <c r="AK267" s="36" t="s">
        <v>36</v>
      </c>
      <c r="AL267" s="100"/>
    </row>
    <row r="268" spans="1:38" x14ac:dyDescent="0.15">
      <c r="A268" s="1618"/>
      <c r="B268" s="326">
        <v>43792</v>
      </c>
      <c r="C268" s="456" t="str">
        <f t="shared" si="30"/>
        <v>(土)</v>
      </c>
      <c r="D268" s="671" t="s">
        <v>555</v>
      </c>
      <c r="E268" s="60">
        <v>47.5</v>
      </c>
      <c r="F268" s="60">
        <v>10.199999999999999</v>
      </c>
      <c r="G268" s="23">
        <v>11.8</v>
      </c>
      <c r="H268" s="65">
        <v>12</v>
      </c>
      <c r="I268" s="64">
        <v>13.3</v>
      </c>
      <c r="J268" s="63">
        <v>3.5</v>
      </c>
      <c r="K268" s="23">
        <v>7.51</v>
      </c>
      <c r="L268" s="63">
        <v>7.52</v>
      </c>
      <c r="M268" s="64">
        <v>20</v>
      </c>
      <c r="N268" s="65">
        <v>23.8</v>
      </c>
      <c r="O268" s="50"/>
      <c r="P268" s="1310"/>
      <c r="Q268" s="50"/>
      <c r="R268" s="1310"/>
      <c r="S268" s="50"/>
      <c r="T268" s="1310"/>
      <c r="U268" s="50"/>
      <c r="V268" s="1310"/>
      <c r="W268" s="64"/>
      <c r="X268" s="65"/>
      <c r="Y268" s="69"/>
      <c r="Z268" s="70"/>
      <c r="AA268" s="862"/>
      <c r="AB268" s="863"/>
      <c r="AC268" s="655">
        <v>702</v>
      </c>
      <c r="AD268" s="316">
        <v>124</v>
      </c>
      <c r="AE268" s="312" t="s">
        <v>36</v>
      </c>
      <c r="AF268" s="311" t="s">
        <v>36</v>
      </c>
      <c r="AG268" s="6" t="s">
        <v>27</v>
      </c>
      <c r="AH268" s="18" t="s">
        <v>23</v>
      </c>
      <c r="AI268" s="23">
        <v>26.7</v>
      </c>
      <c r="AJ268" s="47">
        <v>26</v>
      </c>
      <c r="AK268" s="36" t="s">
        <v>36</v>
      </c>
      <c r="AL268" s="100"/>
    </row>
    <row r="269" spans="1:38" x14ac:dyDescent="0.15">
      <c r="A269" s="1618"/>
      <c r="B269" s="326">
        <v>43793</v>
      </c>
      <c r="C269" s="456" t="str">
        <f t="shared" si="30"/>
        <v>(日)</v>
      </c>
      <c r="D269" s="671" t="s">
        <v>555</v>
      </c>
      <c r="E269" s="60">
        <v>19.5</v>
      </c>
      <c r="F269" s="60">
        <v>14.8</v>
      </c>
      <c r="G269" s="23">
        <v>12.4</v>
      </c>
      <c r="H269" s="65">
        <v>12</v>
      </c>
      <c r="I269" s="64">
        <v>5.0999999999999996</v>
      </c>
      <c r="J269" s="63">
        <v>2.6</v>
      </c>
      <c r="K269" s="23">
        <v>7.35</v>
      </c>
      <c r="L269" s="63">
        <v>7.37</v>
      </c>
      <c r="M269" s="64">
        <v>21.9</v>
      </c>
      <c r="N269" s="65">
        <v>21.3</v>
      </c>
      <c r="O269" s="50"/>
      <c r="P269" s="1310"/>
      <c r="Q269" s="50"/>
      <c r="R269" s="1310"/>
      <c r="S269" s="50"/>
      <c r="T269" s="1310"/>
      <c r="U269" s="50"/>
      <c r="V269" s="1310"/>
      <c r="W269" s="64"/>
      <c r="X269" s="65"/>
      <c r="Y269" s="69"/>
      <c r="Z269" s="70"/>
      <c r="AA269" s="862"/>
      <c r="AB269" s="863"/>
      <c r="AC269" s="655">
        <v>522</v>
      </c>
      <c r="AD269" s="316">
        <v>191</v>
      </c>
      <c r="AE269" s="312" t="s">
        <v>36</v>
      </c>
      <c r="AF269" s="311" t="s">
        <v>483</v>
      </c>
      <c r="AG269" s="6" t="s">
        <v>58</v>
      </c>
      <c r="AH269" s="18" t="s">
        <v>460</v>
      </c>
      <c r="AI269" s="23">
        <v>4.2</v>
      </c>
      <c r="AJ269" s="47">
        <v>2.5</v>
      </c>
      <c r="AK269" s="43" t="s">
        <v>36</v>
      </c>
      <c r="AL269" s="102"/>
    </row>
    <row r="270" spans="1:38" x14ac:dyDescent="0.15">
      <c r="A270" s="1618"/>
      <c r="B270" s="326">
        <v>43794</v>
      </c>
      <c r="C270" s="456" t="str">
        <f t="shared" si="30"/>
        <v>(月)</v>
      </c>
      <c r="D270" s="671" t="s">
        <v>550</v>
      </c>
      <c r="E270" s="60">
        <v>0</v>
      </c>
      <c r="F270" s="60">
        <v>16.7</v>
      </c>
      <c r="G270" s="23">
        <v>13.5</v>
      </c>
      <c r="H270" s="65">
        <v>13.1</v>
      </c>
      <c r="I270" s="64">
        <v>10.6</v>
      </c>
      <c r="J270" s="63">
        <v>2.8</v>
      </c>
      <c r="K270" s="23">
        <v>7.27</v>
      </c>
      <c r="L270" s="63">
        <v>7.25</v>
      </c>
      <c r="M270" s="64">
        <v>20.7</v>
      </c>
      <c r="N270" s="65">
        <v>21.2</v>
      </c>
      <c r="O270" s="50"/>
      <c r="P270" s="1310">
        <v>38.799999999999997</v>
      </c>
      <c r="Q270" s="50"/>
      <c r="R270" s="1310">
        <v>70.099999999999994</v>
      </c>
      <c r="S270" s="50"/>
      <c r="T270" s="1310"/>
      <c r="U270" s="50"/>
      <c r="V270" s="1310"/>
      <c r="W270" s="64"/>
      <c r="X270" s="65">
        <v>16</v>
      </c>
      <c r="Y270" s="69"/>
      <c r="Z270" s="70">
        <v>133</v>
      </c>
      <c r="AA270" s="862"/>
      <c r="AB270" s="863">
        <v>0.14000000000000001</v>
      </c>
      <c r="AC270" s="655">
        <v>864</v>
      </c>
      <c r="AD270" s="316">
        <v>186</v>
      </c>
      <c r="AE270" s="312" t="s">
        <v>36</v>
      </c>
      <c r="AF270" s="311" t="s">
        <v>36</v>
      </c>
      <c r="AG270" s="6" t="s">
        <v>474</v>
      </c>
      <c r="AH270" s="18" t="s">
        <v>23</v>
      </c>
      <c r="AI270" s="50">
        <v>11.6</v>
      </c>
      <c r="AJ270" s="51">
        <v>4.3</v>
      </c>
      <c r="AK270" s="43" t="s">
        <v>36</v>
      </c>
      <c r="AL270" s="102"/>
    </row>
    <row r="271" spans="1:38" x14ac:dyDescent="0.15">
      <c r="A271" s="1618"/>
      <c r="B271" s="326">
        <v>43795</v>
      </c>
      <c r="C271" s="456" t="str">
        <f t="shared" si="30"/>
        <v>(火)</v>
      </c>
      <c r="D271" s="671" t="s">
        <v>555</v>
      </c>
      <c r="E271" s="60">
        <v>0</v>
      </c>
      <c r="F271" s="60">
        <v>8.1999999999999993</v>
      </c>
      <c r="G271" s="23">
        <v>14.4</v>
      </c>
      <c r="H271" s="65">
        <v>14.2</v>
      </c>
      <c r="I271" s="64">
        <v>7.9</v>
      </c>
      <c r="J271" s="63">
        <v>3</v>
      </c>
      <c r="K271" s="23">
        <v>7.32</v>
      </c>
      <c r="L271" s="63">
        <v>7.3</v>
      </c>
      <c r="M271" s="64">
        <v>22.2</v>
      </c>
      <c r="N271" s="65">
        <v>21.6</v>
      </c>
      <c r="O271" s="50"/>
      <c r="P271" s="1310">
        <v>39.299999999999997</v>
      </c>
      <c r="Q271" s="50"/>
      <c r="R271" s="1310">
        <v>73.3</v>
      </c>
      <c r="S271" s="50"/>
      <c r="T271" s="1310"/>
      <c r="U271" s="50"/>
      <c r="V271" s="1310"/>
      <c r="W271" s="64"/>
      <c r="X271" s="65">
        <v>15.4</v>
      </c>
      <c r="Y271" s="69"/>
      <c r="Z271" s="70">
        <v>148</v>
      </c>
      <c r="AA271" s="862"/>
      <c r="AB271" s="863">
        <v>0.16</v>
      </c>
      <c r="AC271" s="655">
        <v>522</v>
      </c>
      <c r="AD271" s="316">
        <v>157</v>
      </c>
      <c r="AE271" s="312" t="s">
        <v>36</v>
      </c>
      <c r="AF271" s="311" t="s">
        <v>36</v>
      </c>
      <c r="AG271" s="19"/>
      <c r="AH271" s="9"/>
      <c r="AI271" s="20"/>
      <c r="AJ271" s="8"/>
      <c r="AK271" s="8"/>
      <c r="AL271" s="9"/>
    </row>
    <row r="272" spans="1:38" x14ac:dyDescent="0.15">
      <c r="A272" s="1618"/>
      <c r="B272" s="326">
        <v>43796</v>
      </c>
      <c r="C272" s="456" t="str">
        <f t="shared" si="30"/>
        <v>(水)</v>
      </c>
      <c r="D272" s="671" t="s">
        <v>555</v>
      </c>
      <c r="E272" s="60">
        <v>2</v>
      </c>
      <c r="F272" s="60">
        <v>8.6</v>
      </c>
      <c r="G272" s="23">
        <v>14.1</v>
      </c>
      <c r="H272" s="65">
        <v>14</v>
      </c>
      <c r="I272" s="64">
        <v>4.9000000000000004</v>
      </c>
      <c r="J272" s="63">
        <v>2.8</v>
      </c>
      <c r="K272" s="23">
        <v>7.37</v>
      </c>
      <c r="L272" s="63">
        <v>7.3</v>
      </c>
      <c r="M272" s="64">
        <v>22.5</v>
      </c>
      <c r="N272" s="65">
        <v>22</v>
      </c>
      <c r="O272" s="50"/>
      <c r="P272" s="1310">
        <v>40.1</v>
      </c>
      <c r="Q272" s="50"/>
      <c r="R272" s="1310">
        <v>74.099999999999994</v>
      </c>
      <c r="S272" s="50"/>
      <c r="T272" s="1310"/>
      <c r="U272" s="50"/>
      <c r="V272" s="1310"/>
      <c r="W272" s="64"/>
      <c r="X272" s="65">
        <v>15.3</v>
      </c>
      <c r="Y272" s="69"/>
      <c r="Z272" s="70">
        <v>146</v>
      </c>
      <c r="AA272" s="862"/>
      <c r="AB272" s="863">
        <v>0.13</v>
      </c>
      <c r="AC272" s="655">
        <v>522</v>
      </c>
      <c r="AD272" s="316">
        <v>129</v>
      </c>
      <c r="AE272" s="312" t="s">
        <v>36</v>
      </c>
      <c r="AF272" s="311" t="s">
        <v>36</v>
      </c>
      <c r="AG272" s="19"/>
      <c r="AH272" s="9"/>
      <c r="AI272" s="20"/>
      <c r="AJ272" s="8"/>
      <c r="AK272" s="8"/>
      <c r="AL272" s="9"/>
    </row>
    <row r="273" spans="1:38" x14ac:dyDescent="0.15">
      <c r="A273" s="1618"/>
      <c r="B273" s="326">
        <v>43797</v>
      </c>
      <c r="C273" s="456" t="str">
        <f t="shared" si="30"/>
        <v>(木)</v>
      </c>
      <c r="D273" s="671" t="s">
        <v>555</v>
      </c>
      <c r="E273" s="60">
        <v>5</v>
      </c>
      <c r="F273" s="60">
        <v>10.7</v>
      </c>
      <c r="G273" s="23">
        <v>13.4</v>
      </c>
      <c r="H273" s="65">
        <v>13.5</v>
      </c>
      <c r="I273" s="64">
        <v>5.7</v>
      </c>
      <c r="J273" s="63">
        <v>2.4</v>
      </c>
      <c r="K273" s="23">
        <v>7.36</v>
      </c>
      <c r="L273" s="63">
        <v>7.32</v>
      </c>
      <c r="M273" s="64">
        <v>23.8</v>
      </c>
      <c r="N273" s="65">
        <v>22.6</v>
      </c>
      <c r="O273" s="50"/>
      <c r="P273" s="1310">
        <v>41</v>
      </c>
      <c r="Q273" s="50"/>
      <c r="R273" s="1310">
        <v>76.3</v>
      </c>
      <c r="S273" s="50"/>
      <c r="T273" s="1310"/>
      <c r="U273" s="50"/>
      <c r="V273" s="1310"/>
      <c r="W273" s="64"/>
      <c r="X273" s="65">
        <v>16.2</v>
      </c>
      <c r="Y273" s="69"/>
      <c r="Z273" s="70">
        <v>144</v>
      </c>
      <c r="AA273" s="862"/>
      <c r="AB273" s="863">
        <v>0.13</v>
      </c>
      <c r="AC273" s="655">
        <v>522</v>
      </c>
      <c r="AD273" s="316">
        <v>110</v>
      </c>
      <c r="AE273" s="312" t="s">
        <v>36</v>
      </c>
      <c r="AF273" s="311" t="s">
        <v>484</v>
      </c>
      <c r="AG273" s="21"/>
      <c r="AH273" s="3"/>
      <c r="AI273" s="22"/>
      <c r="AJ273" s="10"/>
      <c r="AK273" s="10"/>
      <c r="AL273" s="3"/>
    </row>
    <row r="274" spans="1:38" x14ac:dyDescent="0.15">
      <c r="A274" s="1618"/>
      <c r="B274" s="326">
        <v>43798</v>
      </c>
      <c r="C274" s="465" t="str">
        <f t="shared" si="30"/>
        <v>(金)</v>
      </c>
      <c r="D274" s="671" t="s">
        <v>540</v>
      </c>
      <c r="E274" s="60" t="s">
        <v>36</v>
      </c>
      <c r="F274" s="60">
        <v>5.3</v>
      </c>
      <c r="G274" s="23">
        <v>12.1</v>
      </c>
      <c r="H274" s="65">
        <v>12.3</v>
      </c>
      <c r="I274" s="64">
        <v>7.5</v>
      </c>
      <c r="J274" s="63">
        <v>3.5</v>
      </c>
      <c r="K274" s="23">
        <v>7.4</v>
      </c>
      <c r="L274" s="63">
        <v>7.32</v>
      </c>
      <c r="M274" s="64">
        <v>25.3</v>
      </c>
      <c r="N274" s="65">
        <v>24.1</v>
      </c>
      <c r="O274" s="50"/>
      <c r="P274" s="1310">
        <v>45.5</v>
      </c>
      <c r="Q274" s="50"/>
      <c r="R274" s="1310">
        <v>80.099999999999994</v>
      </c>
      <c r="S274" s="50"/>
      <c r="T274" s="1310"/>
      <c r="U274" s="50"/>
      <c r="V274" s="1310"/>
      <c r="W274" s="64"/>
      <c r="X274" s="65">
        <v>17.7</v>
      </c>
      <c r="Y274" s="69"/>
      <c r="Z274" s="70">
        <v>163</v>
      </c>
      <c r="AA274" s="862"/>
      <c r="AB274" s="863">
        <v>0.18</v>
      </c>
      <c r="AC274" s="655">
        <v>522</v>
      </c>
      <c r="AD274" s="316">
        <v>97</v>
      </c>
      <c r="AE274" s="312" t="s">
        <v>36</v>
      </c>
      <c r="AF274" s="311" t="s">
        <v>36</v>
      </c>
      <c r="AG274" s="29" t="s">
        <v>143</v>
      </c>
      <c r="AH274" s="2" t="s">
        <v>36</v>
      </c>
      <c r="AI274" s="2" t="s">
        <v>36</v>
      </c>
      <c r="AJ274" s="2" t="s">
        <v>36</v>
      </c>
      <c r="AK274" s="2" t="s">
        <v>36</v>
      </c>
      <c r="AL274" s="103" t="s">
        <v>36</v>
      </c>
    </row>
    <row r="275" spans="1:38" x14ac:dyDescent="0.15">
      <c r="A275" s="1618"/>
      <c r="B275" s="326">
        <v>43799</v>
      </c>
      <c r="C275" s="466" t="str">
        <f t="shared" si="30"/>
        <v>(土)</v>
      </c>
      <c r="D275" s="672" t="s">
        <v>540</v>
      </c>
      <c r="E275" s="125" t="s">
        <v>36</v>
      </c>
      <c r="F275" s="125">
        <v>7.3</v>
      </c>
      <c r="G275" s="126">
        <v>12.3</v>
      </c>
      <c r="H275" s="129">
        <v>12.6</v>
      </c>
      <c r="I275" s="128">
        <v>6.2</v>
      </c>
      <c r="J275" s="127">
        <v>2.8</v>
      </c>
      <c r="K275" s="126">
        <v>7.33</v>
      </c>
      <c r="L275" s="127">
        <v>7.4</v>
      </c>
      <c r="M275" s="128">
        <v>26.5</v>
      </c>
      <c r="N275" s="129">
        <v>25.9</v>
      </c>
      <c r="O275" s="676"/>
      <c r="P275" s="1324"/>
      <c r="Q275" s="676"/>
      <c r="R275" s="1324"/>
      <c r="S275" s="676"/>
      <c r="T275" s="1324"/>
      <c r="U275" s="676"/>
      <c r="V275" s="1324"/>
      <c r="W275" s="128"/>
      <c r="X275" s="129"/>
      <c r="Y275" s="132"/>
      <c r="Z275" s="133"/>
      <c r="AA275" s="876"/>
      <c r="AB275" s="877"/>
      <c r="AC275" s="673">
        <v>359</v>
      </c>
      <c r="AD275" s="320">
        <v>86</v>
      </c>
      <c r="AE275" s="312" t="s">
        <v>36</v>
      </c>
      <c r="AF275" s="311" t="s">
        <v>36</v>
      </c>
      <c r="AG275" s="11" t="s">
        <v>36</v>
      </c>
      <c r="AH275" s="2" t="s">
        <v>36</v>
      </c>
      <c r="AI275" s="2" t="s">
        <v>36</v>
      </c>
      <c r="AJ275" s="2" t="s">
        <v>36</v>
      </c>
      <c r="AK275" s="2" t="s">
        <v>36</v>
      </c>
      <c r="AL275" s="103" t="s">
        <v>36</v>
      </c>
    </row>
    <row r="276" spans="1:38" s="1" customFormat="1" ht="13.5" customHeight="1" x14ac:dyDescent="0.15">
      <c r="A276" s="1618"/>
      <c r="B276" s="1610" t="s">
        <v>396</v>
      </c>
      <c r="C276" s="1611"/>
      <c r="D276" s="399"/>
      <c r="E276" s="358">
        <f>MAX(E246:E275)</f>
        <v>47.5</v>
      </c>
      <c r="F276" s="359">
        <f t="shared" ref="F276:AD276" si="31">IF(COUNT(F246:F275)=0,"",MAX(F246:F275))</f>
        <v>16.899999999999999</v>
      </c>
      <c r="G276" s="360">
        <f t="shared" si="31"/>
        <v>16.899999999999999</v>
      </c>
      <c r="H276" s="361">
        <f t="shared" si="31"/>
        <v>17.100000000000001</v>
      </c>
      <c r="I276" s="362">
        <f t="shared" si="31"/>
        <v>24.3</v>
      </c>
      <c r="J276" s="363">
        <f t="shared" si="31"/>
        <v>3.5</v>
      </c>
      <c r="K276" s="360">
        <f t="shared" si="31"/>
        <v>7.63</v>
      </c>
      <c r="L276" s="361">
        <f t="shared" si="31"/>
        <v>7.52</v>
      </c>
      <c r="M276" s="362">
        <f t="shared" si="31"/>
        <v>28.4</v>
      </c>
      <c r="N276" s="363">
        <f t="shared" si="31"/>
        <v>25.9</v>
      </c>
      <c r="O276" s="1311">
        <f t="shared" si="31"/>
        <v>40.5</v>
      </c>
      <c r="P276" s="1312">
        <f t="shared" si="31"/>
        <v>45.5</v>
      </c>
      <c r="Q276" s="1311">
        <f t="shared" si="31"/>
        <v>84.5</v>
      </c>
      <c r="R276" s="1312">
        <f t="shared" si="31"/>
        <v>82.3</v>
      </c>
      <c r="S276" s="1311">
        <f t="shared" si="31"/>
        <v>60.1</v>
      </c>
      <c r="T276" s="1319">
        <f t="shared" si="31"/>
        <v>58.3</v>
      </c>
      <c r="U276" s="1311">
        <f t="shared" si="31"/>
        <v>24.4</v>
      </c>
      <c r="V276" s="1319">
        <f t="shared" si="31"/>
        <v>23.8</v>
      </c>
      <c r="W276" s="362">
        <f t="shared" si="31"/>
        <v>26.2</v>
      </c>
      <c r="X276" s="583">
        <f t="shared" si="31"/>
        <v>21.1</v>
      </c>
      <c r="Y276" s="640">
        <f t="shared" si="31"/>
        <v>208</v>
      </c>
      <c r="Z276" s="641">
        <f t="shared" si="31"/>
        <v>186</v>
      </c>
      <c r="AA276" s="864">
        <f t="shared" si="31"/>
        <v>0.36</v>
      </c>
      <c r="AB276" s="865">
        <f t="shared" si="31"/>
        <v>0.18</v>
      </c>
      <c r="AC276" s="711">
        <f t="shared" si="31"/>
        <v>1257</v>
      </c>
      <c r="AD276" s="580">
        <f t="shared" si="31"/>
        <v>224</v>
      </c>
      <c r="AE276" s="438"/>
      <c r="AF276" s="408"/>
      <c r="AG276" s="11" t="s">
        <v>36</v>
      </c>
      <c r="AH276" s="2" t="s">
        <v>36</v>
      </c>
      <c r="AI276" s="2" t="s">
        <v>36</v>
      </c>
      <c r="AJ276" s="2" t="s">
        <v>36</v>
      </c>
      <c r="AK276" s="2" t="s">
        <v>36</v>
      </c>
      <c r="AL276" s="103" t="s">
        <v>36</v>
      </c>
    </row>
    <row r="277" spans="1:38" s="1" customFormat="1" ht="13.5" customHeight="1" x14ac:dyDescent="0.15">
      <c r="A277" s="1618"/>
      <c r="B277" s="1602" t="s">
        <v>397</v>
      </c>
      <c r="C277" s="1603"/>
      <c r="D277" s="401"/>
      <c r="E277" s="364">
        <f>MIN(E246:E275)</f>
        <v>0</v>
      </c>
      <c r="F277" s="365">
        <f t="shared" ref="F277:AD277" si="32">IF(COUNT(F246:F275)=0,"",MIN(F246:F275))</f>
        <v>5.3</v>
      </c>
      <c r="G277" s="366">
        <f t="shared" si="32"/>
        <v>11.8</v>
      </c>
      <c r="H277" s="367">
        <f t="shared" si="32"/>
        <v>12</v>
      </c>
      <c r="I277" s="368">
        <f t="shared" si="32"/>
        <v>4.9000000000000004</v>
      </c>
      <c r="J277" s="412">
        <f t="shared" si="32"/>
        <v>1.4</v>
      </c>
      <c r="K277" s="366">
        <f t="shared" si="32"/>
        <v>7.27</v>
      </c>
      <c r="L277" s="365">
        <f t="shared" si="32"/>
        <v>7.25</v>
      </c>
      <c r="M277" s="368">
        <f t="shared" si="32"/>
        <v>19.8</v>
      </c>
      <c r="N277" s="412">
        <f t="shared" si="32"/>
        <v>19.600000000000001</v>
      </c>
      <c r="O277" s="1313">
        <f t="shared" si="32"/>
        <v>40.5</v>
      </c>
      <c r="P277" s="1314">
        <f t="shared" si="32"/>
        <v>37.200000000000003</v>
      </c>
      <c r="Q277" s="1313">
        <f t="shared" si="32"/>
        <v>84.5</v>
      </c>
      <c r="R277" s="1314">
        <f t="shared" si="32"/>
        <v>65.099999999999994</v>
      </c>
      <c r="S277" s="1313">
        <f t="shared" si="32"/>
        <v>60.1</v>
      </c>
      <c r="T277" s="1314">
        <f t="shared" si="32"/>
        <v>58.3</v>
      </c>
      <c r="U277" s="1313">
        <f t="shared" si="32"/>
        <v>24.4</v>
      </c>
      <c r="V277" s="1320">
        <f t="shared" si="32"/>
        <v>23.8</v>
      </c>
      <c r="W277" s="368">
        <f t="shared" si="32"/>
        <v>26.2</v>
      </c>
      <c r="X277" s="697">
        <f t="shared" si="32"/>
        <v>11.1</v>
      </c>
      <c r="Y277" s="646">
        <f t="shared" si="32"/>
        <v>208</v>
      </c>
      <c r="Z277" s="643">
        <f t="shared" si="32"/>
        <v>133</v>
      </c>
      <c r="AA277" s="866">
        <f t="shared" si="32"/>
        <v>0.36</v>
      </c>
      <c r="AB277" s="867">
        <f t="shared" si="32"/>
        <v>0.09</v>
      </c>
      <c r="AC277" s="712">
        <f t="shared" si="32"/>
        <v>351</v>
      </c>
      <c r="AD277" s="581">
        <f t="shared" si="32"/>
        <v>71</v>
      </c>
      <c r="AE277" s="438"/>
      <c r="AF277" s="408"/>
      <c r="AG277" s="11" t="s">
        <v>36</v>
      </c>
      <c r="AH277" s="2" t="s">
        <v>36</v>
      </c>
      <c r="AI277" s="2" t="s">
        <v>36</v>
      </c>
      <c r="AJ277" s="2" t="s">
        <v>36</v>
      </c>
      <c r="AK277" s="2" t="s">
        <v>36</v>
      </c>
      <c r="AL277" s="103" t="s">
        <v>36</v>
      </c>
    </row>
    <row r="278" spans="1:38" s="1" customFormat="1" ht="13.5" customHeight="1" x14ac:dyDescent="0.15">
      <c r="A278" s="1618"/>
      <c r="B278" s="1602" t="s">
        <v>398</v>
      </c>
      <c r="C278" s="1603"/>
      <c r="D278" s="401"/>
      <c r="E278" s="401"/>
      <c r="F278" s="584">
        <f t="shared" ref="F278:AD278" si="33">IF(COUNT(F246:F275)=0,"",AVERAGE(F246:F275))</f>
        <v>12.883333333333335</v>
      </c>
      <c r="G278" s="366">
        <f t="shared" si="33"/>
        <v>14.346666666666664</v>
      </c>
      <c r="H278" s="365">
        <f t="shared" si="33"/>
        <v>14.503333333333336</v>
      </c>
      <c r="I278" s="368">
        <f t="shared" si="33"/>
        <v>10.663333333333332</v>
      </c>
      <c r="J278" s="412">
        <f t="shared" si="33"/>
        <v>2.4766666666666666</v>
      </c>
      <c r="K278" s="366">
        <f t="shared" si="33"/>
        <v>7.4090000000000007</v>
      </c>
      <c r="L278" s="365">
        <f t="shared" si="33"/>
        <v>7.3670000000000009</v>
      </c>
      <c r="M278" s="368">
        <f t="shared" si="33"/>
        <v>23.319999999999997</v>
      </c>
      <c r="N278" s="412">
        <f t="shared" si="33"/>
        <v>22.939999999999998</v>
      </c>
      <c r="O278" s="1313">
        <f t="shared" si="33"/>
        <v>40.5</v>
      </c>
      <c r="P278" s="1314">
        <f t="shared" si="33"/>
        <v>40.4</v>
      </c>
      <c r="Q278" s="1313">
        <f t="shared" si="33"/>
        <v>84.5</v>
      </c>
      <c r="R278" s="1314">
        <f t="shared" si="33"/>
        <v>76.754999999999981</v>
      </c>
      <c r="S278" s="1313">
        <f t="shared" si="33"/>
        <v>60.1</v>
      </c>
      <c r="T278" s="1314">
        <f t="shared" si="33"/>
        <v>58.3</v>
      </c>
      <c r="U278" s="1313">
        <f t="shared" si="33"/>
        <v>24.4</v>
      </c>
      <c r="V278" s="1314">
        <f t="shared" si="33"/>
        <v>23.8</v>
      </c>
      <c r="W278" s="1363">
        <f t="shared" si="33"/>
        <v>26.2</v>
      </c>
      <c r="X278" s="697">
        <f t="shared" si="33"/>
        <v>16.729999999999997</v>
      </c>
      <c r="Y278" s="646">
        <f t="shared" si="33"/>
        <v>208</v>
      </c>
      <c r="Z278" s="709">
        <f t="shared" si="33"/>
        <v>160.4</v>
      </c>
      <c r="AA278" s="866">
        <f t="shared" si="33"/>
        <v>0.36</v>
      </c>
      <c r="AB278" s="867">
        <f t="shared" si="33"/>
        <v>0.1275</v>
      </c>
      <c r="AC278" s="712">
        <f t="shared" si="33"/>
        <v>613.13333333333333</v>
      </c>
      <c r="AD278" s="581">
        <f t="shared" si="33"/>
        <v>127.6</v>
      </c>
      <c r="AE278" s="438"/>
      <c r="AF278" s="408"/>
      <c r="AG278" s="11" t="s">
        <v>36</v>
      </c>
      <c r="AH278" s="2" t="s">
        <v>36</v>
      </c>
      <c r="AI278" s="2" t="s">
        <v>36</v>
      </c>
      <c r="AJ278" s="2" t="s">
        <v>36</v>
      </c>
      <c r="AK278" s="2" t="s">
        <v>36</v>
      </c>
      <c r="AL278" s="103" t="s">
        <v>36</v>
      </c>
    </row>
    <row r="279" spans="1:38" s="1" customFormat="1" ht="13.5" customHeight="1" x14ac:dyDescent="0.15">
      <c r="A279" s="1619"/>
      <c r="B279" s="1604" t="s">
        <v>399</v>
      </c>
      <c r="C279" s="1605"/>
      <c r="D279" s="401"/>
      <c r="E279" s="577">
        <f>SUM(E246:E275)</f>
        <v>129</v>
      </c>
      <c r="F279" s="606"/>
      <c r="G279" s="603"/>
      <c r="H279" s="605"/>
      <c r="I279" s="603"/>
      <c r="J279" s="605"/>
      <c r="K279" s="1352"/>
      <c r="L279" s="1353"/>
      <c r="M279" s="1356"/>
      <c r="N279" s="1357"/>
      <c r="O279" s="1315"/>
      <c r="P279" s="1316"/>
      <c r="Q279" s="1315"/>
      <c r="R279" s="1333"/>
      <c r="S279" s="1315"/>
      <c r="T279" s="1316"/>
      <c r="U279" s="1315"/>
      <c r="V279" s="1333"/>
      <c r="W279" s="1364"/>
      <c r="X279" s="1365"/>
      <c r="Y279" s="706"/>
      <c r="Z279" s="636"/>
      <c r="AA279" s="868"/>
      <c r="AB279" s="869"/>
      <c r="AC279" s="639">
        <f>SUM(AC246:AC275)</f>
        <v>18394</v>
      </c>
      <c r="AD279" s="707"/>
      <c r="AE279" s="438"/>
      <c r="AF279" s="408"/>
      <c r="AG279" s="219"/>
      <c r="AH279" s="221"/>
      <c r="AI279" s="221"/>
      <c r="AJ279" s="221"/>
      <c r="AK279" s="221"/>
      <c r="AL279" s="220"/>
    </row>
    <row r="280" spans="1:38" ht="13.5" customHeight="1" x14ac:dyDescent="0.15">
      <c r="A280" s="1606" t="s">
        <v>356</v>
      </c>
      <c r="B280" s="457">
        <v>43800</v>
      </c>
      <c r="C280" s="464" t="str">
        <f>IF(B280="","",IF(WEEKDAY(B280)=1,"(日)",IF(WEEKDAY(B280)=2,"(月)",IF(WEEKDAY(B280)=3,"(火)",IF(WEEKDAY(B280)=4,"(水)",IF(WEEKDAY(B280)=5,"(木)",IF(WEEKDAY(B280)=6,"(金)","(土)")))))))</f>
        <v>(日)</v>
      </c>
      <c r="D280" s="670" t="s">
        <v>550</v>
      </c>
      <c r="E280" s="59" t="s">
        <v>36</v>
      </c>
      <c r="F280" s="59">
        <v>6.1</v>
      </c>
      <c r="G280" s="61">
        <v>10.4</v>
      </c>
      <c r="H280" s="56">
        <v>10.9</v>
      </c>
      <c r="I280" s="55">
        <v>3.6</v>
      </c>
      <c r="J280" s="62">
        <v>2.7</v>
      </c>
      <c r="K280" s="61">
        <v>7.4</v>
      </c>
      <c r="L280" s="62">
        <v>7.43</v>
      </c>
      <c r="M280" s="55">
        <v>24.5</v>
      </c>
      <c r="N280" s="56">
        <v>26.7</v>
      </c>
      <c r="O280" s="1308"/>
      <c r="P280" s="1309"/>
      <c r="Q280" s="1308"/>
      <c r="R280" s="1309"/>
      <c r="S280" s="1308"/>
      <c r="T280" s="1309"/>
      <c r="U280" s="1308"/>
      <c r="V280" s="1309"/>
      <c r="W280" s="55"/>
      <c r="X280" s="56"/>
      <c r="Y280" s="57"/>
      <c r="Z280" s="58"/>
      <c r="AA280" s="860"/>
      <c r="AB280" s="861"/>
      <c r="AC280" s="653">
        <v>206</v>
      </c>
      <c r="AD280" s="663">
        <v>81</v>
      </c>
      <c r="AE280" s="312"/>
      <c r="AF280" s="311"/>
      <c r="AG280" s="222">
        <v>43811</v>
      </c>
      <c r="AH280" s="135" t="s">
        <v>3</v>
      </c>
      <c r="AI280" s="136">
        <v>12.4</v>
      </c>
      <c r="AJ280" s="137" t="s">
        <v>20</v>
      </c>
      <c r="AK280" s="138"/>
      <c r="AL280" s="139"/>
    </row>
    <row r="281" spans="1:38" x14ac:dyDescent="0.15">
      <c r="A281" s="1607"/>
      <c r="B281" s="457">
        <v>43801</v>
      </c>
      <c r="C281" s="456" t="str">
        <f t="shared" ref="C281:C286" si="34">IF(B281="","",IF(WEEKDAY(B281)=1,"(日)",IF(WEEKDAY(B281)=2,"(月)",IF(WEEKDAY(B281)=3,"(火)",IF(WEEKDAY(B281)=4,"(水)",IF(WEEKDAY(B281)=5,"(木)",IF(WEEKDAY(B281)=6,"(金)","(土)")))))))</f>
        <v>(月)</v>
      </c>
      <c r="D281" s="671" t="s">
        <v>550</v>
      </c>
      <c r="E281" s="60">
        <v>58.5</v>
      </c>
      <c r="F281" s="60">
        <v>9.4</v>
      </c>
      <c r="G281" s="23">
        <v>10.3</v>
      </c>
      <c r="H281" s="65">
        <v>10.6</v>
      </c>
      <c r="I281" s="64">
        <v>5.4</v>
      </c>
      <c r="J281" s="63">
        <v>2.9</v>
      </c>
      <c r="K281" s="23">
        <v>7.45</v>
      </c>
      <c r="L281" s="63">
        <v>7.4</v>
      </c>
      <c r="M281" s="64">
        <v>28.3</v>
      </c>
      <c r="N281" s="65">
        <v>25.6</v>
      </c>
      <c r="O281" s="50"/>
      <c r="P281" s="1310">
        <v>43.1</v>
      </c>
      <c r="Q281" s="50"/>
      <c r="R281" s="1310">
        <v>84.3</v>
      </c>
      <c r="S281" s="50"/>
      <c r="T281" s="1310"/>
      <c r="U281" s="50"/>
      <c r="V281" s="1310"/>
      <c r="W281" s="64"/>
      <c r="X281" s="65">
        <v>19.600000000000001</v>
      </c>
      <c r="Y281" s="69"/>
      <c r="Z281" s="70">
        <v>184</v>
      </c>
      <c r="AA281" s="862"/>
      <c r="AB281" s="863">
        <v>0.15</v>
      </c>
      <c r="AC281" s="799">
        <v>670</v>
      </c>
      <c r="AD281" s="801">
        <v>80</v>
      </c>
      <c r="AE281" s="312"/>
      <c r="AF281" s="311"/>
      <c r="AG281" s="12" t="s">
        <v>93</v>
      </c>
      <c r="AH281" s="13" t="s">
        <v>385</v>
      </c>
      <c r="AI281" s="14" t="s">
        <v>5</v>
      </c>
      <c r="AJ281" s="15" t="s">
        <v>6</v>
      </c>
      <c r="AK281" s="16" t="s">
        <v>36</v>
      </c>
      <c r="AL281" s="96"/>
    </row>
    <row r="282" spans="1:38" x14ac:dyDescent="0.15">
      <c r="A282" s="1607"/>
      <c r="B282" s="457">
        <v>43802</v>
      </c>
      <c r="C282" s="456" t="str">
        <f t="shared" si="34"/>
        <v>(火)</v>
      </c>
      <c r="D282" s="671" t="s">
        <v>540</v>
      </c>
      <c r="E282" s="60" t="s">
        <v>36</v>
      </c>
      <c r="F282" s="60">
        <v>10.4</v>
      </c>
      <c r="G282" s="23">
        <v>10.199999999999999</v>
      </c>
      <c r="H282" s="65">
        <v>10.7</v>
      </c>
      <c r="I282" s="64">
        <v>14.1</v>
      </c>
      <c r="J282" s="63">
        <v>2.2000000000000002</v>
      </c>
      <c r="K282" s="23">
        <v>7.43</v>
      </c>
      <c r="L282" s="63">
        <v>7.28</v>
      </c>
      <c r="M282" s="64">
        <v>22.5</v>
      </c>
      <c r="N282" s="65">
        <v>25.7</v>
      </c>
      <c r="O282" s="50"/>
      <c r="P282" s="1310">
        <v>43.5</v>
      </c>
      <c r="Q282" s="50"/>
      <c r="R282" s="1310">
        <v>85.1</v>
      </c>
      <c r="S282" s="50"/>
      <c r="T282" s="1310"/>
      <c r="U282" s="50"/>
      <c r="V282" s="1310"/>
      <c r="W282" s="64"/>
      <c r="X282" s="65">
        <v>21.1</v>
      </c>
      <c r="Y282" s="69"/>
      <c r="Z282" s="70">
        <v>182</v>
      </c>
      <c r="AA282" s="862"/>
      <c r="AB282" s="863">
        <v>0.09</v>
      </c>
      <c r="AC282" s="655">
        <v>1223</v>
      </c>
      <c r="AD282" s="663">
        <v>76</v>
      </c>
      <c r="AE282" s="312"/>
      <c r="AF282" s="311"/>
      <c r="AG282" s="5" t="s">
        <v>94</v>
      </c>
      <c r="AH282" s="17" t="s">
        <v>20</v>
      </c>
      <c r="AI282" s="31">
        <v>9.6999999999999993</v>
      </c>
      <c r="AJ282" s="32">
        <v>9.8000000000000007</v>
      </c>
      <c r="AK282" s="33" t="s">
        <v>36</v>
      </c>
      <c r="AL282" s="97"/>
    </row>
    <row r="283" spans="1:38" x14ac:dyDescent="0.15">
      <c r="A283" s="1607"/>
      <c r="B283" s="457">
        <v>43803</v>
      </c>
      <c r="C283" s="456" t="str">
        <f t="shared" si="34"/>
        <v>(水)</v>
      </c>
      <c r="D283" s="671" t="s">
        <v>540</v>
      </c>
      <c r="E283" s="60" t="s">
        <v>36</v>
      </c>
      <c r="F283" s="60">
        <v>10.6</v>
      </c>
      <c r="G283" s="23">
        <v>10.3</v>
      </c>
      <c r="H283" s="65">
        <v>10.8</v>
      </c>
      <c r="I283" s="64">
        <v>5.3</v>
      </c>
      <c r="J283" s="63">
        <v>1.4</v>
      </c>
      <c r="K283" s="23">
        <v>7.44</v>
      </c>
      <c r="L283" s="63">
        <v>7.32</v>
      </c>
      <c r="M283" s="64">
        <v>24.1</v>
      </c>
      <c r="N283" s="65">
        <v>24</v>
      </c>
      <c r="O283" s="50"/>
      <c r="P283" s="1310">
        <v>40.799999999999997</v>
      </c>
      <c r="Q283" s="50"/>
      <c r="R283" s="1310">
        <v>79.7</v>
      </c>
      <c r="S283" s="50"/>
      <c r="T283" s="1310"/>
      <c r="U283" s="50"/>
      <c r="V283" s="1310"/>
      <c r="W283" s="64"/>
      <c r="X283" s="65">
        <v>19.3</v>
      </c>
      <c r="Y283" s="69"/>
      <c r="Z283" s="70">
        <v>172</v>
      </c>
      <c r="AA283" s="862"/>
      <c r="AB283" s="863">
        <v>0.08</v>
      </c>
      <c r="AC283" s="655">
        <v>693</v>
      </c>
      <c r="AD283" s="663">
        <v>82</v>
      </c>
      <c r="AE283" s="312"/>
      <c r="AF283" s="311"/>
      <c r="AG283" s="6" t="s">
        <v>386</v>
      </c>
      <c r="AH283" s="18" t="s">
        <v>387</v>
      </c>
      <c r="AI283" s="34">
        <v>3.7</v>
      </c>
      <c r="AJ283" s="35">
        <v>2.8</v>
      </c>
      <c r="AK283" s="39" t="s">
        <v>36</v>
      </c>
      <c r="AL283" s="98"/>
    </row>
    <row r="284" spans="1:38" x14ac:dyDescent="0.15">
      <c r="A284" s="1607"/>
      <c r="B284" s="457">
        <v>43804</v>
      </c>
      <c r="C284" s="456" t="str">
        <f t="shared" si="34"/>
        <v>(木)</v>
      </c>
      <c r="D284" s="671" t="s">
        <v>540</v>
      </c>
      <c r="E284" s="60" t="s">
        <v>36</v>
      </c>
      <c r="F284" s="60">
        <v>9.5</v>
      </c>
      <c r="G284" s="23">
        <v>10.8</v>
      </c>
      <c r="H284" s="65">
        <v>11.1</v>
      </c>
      <c r="I284" s="64">
        <v>3.9</v>
      </c>
      <c r="J284" s="63">
        <v>2.8</v>
      </c>
      <c r="K284" s="23">
        <v>7.41</v>
      </c>
      <c r="L284" s="63">
        <v>7.35</v>
      </c>
      <c r="M284" s="64">
        <v>25.3</v>
      </c>
      <c r="N284" s="65">
        <v>24.6</v>
      </c>
      <c r="O284" s="50"/>
      <c r="P284" s="1310">
        <v>40.700000000000003</v>
      </c>
      <c r="Q284" s="50"/>
      <c r="R284" s="1310">
        <v>80.7</v>
      </c>
      <c r="S284" s="50"/>
      <c r="T284" s="1310"/>
      <c r="U284" s="50"/>
      <c r="V284" s="1310"/>
      <c r="W284" s="64"/>
      <c r="X284" s="65">
        <v>19.600000000000001</v>
      </c>
      <c r="Y284" s="69"/>
      <c r="Z284" s="70">
        <v>176</v>
      </c>
      <c r="AA284" s="862"/>
      <c r="AB284" s="863">
        <v>0.12</v>
      </c>
      <c r="AC284" s="655">
        <v>350</v>
      </c>
      <c r="AD284" s="663">
        <v>78</v>
      </c>
      <c r="AE284" s="312"/>
      <c r="AF284" s="311"/>
      <c r="AG284" s="6" t="s">
        <v>21</v>
      </c>
      <c r="AH284" s="18"/>
      <c r="AI284" s="34">
        <v>7.49</v>
      </c>
      <c r="AJ284" s="35">
        <v>7.58</v>
      </c>
      <c r="AK284" s="42" t="s">
        <v>36</v>
      </c>
      <c r="AL284" s="99"/>
    </row>
    <row r="285" spans="1:38" x14ac:dyDescent="0.15">
      <c r="A285" s="1607"/>
      <c r="B285" s="457">
        <v>43805</v>
      </c>
      <c r="C285" s="456" t="str">
        <f t="shared" si="34"/>
        <v>(金)</v>
      </c>
      <c r="D285" s="671" t="s">
        <v>550</v>
      </c>
      <c r="E285" s="60" t="s">
        <v>36</v>
      </c>
      <c r="F285" s="60">
        <v>6.7</v>
      </c>
      <c r="G285" s="23">
        <v>10.6</v>
      </c>
      <c r="H285" s="65">
        <v>11</v>
      </c>
      <c r="I285" s="64">
        <v>4.2</v>
      </c>
      <c r="J285" s="63">
        <v>3.1</v>
      </c>
      <c r="K285" s="23">
        <v>7.46</v>
      </c>
      <c r="L285" s="63">
        <v>7.45</v>
      </c>
      <c r="M285" s="64">
        <v>24.5</v>
      </c>
      <c r="N285" s="65">
        <v>24.8</v>
      </c>
      <c r="O285" s="50"/>
      <c r="P285" s="1310">
        <v>41.6</v>
      </c>
      <c r="Q285" s="50"/>
      <c r="R285" s="1310">
        <v>84.1</v>
      </c>
      <c r="S285" s="50"/>
      <c r="T285" s="1310"/>
      <c r="U285" s="50"/>
      <c r="V285" s="1310"/>
      <c r="W285" s="64"/>
      <c r="X285" s="65">
        <v>18.8</v>
      </c>
      <c r="Y285" s="69"/>
      <c r="Z285" s="70">
        <v>179</v>
      </c>
      <c r="AA285" s="862"/>
      <c r="AB285" s="863">
        <v>0.14000000000000001</v>
      </c>
      <c r="AC285" s="655">
        <v>86</v>
      </c>
      <c r="AD285" s="663">
        <v>67</v>
      </c>
      <c r="AE285" s="312"/>
      <c r="AF285" s="311"/>
      <c r="AG285" s="6" t="s">
        <v>364</v>
      </c>
      <c r="AH285" s="18" t="s">
        <v>22</v>
      </c>
      <c r="AI285" s="34">
        <v>26.2</v>
      </c>
      <c r="AJ285" s="35">
        <v>26.1</v>
      </c>
      <c r="AK285" s="36" t="s">
        <v>36</v>
      </c>
      <c r="AL285" s="100"/>
    </row>
    <row r="286" spans="1:38" x14ac:dyDescent="0.15">
      <c r="A286" s="1607"/>
      <c r="B286" s="457">
        <v>43806</v>
      </c>
      <c r="C286" s="456" t="str">
        <f t="shared" si="34"/>
        <v>(土)</v>
      </c>
      <c r="D286" s="671" t="s">
        <v>555</v>
      </c>
      <c r="E286" s="60">
        <v>4.5</v>
      </c>
      <c r="F286" s="60">
        <v>5.8</v>
      </c>
      <c r="G286" s="23">
        <v>10.5</v>
      </c>
      <c r="H286" s="65">
        <v>10.5</v>
      </c>
      <c r="I286" s="64">
        <v>4.5999999999999996</v>
      </c>
      <c r="J286" s="63">
        <v>3.2</v>
      </c>
      <c r="K286" s="23">
        <v>7.45</v>
      </c>
      <c r="L286" s="63">
        <v>7.47</v>
      </c>
      <c r="M286" s="64">
        <v>24.5</v>
      </c>
      <c r="N286" s="65">
        <v>24.9</v>
      </c>
      <c r="O286" s="50"/>
      <c r="P286" s="1310"/>
      <c r="Q286" s="50"/>
      <c r="R286" s="1310"/>
      <c r="S286" s="50"/>
      <c r="T286" s="1310"/>
      <c r="U286" s="50"/>
      <c r="V286" s="1310"/>
      <c r="W286" s="64"/>
      <c r="X286" s="65"/>
      <c r="Y286" s="69"/>
      <c r="Z286" s="70"/>
      <c r="AA286" s="862"/>
      <c r="AB286" s="863"/>
      <c r="AC286" s="655">
        <v>248</v>
      </c>
      <c r="AD286" s="663">
        <v>63</v>
      </c>
      <c r="AE286" s="312"/>
      <c r="AF286" s="311"/>
      <c r="AG286" s="6" t="s">
        <v>388</v>
      </c>
      <c r="AH286" s="18" t="s">
        <v>23</v>
      </c>
      <c r="AI286" s="659">
        <v>44</v>
      </c>
      <c r="AJ286" s="660">
        <v>42.9</v>
      </c>
      <c r="AK286" s="36" t="s">
        <v>36</v>
      </c>
      <c r="AL286" s="100"/>
    </row>
    <row r="287" spans="1:38" x14ac:dyDescent="0.15">
      <c r="A287" s="1607"/>
      <c r="B287" s="457">
        <v>43807</v>
      </c>
      <c r="C287" s="456" t="str">
        <f>IF(B287="","",IF(WEEKDAY(B287)=1,"(日)",IF(WEEKDAY(B287)=2,"(月)",IF(WEEKDAY(B287)=3,"(火)",IF(WEEKDAY(B287)=4,"(水)",IF(WEEKDAY(B287)=5,"(木)",IF(WEEKDAY(B287)=6,"(金)","(土)")))))))</f>
        <v>(日)</v>
      </c>
      <c r="D287" s="671" t="s">
        <v>540</v>
      </c>
      <c r="E287" s="60" t="s">
        <v>36</v>
      </c>
      <c r="F287" s="60">
        <v>6.4</v>
      </c>
      <c r="G287" s="23">
        <v>9.6</v>
      </c>
      <c r="H287" s="65">
        <v>9.9</v>
      </c>
      <c r="I287" s="64">
        <v>3.5</v>
      </c>
      <c r="J287" s="63">
        <v>3.2</v>
      </c>
      <c r="K287" s="23">
        <v>7.26</v>
      </c>
      <c r="L287" s="63">
        <v>7.38</v>
      </c>
      <c r="M287" s="64">
        <v>24.4</v>
      </c>
      <c r="N287" s="65">
        <v>24.5</v>
      </c>
      <c r="O287" s="50"/>
      <c r="P287" s="1310"/>
      <c r="Q287" s="50"/>
      <c r="R287" s="1310"/>
      <c r="S287" s="50"/>
      <c r="T287" s="1310"/>
      <c r="U287" s="50"/>
      <c r="V287" s="1310"/>
      <c r="W287" s="64"/>
      <c r="X287" s="65"/>
      <c r="Y287" s="69"/>
      <c r="Z287" s="70"/>
      <c r="AA287" s="862"/>
      <c r="AB287" s="863"/>
      <c r="AC287" s="655">
        <v>0</v>
      </c>
      <c r="AD287" s="663">
        <v>61</v>
      </c>
      <c r="AE287" s="312"/>
      <c r="AF287" s="311"/>
      <c r="AG287" s="6" t="s">
        <v>368</v>
      </c>
      <c r="AH287" s="18" t="s">
        <v>23</v>
      </c>
      <c r="AI287" s="659">
        <v>83.7</v>
      </c>
      <c r="AJ287" s="660">
        <v>85.1</v>
      </c>
      <c r="AK287" s="36" t="s">
        <v>36</v>
      </c>
      <c r="AL287" s="100"/>
    </row>
    <row r="288" spans="1:38" x14ac:dyDescent="0.15">
      <c r="A288" s="1607"/>
      <c r="B288" s="457">
        <v>43808</v>
      </c>
      <c r="C288" s="456" t="str">
        <f t="shared" ref="C288:C310" si="35">IF(B288="","",IF(WEEKDAY(B288)=1,"(日)",IF(WEEKDAY(B288)=2,"(月)",IF(WEEKDAY(B288)=3,"(火)",IF(WEEKDAY(B288)=4,"(水)",IF(WEEKDAY(B288)=5,"(木)",IF(WEEKDAY(B288)=6,"(金)","(土)")))))))</f>
        <v>(月)</v>
      </c>
      <c r="D288" s="671" t="s">
        <v>550</v>
      </c>
      <c r="E288" s="60">
        <v>0</v>
      </c>
      <c r="F288" s="60">
        <v>5.0999999999999996</v>
      </c>
      <c r="G288" s="23">
        <v>9.1</v>
      </c>
      <c r="H288" s="65">
        <v>9.5</v>
      </c>
      <c r="I288" s="64">
        <v>4.5999999999999996</v>
      </c>
      <c r="J288" s="63">
        <v>2.9</v>
      </c>
      <c r="K288" s="23">
        <v>7.5</v>
      </c>
      <c r="L288" s="63">
        <v>7.54</v>
      </c>
      <c r="M288" s="64">
        <v>24.7</v>
      </c>
      <c r="N288" s="65">
        <v>24.5</v>
      </c>
      <c r="O288" s="50"/>
      <c r="P288" s="1310">
        <v>42.3</v>
      </c>
      <c r="Q288" s="50"/>
      <c r="R288" s="1310">
        <v>83.9</v>
      </c>
      <c r="S288" s="50"/>
      <c r="T288" s="1310"/>
      <c r="U288" s="50"/>
      <c r="V288" s="1310"/>
      <c r="W288" s="64"/>
      <c r="X288" s="65">
        <v>19.100000000000001</v>
      </c>
      <c r="Y288" s="69"/>
      <c r="Z288" s="70">
        <v>172</v>
      </c>
      <c r="AA288" s="862"/>
      <c r="AB288" s="863">
        <v>0.15</v>
      </c>
      <c r="AC288" s="655">
        <v>0</v>
      </c>
      <c r="AD288" s="663">
        <v>59</v>
      </c>
      <c r="AE288" s="312"/>
      <c r="AF288" s="311"/>
      <c r="AG288" s="6" t="s">
        <v>369</v>
      </c>
      <c r="AH288" s="18" t="s">
        <v>23</v>
      </c>
      <c r="AI288" s="659">
        <v>61.1</v>
      </c>
      <c r="AJ288" s="660">
        <v>62.3</v>
      </c>
      <c r="AK288" s="36" t="s">
        <v>36</v>
      </c>
      <c r="AL288" s="100"/>
    </row>
    <row r="289" spans="1:38" x14ac:dyDescent="0.15">
      <c r="A289" s="1607"/>
      <c r="B289" s="457">
        <v>43809</v>
      </c>
      <c r="C289" s="456" t="str">
        <f t="shared" si="35"/>
        <v>(火)</v>
      </c>
      <c r="D289" s="671" t="s">
        <v>540</v>
      </c>
      <c r="E289" s="60">
        <v>3</v>
      </c>
      <c r="F289" s="60">
        <v>8.1999999999999993</v>
      </c>
      <c r="G289" s="23">
        <v>8.6999999999999993</v>
      </c>
      <c r="H289" s="65">
        <v>9.3000000000000007</v>
      </c>
      <c r="I289" s="64">
        <v>3.3</v>
      </c>
      <c r="J289" s="63">
        <v>3.8</v>
      </c>
      <c r="K289" s="23">
        <v>7.54</v>
      </c>
      <c r="L289" s="63">
        <v>7.48</v>
      </c>
      <c r="M289" s="64">
        <v>25.6</v>
      </c>
      <c r="N289" s="65">
        <v>25.3</v>
      </c>
      <c r="O289" s="50"/>
      <c r="P289" s="1310">
        <v>42.7</v>
      </c>
      <c r="Q289" s="50"/>
      <c r="R289" s="1310">
        <v>84.3</v>
      </c>
      <c r="S289" s="50"/>
      <c r="T289" s="1310"/>
      <c r="U289" s="50"/>
      <c r="V289" s="1310"/>
      <c r="W289" s="64"/>
      <c r="X289" s="65">
        <v>19.600000000000001</v>
      </c>
      <c r="Y289" s="69"/>
      <c r="Z289" s="70">
        <v>182</v>
      </c>
      <c r="AA289" s="862"/>
      <c r="AB289" s="863">
        <v>0.14000000000000001</v>
      </c>
      <c r="AC289" s="655">
        <v>0</v>
      </c>
      <c r="AD289" s="663">
        <v>57</v>
      </c>
      <c r="AE289" s="312"/>
      <c r="AF289" s="311"/>
      <c r="AG289" s="6" t="s">
        <v>370</v>
      </c>
      <c r="AH289" s="18" t="s">
        <v>23</v>
      </c>
      <c r="AI289" s="659">
        <v>22.6</v>
      </c>
      <c r="AJ289" s="660">
        <v>22.8</v>
      </c>
      <c r="AK289" s="36" t="s">
        <v>36</v>
      </c>
      <c r="AL289" s="100"/>
    </row>
    <row r="290" spans="1:38" x14ac:dyDescent="0.15">
      <c r="A290" s="1607"/>
      <c r="B290" s="457">
        <v>43810</v>
      </c>
      <c r="C290" s="456" t="str">
        <f t="shared" si="35"/>
        <v>(水)</v>
      </c>
      <c r="D290" s="671" t="s">
        <v>540</v>
      </c>
      <c r="E290" s="60">
        <v>0.5</v>
      </c>
      <c r="F290" s="60">
        <v>11.7</v>
      </c>
      <c r="G290" s="23">
        <v>9.3000000000000007</v>
      </c>
      <c r="H290" s="65">
        <v>9.4</v>
      </c>
      <c r="I290" s="64">
        <v>5</v>
      </c>
      <c r="J290" s="63">
        <v>3.1</v>
      </c>
      <c r="K290" s="23">
        <v>7.5</v>
      </c>
      <c r="L290" s="63">
        <v>7.61</v>
      </c>
      <c r="M290" s="64">
        <v>25.9</v>
      </c>
      <c r="N290" s="65">
        <v>26</v>
      </c>
      <c r="O290" s="50"/>
      <c r="P290" s="1310">
        <v>42.9</v>
      </c>
      <c r="Q290" s="50"/>
      <c r="R290" s="1310">
        <v>84.9</v>
      </c>
      <c r="S290" s="50"/>
      <c r="T290" s="1310"/>
      <c r="U290" s="50"/>
      <c r="V290" s="1310"/>
      <c r="W290" s="64"/>
      <c r="X290" s="65">
        <v>21.4</v>
      </c>
      <c r="Y290" s="69"/>
      <c r="Z290" s="70">
        <v>184</v>
      </c>
      <c r="AA290" s="862"/>
      <c r="AB290" s="863">
        <v>0.16</v>
      </c>
      <c r="AC290" s="655">
        <v>68</v>
      </c>
      <c r="AD290" s="663">
        <v>56</v>
      </c>
      <c r="AE290" s="312"/>
      <c r="AF290" s="311"/>
      <c r="AG290" s="6" t="s">
        <v>389</v>
      </c>
      <c r="AH290" s="18" t="s">
        <v>23</v>
      </c>
      <c r="AI290" s="37">
        <v>21.5</v>
      </c>
      <c r="AJ290" s="38">
        <v>20.8</v>
      </c>
      <c r="AK290" s="39" t="s">
        <v>36</v>
      </c>
      <c r="AL290" s="98"/>
    </row>
    <row r="291" spans="1:38" x14ac:dyDescent="0.15">
      <c r="A291" s="1607"/>
      <c r="B291" s="457">
        <v>43811</v>
      </c>
      <c r="C291" s="456" t="str">
        <f t="shared" si="35"/>
        <v>(木)</v>
      </c>
      <c r="D291" s="671" t="s">
        <v>540</v>
      </c>
      <c r="E291" s="60" t="s">
        <v>36</v>
      </c>
      <c r="F291" s="60">
        <v>12.4</v>
      </c>
      <c r="G291" s="23">
        <v>9.6999999999999993</v>
      </c>
      <c r="H291" s="65">
        <v>9.8000000000000007</v>
      </c>
      <c r="I291" s="64">
        <v>3.7</v>
      </c>
      <c r="J291" s="63">
        <v>2.8</v>
      </c>
      <c r="K291" s="23">
        <v>7.49</v>
      </c>
      <c r="L291" s="63">
        <v>7.58</v>
      </c>
      <c r="M291" s="64">
        <v>26.2</v>
      </c>
      <c r="N291" s="65">
        <v>26.1</v>
      </c>
      <c r="O291" s="50">
        <v>44</v>
      </c>
      <c r="P291" s="1310">
        <v>42.9</v>
      </c>
      <c r="Q291" s="50">
        <v>83.7</v>
      </c>
      <c r="R291" s="1310">
        <v>85.1</v>
      </c>
      <c r="S291" s="50">
        <v>61.1</v>
      </c>
      <c r="T291" s="1310">
        <v>62.3</v>
      </c>
      <c r="U291" s="50">
        <v>22.6</v>
      </c>
      <c r="V291" s="1310">
        <v>22.8</v>
      </c>
      <c r="W291" s="64">
        <v>21.5</v>
      </c>
      <c r="X291" s="65">
        <v>20.8</v>
      </c>
      <c r="Y291" s="69">
        <v>199</v>
      </c>
      <c r="Z291" s="70">
        <v>186</v>
      </c>
      <c r="AA291" s="862">
        <v>0.21</v>
      </c>
      <c r="AB291" s="863">
        <v>0.15</v>
      </c>
      <c r="AC291" s="655">
        <v>0</v>
      </c>
      <c r="AD291" s="663">
        <v>58</v>
      </c>
      <c r="AE291" s="312"/>
      <c r="AF291" s="311"/>
      <c r="AG291" s="6" t="s">
        <v>390</v>
      </c>
      <c r="AH291" s="18" t="s">
        <v>23</v>
      </c>
      <c r="AI291" s="48">
        <v>199</v>
      </c>
      <c r="AJ291" s="49">
        <v>186</v>
      </c>
      <c r="AK291" s="25" t="s">
        <v>36</v>
      </c>
      <c r="AL291" s="26"/>
    </row>
    <row r="292" spans="1:38" x14ac:dyDescent="0.15">
      <c r="A292" s="1607"/>
      <c r="B292" s="457">
        <v>43812</v>
      </c>
      <c r="C292" s="456" t="str">
        <f t="shared" si="35"/>
        <v>(金)</v>
      </c>
      <c r="D292" s="671" t="s">
        <v>550</v>
      </c>
      <c r="E292" s="60" t="s">
        <v>36</v>
      </c>
      <c r="F292" s="60">
        <v>6.7</v>
      </c>
      <c r="G292" s="23">
        <v>9.8000000000000007</v>
      </c>
      <c r="H292" s="65">
        <v>9.9</v>
      </c>
      <c r="I292" s="64">
        <v>4.4000000000000004</v>
      </c>
      <c r="J292" s="63">
        <v>2.2000000000000002</v>
      </c>
      <c r="K292" s="23">
        <v>7.57</v>
      </c>
      <c r="L292" s="63">
        <v>7.61</v>
      </c>
      <c r="M292" s="64">
        <v>26.3</v>
      </c>
      <c r="N292" s="65">
        <v>26.5</v>
      </c>
      <c r="O292" s="50"/>
      <c r="P292" s="1310">
        <v>43.7</v>
      </c>
      <c r="Q292" s="50"/>
      <c r="R292" s="1310">
        <v>86.3</v>
      </c>
      <c r="S292" s="50"/>
      <c r="T292" s="1310"/>
      <c r="U292" s="50"/>
      <c r="V292" s="1310"/>
      <c r="W292" s="64"/>
      <c r="X292" s="65">
        <v>21.3</v>
      </c>
      <c r="Y292" s="69"/>
      <c r="Z292" s="70">
        <v>190</v>
      </c>
      <c r="AA292" s="862"/>
      <c r="AB292" s="863">
        <v>0.1</v>
      </c>
      <c r="AC292" s="655">
        <v>0</v>
      </c>
      <c r="AD292" s="663">
        <v>54</v>
      </c>
      <c r="AE292" s="312"/>
      <c r="AF292" s="311"/>
      <c r="AG292" s="6" t="s">
        <v>391</v>
      </c>
      <c r="AH292" s="18" t="s">
        <v>23</v>
      </c>
      <c r="AI292" s="40">
        <v>0.21</v>
      </c>
      <c r="AJ292" s="41">
        <v>0.15</v>
      </c>
      <c r="AK292" s="42" t="s">
        <v>36</v>
      </c>
      <c r="AL292" s="99"/>
    </row>
    <row r="293" spans="1:38" x14ac:dyDescent="0.15">
      <c r="A293" s="1607"/>
      <c r="B293" s="457">
        <v>43813</v>
      </c>
      <c r="C293" s="456" t="str">
        <f t="shared" si="35"/>
        <v>(土)</v>
      </c>
      <c r="D293" s="671" t="s">
        <v>540</v>
      </c>
      <c r="E293" s="60" t="s">
        <v>36</v>
      </c>
      <c r="F293" s="60">
        <v>6.8</v>
      </c>
      <c r="G293" s="23">
        <v>10</v>
      </c>
      <c r="H293" s="65">
        <v>9.6999999999999993</v>
      </c>
      <c r="I293" s="64">
        <v>2.8</v>
      </c>
      <c r="J293" s="63">
        <v>2.7</v>
      </c>
      <c r="K293" s="23">
        <v>7.61</v>
      </c>
      <c r="L293" s="63">
        <v>7.55</v>
      </c>
      <c r="M293" s="64">
        <v>26.7</v>
      </c>
      <c r="N293" s="65">
        <v>26.9</v>
      </c>
      <c r="O293" s="50"/>
      <c r="P293" s="1310"/>
      <c r="Q293" s="50"/>
      <c r="R293" s="1310"/>
      <c r="S293" s="50"/>
      <c r="T293" s="1310"/>
      <c r="U293" s="50"/>
      <c r="V293" s="1310"/>
      <c r="W293" s="64"/>
      <c r="X293" s="65"/>
      <c r="Y293" s="69"/>
      <c r="Z293" s="70"/>
      <c r="AA293" s="862"/>
      <c r="AB293" s="863"/>
      <c r="AC293" s="655">
        <v>0</v>
      </c>
      <c r="AD293" s="663">
        <v>53</v>
      </c>
      <c r="AE293" s="312"/>
      <c r="AF293" s="311"/>
      <c r="AG293" s="6" t="s">
        <v>24</v>
      </c>
      <c r="AH293" s="18" t="s">
        <v>23</v>
      </c>
      <c r="AI293" s="23">
        <v>2</v>
      </c>
      <c r="AJ293" s="47">
        <v>2</v>
      </c>
      <c r="AK293" s="141" t="s">
        <v>36</v>
      </c>
      <c r="AL293" s="99"/>
    </row>
    <row r="294" spans="1:38" x14ac:dyDescent="0.15">
      <c r="A294" s="1607"/>
      <c r="B294" s="457">
        <v>43814</v>
      </c>
      <c r="C294" s="456" t="str">
        <f t="shared" si="35"/>
        <v>(日)</v>
      </c>
      <c r="D294" s="671" t="s">
        <v>540</v>
      </c>
      <c r="E294" s="60" t="s">
        <v>36</v>
      </c>
      <c r="F294" s="60">
        <v>8.3000000000000007</v>
      </c>
      <c r="G294" s="23">
        <v>9.8000000000000007</v>
      </c>
      <c r="H294" s="65">
        <v>9.8000000000000007</v>
      </c>
      <c r="I294" s="64">
        <v>2.9</v>
      </c>
      <c r="J294" s="63">
        <v>2.5</v>
      </c>
      <c r="K294" s="23">
        <v>7.46</v>
      </c>
      <c r="L294" s="63">
        <v>7.62</v>
      </c>
      <c r="M294" s="64">
        <v>27.4</v>
      </c>
      <c r="N294" s="65">
        <v>27</v>
      </c>
      <c r="O294" s="50"/>
      <c r="P294" s="1310"/>
      <c r="Q294" s="50"/>
      <c r="R294" s="1310"/>
      <c r="S294" s="50"/>
      <c r="T294" s="1310"/>
      <c r="U294" s="50"/>
      <c r="V294" s="1310"/>
      <c r="W294" s="64"/>
      <c r="X294" s="65"/>
      <c r="Y294" s="69"/>
      <c r="Z294" s="70"/>
      <c r="AA294" s="862"/>
      <c r="AB294" s="863"/>
      <c r="AC294" s="655">
        <v>0</v>
      </c>
      <c r="AD294" s="663">
        <v>51</v>
      </c>
      <c r="AE294" s="312"/>
      <c r="AF294" s="311"/>
      <c r="AG294" s="6" t="s">
        <v>25</v>
      </c>
      <c r="AH294" s="18" t="s">
        <v>23</v>
      </c>
      <c r="AI294" s="23">
        <v>0.4</v>
      </c>
      <c r="AJ294" s="47">
        <v>0.2</v>
      </c>
      <c r="AK294" s="36" t="s">
        <v>36</v>
      </c>
      <c r="AL294" s="99"/>
    </row>
    <row r="295" spans="1:38" x14ac:dyDescent="0.15">
      <c r="A295" s="1607"/>
      <c r="B295" s="457">
        <v>43815</v>
      </c>
      <c r="C295" s="456" t="str">
        <f t="shared" si="35"/>
        <v>(月)</v>
      </c>
      <c r="D295" s="671" t="s">
        <v>540</v>
      </c>
      <c r="E295" s="60" t="s">
        <v>36</v>
      </c>
      <c r="F295" s="60">
        <v>6</v>
      </c>
      <c r="G295" s="23">
        <v>9.3000000000000007</v>
      </c>
      <c r="H295" s="65">
        <v>9.5</v>
      </c>
      <c r="I295" s="64">
        <v>3.4</v>
      </c>
      <c r="J295" s="63">
        <v>2.7</v>
      </c>
      <c r="K295" s="23">
        <v>7.65</v>
      </c>
      <c r="L295" s="63">
        <v>7.68</v>
      </c>
      <c r="M295" s="64">
        <v>27.5</v>
      </c>
      <c r="N295" s="65">
        <v>27.6</v>
      </c>
      <c r="O295" s="50"/>
      <c r="P295" s="1310">
        <v>43.8</v>
      </c>
      <c r="Q295" s="50"/>
      <c r="R295" s="1310">
        <v>88.1</v>
      </c>
      <c r="S295" s="50"/>
      <c r="T295" s="1310"/>
      <c r="U295" s="50"/>
      <c r="V295" s="1310"/>
      <c r="W295" s="64"/>
      <c r="X295" s="65">
        <v>23</v>
      </c>
      <c r="Y295" s="69"/>
      <c r="Z295" s="70">
        <v>206</v>
      </c>
      <c r="AA295" s="862"/>
      <c r="AB295" s="863">
        <v>0.15</v>
      </c>
      <c r="AC295" s="655">
        <v>0</v>
      </c>
      <c r="AD295" s="663">
        <v>50</v>
      </c>
      <c r="AE295" s="312"/>
      <c r="AF295" s="311"/>
      <c r="AG295" s="6" t="s">
        <v>392</v>
      </c>
      <c r="AH295" s="18" t="s">
        <v>23</v>
      </c>
      <c r="AI295" s="23">
        <v>11</v>
      </c>
      <c r="AJ295" s="47">
        <v>11.2</v>
      </c>
      <c r="AK295" s="36" t="s">
        <v>36</v>
      </c>
      <c r="AL295" s="99"/>
    </row>
    <row r="296" spans="1:38" x14ac:dyDescent="0.15">
      <c r="A296" s="1607"/>
      <c r="B296" s="457">
        <v>43816</v>
      </c>
      <c r="C296" s="456" t="str">
        <f t="shared" si="35"/>
        <v>(火)</v>
      </c>
      <c r="D296" s="671" t="s">
        <v>555</v>
      </c>
      <c r="E296" s="60">
        <v>1</v>
      </c>
      <c r="F296" s="60">
        <v>7.1</v>
      </c>
      <c r="G296" s="23">
        <v>9.1</v>
      </c>
      <c r="H296" s="65">
        <v>9.5</v>
      </c>
      <c r="I296" s="64">
        <v>3.2</v>
      </c>
      <c r="J296" s="63">
        <v>2.7</v>
      </c>
      <c r="K296" s="23">
        <v>7.6</v>
      </c>
      <c r="L296" s="63">
        <v>7.69</v>
      </c>
      <c r="M296" s="64">
        <v>27.5</v>
      </c>
      <c r="N296" s="65">
        <v>27.6</v>
      </c>
      <c r="O296" s="50"/>
      <c r="P296" s="1310">
        <v>44.4</v>
      </c>
      <c r="Q296" s="50"/>
      <c r="R296" s="1310">
        <v>87.7</v>
      </c>
      <c r="S296" s="50"/>
      <c r="T296" s="1310"/>
      <c r="U296" s="50"/>
      <c r="V296" s="1310"/>
      <c r="W296" s="64"/>
      <c r="X296" s="65">
        <v>23.4</v>
      </c>
      <c r="Y296" s="69"/>
      <c r="Z296" s="70">
        <v>199</v>
      </c>
      <c r="AA296" s="862"/>
      <c r="AB296" s="863">
        <v>0.16</v>
      </c>
      <c r="AC296" s="655">
        <v>121</v>
      </c>
      <c r="AD296" s="663">
        <v>50</v>
      </c>
      <c r="AE296" s="312"/>
      <c r="AF296" s="311"/>
      <c r="AG296" s="6" t="s">
        <v>393</v>
      </c>
      <c r="AH296" s="18" t="s">
        <v>23</v>
      </c>
      <c r="AI296" s="24">
        <v>1.7000000000000001E-2</v>
      </c>
      <c r="AJ296" s="44">
        <v>1.4999999999999999E-2</v>
      </c>
      <c r="AK296" s="46" t="s">
        <v>36</v>
      </c>
      <c r="AL296" s="101"/>
    </row>
    <row r="297" spans="1:38" x14ac:dyDescent="0.15">
      <c r="A297" s="1607"/>
      <c r="B297" s="457">
        <v>43817</v>
      </c>
      <c r="C297" s="456" t="str">
        <f t="shared" si="35"/>
        <v>(水)</v>
      </c>
      <c r="D297" s="671" t="s">
        <v>540</v>
      </c>
      <c r="E297" s="60">
        <v>0</v>
      </c>
      <c r="F297" s="60">
        <v>7.4</v>
      </c>
      <c r="G297" s="23">
        <v>9</v>
      </c>
      <c r="H297" s="65">
        <v>9.3000000000000007</v>
      </c>
      <c r="I297" s="64">
        <v>5.4</v>
      </c>
      <c r="J297" s="63">
        <v>2.6</v>
      </c>
      <c r="K297" s="23">
        <v>7.61</v>
      </c>
      <c r="L297" s="63">
        <v>7.54</v>
      </c>
      <c r="M297" s="64">
        <v>27.4</v>
      </c>
      <c r="N297" s="65">
        <v>27.6</v>
      </c>
      <c r="O297" s="50"/>
      <c r="P297" s="1310">
        <v>44.8</v>
      </c>
      <c r="Q297" s="50"/>
      <c r="R297" s="1310">
        <v>88.3</v>
      </c>
      <c r="S297" s="50"/>
      <c r="T297" s="1310"/>
      <c r="U297" s="50"/>
      <c r="V297" s="1310"/>
      <c r="W297" s="64"/>
      <c r="X297" s="65">
        <v>24</v>
      </c>
      <c r="Y297" s="69"/>
      <c r="Z297" s="70">
        <v>202</v>
      </c>
      <c r="AA297" s="862"/>
      <c r="AB297" s="863">
        <v>0.14000000000000001</v>
      </c>
      <c r="AC297" s="655">
        <v>1215</v>
      </c>
      <c r="AD297" s="663">
        <v>54</v>
      </c>
      <c r="AE297" s="312"/>
      <c r="AF297" s="311"/>
      <c r="AG297" s="6" t="s">
        <v>26</v>
      </c>
      <c r="AH297" s="18" t="s">
        <v>23</v>
      </c>
      <c r="AI297" s="24">
        <v>0.03</v>
      </c>
      <c r="AJ297" s="44">
        <v>0.02</v>
      </c>
      <c r="AK297" s="42" t="s">
        <v>36</v>
      </c>
      <c r="AL297" s="99"/>
    </row>
    <row r="298" spans="1:38" x14ac:dyDescent="0.15">
      <c r="A298" s="1607"/>
      <c r="B298" s="457">
        <v>43818</v>
      </c>
      <c r="C298" s="456" t="str">
        <f t="shared" si="35"/>
        <v>(木)</v>
      </c>
      <c r="D298" s="671" t="s">
        <v>550</v>
      </c>
      <c r="E298" s="60">
        <v>0</v>
      </c>
      <c r="F298" s="60">
        <v>9.3000000000000007</v>
      </c>
      <c r="G298" s="23">
        <v>9</v>
      </c>
      <c r="H298" s="65">
        <v>9.3000000000000007</v>
      </c>
      <c r="I298" s="64">
        <v>3.4</v>
      </c>
      <c r="J298" s="63">
        <v>2.1</v>
      </c>
      <c r="K298" s="23">
        <v>7.61</v>
      </c>
      <c r="L298" s="63">
        <v>7.52</v>
      </c>
      <c r="M298" s="64">
        <v>26.9</v>
      </c>
      <c r="N298" s="65">
        <v>27.3</v>
      </c>
      <c r="O298" s="50"/>
      <c r="P298" s="1310">
        <v>44.9</v>
      </c>
      <c r="Q298" s="50"/>
      <c r="R298" s="1310">
        <v>88.3</v>
      </c>
      <c r="S298" s="50"/>
      <c r="T298" s="1310"/>
      <c r="U298" s="50"/>
      <c r="V298" s="1310"/>
      <c r="W298" s="64"/>
      <c r="X298" s="65">
        <v>23.6</v>
      </c>
      <c r="Y298" s="69"/>
      <c r="Z298" s="70">
        <v>199</v>
      </c>
      <c r="AA298" s="862"/>
      <c r="AB298" s="863">
        <v>0.12</v>
      </c>
      <c r="AC298" s="655">
        <v>0</v>
      </c>
      <c r="AD298" s="663">
        <v>59</v>
      </c>
      <c r="AE298" s="312"/>
      <c r="AF298" s="311"/>
      <c r="AG298" s="6" t="s">
        <v>97</v>
      </c>
      <c r="AH298" s="18" t="s">
        <v>23</v>
      </c>
      <c r="AI298" s="24">
        <v>2.72</v>
      </c>
      <c r="AJ298" s="44">
        <v>2.72</v>
      </c>
      <c r="AK298" s="42" t="s">
        <v>36</v>
      </c>
      <c r="AL298" s="99"/>
    </row>
    <row r="299" spans="1:38" x14ac:dyDescent="0.15">
      <c r="A299" s="1607"/>
      <c r="B299" s="457">
        <v>43819</v>
      </c>
      <c r="C299" s="456" t="str">
        <f t="shared" si="35"/>
        <v>(金)</v>
      </c>
      <c r="D299" s="671" t="s">
        <v>540</v>
      </c>
      <c r="E299" s="60" t="s">
        <v>36</v>
      </c>
      <c r="F299" s="60">
        <v>9.6</v>
      </c>
      <c r="G299" s="23">
        <v>9.3000000000000007</v>
      </c>
      <c r="H299" s="65">
        <v>9.4</v>
      </c>
      <c r="I299" s="64">
        <v>3.6</v>
      </c>
      <c r="J299" s="63">
        <v>2.9</v>
      </c>
      <c r="K299" s="23">
        <v>7.56</v>
      </c>
      <c r="L299" s="63">
        <v>7.6</v>
      </c>
      <c r="M299" s="64">
        <v>26.4</v>
      </c>
      <c r="N299" s="65">
        <v>27.1</v>
      </c>
      <c r="O299" s="50"/>
      <c r="P299" s="1310">
        <v>43.8</v>
      </c>
      <c r="Q299" s="50"/>
      <c r="R299" s="1310">
        <v>87.1</v>
      </c>
      <c r="S299" s="50"/>
      <c r="T299" s="1310"/>
      <c r="U299" s="50"/>
      <c r="V299" s="1310"/>
      <c r="W299" s="64"/>
      <c r="X299" s="65">
        <v>22.5</v>
      </c>
      <c r="Y299" s="69"/>
      <c r="Z299" s="70">
        <v>182</v>
      </c>
      <c r="AA299" s="862"/>
      <c r="AB299" s="863">
        <v>0.14000000000000001</v>
      </c>
      <c r="AC299" s="655">
        <v>0</v>
      </c>
      <c r="AD299" s="663">
        <v>55</v>
      </c>
      <c r="AE299" s="312"/>
      <c r="AF299" s="311"/>
      <c r="AG299" s="6" t="s">
        <v>379</v>
      </c>
      <c r="AH299" s="18" t="s">
        <v>23</v>
      </c>
      <c r="AI299" s="24">
        <v>7.0000000000000007E-2</v>
      </c>
      <c r="AJ299" s="44">
        <v>6.0999999999999999E-2</v>
      </c>
      <c r="AK299" s="46" t="s">
        <v>36</v>
      </c>
      <c r="AL299" s="101"/>
    </row>
    <row r="300" spans="1:38" x14ac:dyDescent="0.15">
      <c r="A300" s="1607"/>
      <c r="B300" s="457">
        <v>43820</v>
      </c>
      <c r="C300" s="456" t="str">
        <f t="shared" si="35"/>
        <v>(土)</v>
      </c>
      <c r="D300" s="671" t="s">
        <v>550</v>
      </c>
      <c r="E300" s="60">
        <v>0</v>
      </c>
      <c r="F300" s="60">
        <v>7.5</v>
      </c>
      <c r="G300" s="23">
        <v>9.8000000000000007</v>
      </c>
      <c r="H300" s="65">
        <v>9.6</v>
      </c>
      <c r="I300" s="64">
        <v>2.7</v>
      </c>
      <c r="J300" s="63">
        <v>2.2000000000000002</v>
      </c>
      <c r="K300" s="23">
        <v>7.6</v>
      </c>
      <c r="L300" s="63">
        <v>7.62</v>
      </c>
      <c r="M300" s="64">
        <v>26.2</v>
      </c>
      <c r="N300" s="65">
        <v>26.5</v>
      </c>
      <c r="O300" s="50"/>
      <c r="P300" s="1310"/>
      <c r="Q300" s="50"/>
      <c r="R300" s="1310"/>
      <c r="S300" s="50"/>
      <c r="T300" s="1310"/>
      <c r="U300" s="50"/>
      <c r="V300" s="1310"/>
      <c r="W300" s="64"/>
      <c r="X300" s="65"/>
      <c r="Y300" s="69"/>
      <c r="Z300" s="70"/>
      <c r="AA300" s="862"/>
      <c r="AB300" s="863"/>
      <c r="AC300" s="655">
        <v>26</v>
      </c>
      <c r="AD300" s="663">
        <v>51</v>
      </c>
      <c r="AE300" s="312"/>
      <c r="AF300" s="311"/>
      <c r="AG300" s="6" t="s">
        <v>394</v>
      </c>
      <c r="AH300" s="18" t="s">
        <v>23</v>
      </c>
      <c r="AI300" s="292" t="s">
        <v>556</v>
      </c>
      <c r="AJ300" s="216" t="s">
        <v>556</v>
      </c>
      <c r="AK300" s="42" t="s">
        <v>36</v>
      </c>
      <c r="AL300" s="99"/>
    </row>
    <row r="301" spans="1:38" x14ac:dyDescent="0.15">
      <c r="A301" s="1607"/>
      <c r="B301" s="457">
        <v>43821</v>
      </c>
      <c r="C301" s="456" t="str">
        <f t="shared" si="35"/>
        <v>(日)</v>
      </c>
      <c r="D301" s="671" t="s">
        <v>550</v>
      </c>
      <c r="E301" s="60">
        <v>15.5</v>
      </c>
      <c r="F301" s="60">
        <v>5.9</v>
      </c>
      <c r="G301" s="23">
        <v>9.5</v>
      </c>
      <c r="H301" s="65">
        <v>9.4</v>
      </c>
      <c r="I301" s="64">
        <v>1.3</v>
      </c>
      <c r="J301" s="63">
        <v>2.2999999999999998</v>
      </c>
      <c r="K301" s="23">
        <v>7.61</v>
      </c>
      <c r="L301" s="63">
        <v>7.62</v>
      </c>
      <c r="M301" s="64">
        <v>26.6</v>
      </c>
      <c r="N301" s="65">
        <v>26.7</v>
      </c>
      <c r="O301" s="50"/>
      <c r="P301" s="1310"/>
      <c r="Q301" s="50"/>
      <c r="R301" s="1310"/>
      <c r="S301" s="50"/>
      <c r="T301" s="1310"/>
      <c r="U301" s="50"/>
      <c r="V301" s="1310"/>
      <c r="W301" s="64"/>
      <c r="X301" s="65"/>
      <c r="Y301" s="69"/>
      <c r="Z301" s="70"/>
      <c r="AA301" s="862"/>
      <c r="AB301" s="863"/>
      <c r="AC301" s="655">
        <v>51</v>
      </c>
      <c r="AD301" s="663">
        <v>53</v>
      </c>
      <c r="AE301" s="312"/>
      <c r="AF301" s="311"/>
      <c r="AG301" s="6" t="s">
        <v>98</v>
      </c>
      <c r="AH301" s="18" t="s">
        <v>23</v>
      </c>
      <c r="AI301" s="23">
        <v>37.5</v>
      </c>
      <c r="AJ301" s="47">
        <v>38.4</v>
      </c>
      <c r="AK301" s="36" t="s">
        <v>36</v>
      </c>
      <c r="AL301" s="100"/>
    </row>
    <row r="302" spans="1:38" x14ac:dyDescent="0.15">
      <c r="A302" s="1607"/>
      <c r="B302" s="457">
        <v>43822</v>
      </c>
      <c r="C302" s="456" t="str">
        <f t="shared" si="35"/>
        <v>(月)</v>
      </c>
      <c r="D302" s="671" t="s">
        <v>540</v>
      </c>
      <c r="E302" s="60">
        <v>11</v>
      </c>
      <c r="F302" s="60">
        <v>5.2</v>
      </c>
      <c r="G302" s="23">
        <v>9.1</v>
      </c>
      <c r="H302" s="65">
        <v>9.4</v>
      </c>
      <c r="I302" s="64">
        <v>4</v>
      </c>
      <c r="J302" s="63">
        <v>2.5</v>
      </c>
      <c r="K302" s="23">
        <v>7.61</v>
      </c>
      <c r="L302" s="63">
        <v>7.61</v>
      </c>
      <c r="M302" s="64">
        <v>25.7</v>
      </c>
      <c r="N302" s="65">
        <v>26.4</v>
      </c>
      <c r="O302" s="50"/>
      <c r="P302" s="1310">
        <v>42.1</v>
      </c>
      <c r="Q302" s="50"/>
      <c r="R302" s="1310">
        <v>86.5</v>
      </c>
      <c r="S302" s="50"/>
      <c r="T302" s="1310"/>
      <c r="U302" s="50"/>
      <c r="V302" s="1310"/>
      <c r="W302" s="64"/>
      <c r="X302" s="65">
        <v>22.5</v>
      </c>
      <c r="Y302" s="69"/>
      <c r="Z302" s="70">
        <v>173</v>
      </c>
      <c r="AA302" s="862"/>
      <c r="AB302" s="863">
        <v>0.12</v>
      </c>
      <c r="AC302" s="655">
        <v>120</v>
      </c>
      <c r="AD302" s="663">
        <v>56</v>
      </c>
      <c r="AE302" s="312"/>
      <c r="AF302" s="311"/>
      <c r="AG302" s="6" t="s">
        <v>27</v>
      </c>
      <c r="AH302" s="18" t="s">
        <v>23</v>
      </c>
      <c r="AI302" s="23">
        <v>24.2</v>
      </c>
      <c r="AJ302" s="47">
        <v>23.8</v>
      </c>
      <c r="AK302" s="36" t="s">
        <v>36</v>
      </c>
      <c r="AL302" s="100"/>
    </row>
    <row r="303" spans="1:38" x14ac:dyDescent="0.15">
      <c r="A303" s="1607"/>
      <c r="B303" s="457">
        <v>43823</v>
      </c>
      <c r="C303" s="456" t="str">
        <f t="shared" si="35"/>
        <v>(火)</v>
      </c>
      <c r="D303" s="671" t="s">
        <v>540</v>
      </c>
      <c r="E303" s="60" t="s">
        <v>36</v>
      </c>
      <c r="F303" s="60">
        <v>8.1999999999999993</v>
      </c>
      <c r="G303" s="23">
        <v>9.1999999999999993</v>
      </c>
      <c r="H303" s="65">
        <v>9.5</v>
      </c>
      <c r="I303" s="64">
        <v>7.5</v>
      </c>
      <c r="J303" s="63">
        <v>2.9</v>
      </c>
      <c r="K303" s="23">
        <v>7.45</v>
      </c>
      <c r="L303" s="63">
        <v>7.53</v>
      </c>
      <c r="M303" s="64">
        <v>27</v>
      </c>
      <c r="N303" s="65">
        <v>26.4</v>
      </c>
      <c r="O303" s="50"/>
      <c r="P303" s="1310">
        <v>44.1</v>
      </c>
      <c r="Q303" s="50"/>
      <c r="R303" s="1310">
        <v>84.1</v>
      </c>
      <c r="S303" s="50"/>
      <c r="T303" s="1310"/>
      <c r="U303" s="50"/>
      <c r="V303" s="1310"/>
      <c r="W303" s="64"/>
      <c r="X303" s="65">
        <v>21.7</v>
      </c>
      <c r="Y303" s="69"/>
      <c r="Z303" s="70">
        <v>174</v>
      </c>
      <c r="AA303" s="862"/>
      <c r="AB303" s="863">
        <v>0.14000000000000001</v>
      </c>
      <c r="AC303" s="655">
        <v>650</v>
      </c>
      <c r="AD303" s="663">
        <v>72</v>
      </c>
      <c r="AE303" s="312"/>
      <c r="AF303" s="311"/>
      <c r="AG303" s="6" t="s">
        <v>382</v>
      </c>
      <c r="AH303" s="18" t="s">
        <v>387</v>
      </c>
      <c r="AI303" s="23">
        <v>3.4</v>
      </c>
      <c r="AJ303" s="47">
        <v>3.7</v>
      </c>
      <c r="AK303" s="43" t="s">
        <v>36</v>
      </c>
      <c r="AL303" s="102"/>
    </row>
    <row r="304" spans="1:38" x14ac:dyDescent="0.15">
      <c r="A304" s="1607"/>
      <c r="B304" s="457">
        <v>43824</v>
      </c>
      <c r="C304" s="456" t="str">
        <f t="shared" si="35"/>
        <v>(水)</v>
      </c>
      <c r="D304" s="671" t="s">
        <v>540</v>
      </c>
      <c r="E304" s="60">
        <v>0</v>
      </c>
      <c r="F304" s="60">
        <v>6.1</v>
      </c>
      <c r="G304" s="23">
        <v>8.8000000000000007</v>
      </c>
      <c r="H304" s="65">
        <v>9.1</v>
      </c>
      <c r="I304" s="64">
        <v>6.3</v>
      </c>
      <c r="J304" s="63">
        <v>3.1</v>
      </c>
      <c r="K304" s="23">
        <v>7.51</v>
      </c>
      <c r="L304" s="63">
        <v>7.49</v>
      </c>
      <c r="M304" s="64">
        <v>24.9</v>
      </c>
      <c r="N304" s="65">
        <v>25.6</v>
      </c>
      <c r="O304" s="50"/>
      <c r="P304" s="1310">
        <v>44.2</v>
      </c>
      <c r="Q304" s="50"/>
      <c r="R304" s="1310">
        <v>83.7</v>
      </c>
      <c r="S304" s="50"/>
      <c r="T304" s="1310"/>
      <c r="U304" s="50"/>
      <c r="V304" s="1310"/>
      <c r="W304" s="64"/>
      <c r="X304" s="65">
        <v>21.4</v>
      </c>
      <c r="Y304" s="69"/>
      <c r="Z304" s="70">
        <v>170</v>
      </c>
      <c r="AA304" s="862"/>
      <c r="AB304" s="863">
        <v>0.15</v>
      </c>
      <c r="AC304" s="655">
        <v>522</v>
      </c>
      <c r="AD304" s="663">
        <v>53</v>
      </c>
      <c r="AE304" s="356"/>
      <c r="AF304" s="311"/>
      <c r="AG304" s="6" t="s">
        <v>395</v>
      </c>
      <c r="AH304" s="18" t="s">
        <v>23</v>
      </c>
      <c r="AI304" s="50">
        <v>3.9</v>
      </c>
      <c r="AJ304" s="51">
        <v>2.6</v>
      </c>
      <c r="AK304" s="43" t="s">
        <v>36</v>
      </c>
      <c r="AL304" s="102"/>
    </row>
    <row r="305" spans="1:38" x14ac:dyDescent="0.15">
      <c r="A305" s="1607"/>
      <c r="B305" s="457">
        <v>43825</v>
      </c>
      <c r="C305" s="456" t="str">
        <f t="shared" si="35"/>
        <v>(木)</v>
      </c>
      <c r="D305" s="671" t="s">
        <v>550</v>
      </c>
      <c r="E305" s="60" t="s">
        <v>36</v>
      </c>
      <c r="F305" s="60">
        <v>5.6</v>
      </c>
      <c r="G305" s="23">
        <v>8.6999999999999993</v>
      </c>
      <c r="H305" s="65">
        <v>8.9</v>
      </c>
      <c r="I305" s="64">
        <v>4.9000000000000004</v>
      </c>
      <c r="J305" s="63">
        <v>3.4</v>
      </c>
      <c r="K305" s="23">
        <v>7.49</v>
      </c>
      <c r="L305" s="63">
        <v>7.46</v>
      </c>
      <c r="M305" s="64">
        <v>25</v>
      </c>
      <c r="N305" s="65">
        <v>25.7</v>
      </c>
      <c r="O305" s="50"/>
      <c r="P305" s="1310">
        <v>43.1</v>
      </c>
      <c r="Q305" s="50"/>
      <c r="R305" s="1310">
        <v>82.1</v>
      </c>
      <c r="S305" s="50"/>
      <c r="T305" s="1310"/>
      <c r="U305" s="50"/>
      <c r="V305" s="1310"/>
      <c r="W305" s="64"/>
      <c r="X305" s="65">
        <v>20.9</v>
      </c>
      <c r="Y305" s="69"/>
      <c r="Z305" s="70">
        <v>168</v>
      </c>
      <c r="AA305" s="862"/>
      <c r="AB305" s="863">
        <v>0.17</v>
      </c>
      <c r="AC305" s="655">
        <v>171</v>
      </c>
      <c r="AD305" s="663">
        <v>51</v>
      </c>
      <c r="AE305" s="312"/>
      <c r="AF305" s="311"/>
      <c r="AG305" s="19"/>
      <c r="AH305" s="9"/>
      <c r="AI305" s="20"/>
      <c r="AJ305" s="8"/>
      <c r="AK305" s="8"/>
      <c r="AL305" s="9"/>
    </row>
    <row r="306" spans="1:38" x14ac:dyDescent="0.15">
      <c r="A306" s="1607"/>
      <c r="B306" s="457">
        <v>43826</v>
      </c>
      <c r="C306" s="465" t="str">
        <f t="shared" si="35"/>
        <v>(金)</v>
      </c>
      <c r="D306" s="671" t="s">
        <v>540</v>
      </c>
      <c r="E306" s="60">
        <v>0.5</v>
      </c>
      <c r="F306" s="60">
        <v>10</v>
      </c>
      <c r="G306" s="23">
        <v>8.9</v>
      </c>
      <c r="H306" s="65">
        <v>9.1</v>
      </c>
      <c r="I306" s="64">
        <v>5.3</v>
      </c>
      <c r="J306" s="63">
        <v>3.6</v>
      </c>
      <c r="K306" s="23">
        <v>7.54</v>
      </c>
      <c r="L306" s="63">
        <v>7.54</v>
      </c>
      <c r="M306" s="64">
        <v>25.2</v>
      </c>
      <c r="N306" s="65">
        <v>25.1</v>
      </c>
      <c r="O306" s="50"/>
      <c r="P306" s="1310">
        <v>42.5</v>
      </c>
      <c r="Q306" s="50"/>
      <c r="R306" s="1310">
        <v>82.1</v>
      </c>
      <c r="S306" s="50"/>
      <c r="T306" s="1310"/>
      <c r="U306" s="50"/>
      <c r="V306" s="1310"/>
      <c r="W306" s="64"/>
      <c r="X306" s="65">
        <v>20.100000000000001</v>
      </c>
      <c r="Y306" s="69"/>
      <c r="Z306" s="70">
        <v>162</v>
      </c>
      <c r="AA306" s="862"/>
      <c r="AB306" s="863">
        <v>0.2</v>
      </c>
      <c r="AC306" s="655">
        <v>197</v>
      </c>
      <c r="AD306" s="663">
        <v>50</v>
      </c>
      <c r="AE306" s="312"/>
      <c r="AF306" s="311"/>
      <c r="AG306" s="19"/>
      <c r="AH306" s="9"/>
      <c r="AI306" s="20"/>
      <c r="AJ306" s="8"/>
      <c r="AK306" s="8"/>
      <c r="AL306" s="9"/>
    </row>
    <row r="307" spans="1:38" x14ac:dyDescent="0.15">
      <c r="A307" s="1607"/>
      <c r="B307" s="457">
        <v>43827</v>
      </c>
      <c r="C307" s="456" t="str">
        <f t="shared" si="35"/>
        <v>(土)</v>
      </c>
      <c r="D307" s="671" t="s">
        <v>540</v>
      </c>
      <c r="E307" s="60" t="s">
        <v>36</v>
      </c>
      <c r="F307" s="60">
        <v>7.3</v>
      </c>
      <c r="G307" s="23">
        <v>8.5</v>
      </c>
      <c r="H307" s="65">
        <v>8.5</v>
      </c>
      <c r="I307" s="64">
        <v>3.1</v>
      </c>
      <c r="J307" s="63">
        <v>3</v>
      </c>
      <c r="K307" s="23">
        <v>7.6</v>
      </c>
      <c r="L307" s="63">
        <v>7.67</v>
      </c>
      <c r="M307" s="64">
        <v>25.2</v>
      </c>
      <c r="N307" s="65">
        <v>25.3</v>
      </c>
      <c r="O307" s="50"/>
      <c r="P307" s="1310"/>
      <c r="Q307" s="50"/>
      <c r="R307" s="1310"/>
      <c r="S307" s="50"/>
      <c r="T307" s="1310"/>
      <c r="U307" s="50"/>
      <c r="V307" s="1310"/>
      <c r="W307" s="64"/>
      <c r="X307" s="65"/>
      <c r="Y307" s="69"/>
      <c r="Z307" s="70"/>
      <c r="AA307" s="862"/>
      <c r="AB307" s="863"/>
      <c r="AC307" s="799">
        <v>171</v>
      </c>
      <c r="AD307" s="801">
        <v>53</v>
      </c>
      <c r="AE307" s="312"/>
      <c r="AF307" s="311"/>
      <c r="AG307" s="21"/>
      <c r="AH307" s="3"/>
      <c r="AI307" s="22"/>
      <c r="AJ307" s="10"/>
      <c r="AK307" s="10"/>
      <c r="AL307" s="3"/>
    </row>
    <row r="308" spans="1:38" x14ac:dyDescent="0.15">
      <c r="A308" s="1607"/>
      <c r="B308" s="457">
        <v>43828</v>
      </c>
      <c r="C308" s="456" t="str">
        <f t="shared" si="35"/>
        <v>(日)</v>
      </c>
      <c r="D308" s="671" t="s">
        <v>540</v>
      </c>
      <c r="E308" s="60" t="s">
        <v>36</v>
      </c>
      <c r="F308" s="60">
        <v>5.4</v>
      </c>
      <c r="G308" s="23">
        <v>8</v>
      </c>
      <c r="H308" s="65">
        <v>8.1999999999999993</v>
      </c>
      <c r="I308" s="64">
        <v>7.34</v>
      </c>
      <c r="J308" s="63">
        <v>2.9</v>
      </c>
      <c r="K308" s="23">
        <v>7.69</v>
      </c>
      <c r="L308" s="63">
        <v>7.79</v>
      </c>
      <c r="M308" s="64">
        <v>25.3</v>
      </c>
      <c r="N308" s="65">
        <v>25.2</v>
      </c>
      <c r="O308" s="50"/>
      <c r="P308" s="1310"/>
      <c r="Q308" s="50"/>
      <c r="R308" s="1310"/>
      <c r="S308" s="50"/>
      <c r="T308" s="1310"/>
      <c r="U308" s="50"/>
      <c r="V308" s="1310"/>
      <c r="W308" s="64"/>
      <c r="X308" s="65"/>
      <c r="Y308" s="69"/>
      <c r="Z308" s="70"/>
      <c r="AA308" s="862"/>
      <c r="AB308" s="863"/>
      <c r="AC308" s="655">
        <v>196</v>
      </c>
      <c r="AD308" s="663">
        <v>54</v>
      </c>
      <c r="AE308" s="312"/>
      <c r="AF308" s="311"/>
      <c r="AG308" s="29" t="s">
        <v>384</v>
      </c>
      <c r="AH308" s="2" t="s">
        <v>36</v>
      </c>
      <c r="AI308" s="2" t="s">
        <v>36</v>
      </c>
      <c r="AJ308" s="2" t="s">
        <v>36</v>
      </c>
      <c r="AK308" s="2" t="s">
        <v>36</v>
      </c>
      <c r="AL308" s="103" t="s">
        <v>36</v>
      </c>
    </row>
    <row r="309" spans="1:38" x14ac:dyDescent="0.15">
      <c r="A309" s="1607"/>
      <c r="B309" s="457">
        <v>43829</v>
      </c>
      <c r="C309" s="456" t="str">
        <f t="shared" si="35"/>
        <v>(月)</v>
      </c>
      <c r="D309" s="671" t="s">
        <v>555</v>
      </c>
      <c r="E309" s="60">
        <v>0</v>
      </c>
      <c r="F309" s="60">
        <v>6.1</v>
      </c>
      <c r="G309" s="23">
        <v>8.1999999999999993</v>
      </c>
      <c r="H309" s="65">
        <v>8.1999999999999993</v>
      </c>
      <c r="I309" s="64">
        <v>5</v>
      </c>
      <c r="J309" s="63">
        <v>3</v>
      </c>
      <c r="K309" s="23">
        <v>7.7</v>
      </c>
      <c r="L309" s="63">
        <v>7.71</v>
      </c>
      <c r="M309" s="64">
        <v>26.1</v>
      </c>
      <c r="N309" s="65">
        <v>25.9</v>
      </c>
      <c r="O309" s="50"/>
      <c r="P309" s="1310"/>
      <c r="Q309" s="50"/>
      <c r="R309" s="1310"/>
      <c r="S309" s="50"/>
      <c r="T309" s="1310"/>
      <c r="U309" s="50"/>
      <c r="V309" s="1310"/>
      <c r="W309" s="64"/>
      <c r="X309" s="65"/>
      <c r="Y309" s="69"/>
      <c r="Z309" s="70"/>
      <c r="AA309" s="862"/>
      <c r="AB309" s="863"/>
      <c r="AC309" s="655">
        <v>291</v>
      </c>
      <c r="AD309" s="663">
        <v>50</v>
      </c>
      <c r="AE309" s="312"/>
      <c r="AF309" s="311"/>
      <c r="AG309" s="11" t="s">
        <v>36</v>
      </c>
      <c r="AH309" s="2" t="s">
        <v>36</v>
      </c>
      <c r="AI309" s="2" t="s">
        <v>36</v>
      </c>
      <c r="AJ309" s="2" t="s">
        <v>36</v>
      </c>
      <c r="AK309" s="2" t="s">
        <v>36</v>
      </c>
      <c r="AL309" s="103" t="s">
        <v>36</v>
      </c>
    </row>
    <row r="310" spans="1:38" x14ac:dyDescent="0.15">
      <c r="A310" s="1607"/>
      <c r="B310" s="457">
        <v>43830</v>
      </c>
      <c r="C310" s="466" t="str">
        <f t="shared" si="35"/>
        <v>(火)</v>
      </c>
      <c r="D310" s="74" t="s">
        <v>540</v>
      </c>
      <c r="E310" s="134" t="s">
        <v>36</v>
      </c>
      <c r="F310" s="125">
        <v>7.9</v>
      </c>
      <c r="G310" s="126">
        <v>8.3000000000000007</v>
      </c>
      <c r="H310" s="127">
        <v>8.1999999999999993</v>
      </c>
      <c r="I310" s="128">
        <v>3.3</v>
      </c>
      <c r="J310" s="129">
        <v>3.1</v>
      </c>
      <c r="K310" s="126">
        <v>7.5</v>
      </c>
      <c r="L310" s="127">
        <v>7.65</v>
      </c>
      <c r="M310" s="128">
        <v>26.6</v>
      </c>
      <c r="N310" s="129">
        <v>26.5</v>
      </c>
      <c r="O310" s="676"/>
      <c r="P310" s="1324"/>
      <c r="Q310" s="676"/>
      <c r="R310" s="1324"/>
      <c r="S310" s="676"/>
      <c r="T310" s="1324"/>
      <c r="U310" s="676"/>
      <c r="V310" s="1324"/>
      <c r="W310" s="128"/>
      <c r="X310" s="129"/>
      <c r="Y310" s="132"/>
      <c r="Z310" s="133"/>
      <c r="AA310" s="876"/>
      <c r="AB310" s="877"/>
      <c r="AC310" s="800">
        <v>180</v>
      </c>
      <c r="AD310" s="663">
        <v>49</v>
      </c>
      <c r="AE310" s="312"/>
      <c r="AF310" s="311"/>
      <c r="AG310" s="11" t="s">
        <v>36</v>
      </c>
      <c r="AH310" s="2" t="s">
        <v>36</v>
      </c>
      <c r="AI310" s="2" t="s">
        <v>36</v>
      </c>
      <c r="AJ310" s="2" t="s">
        <v>36</v>
      </c>
      <c r="AK310" s="2" t="s">
        <v>36</v>
      </c>
      <c r="AL310" s="103" t="s">
        <v>36</v>
      </c>
    </row>
    <row r="311" spans="1:38" ht="13.5" customHeight="1" x14ac:dyDescent="0.15">
      <c r="A311" s="1608"/>
      <c r="B311" s="1615" t="s">
        <v>396</v>
      </c>
      <c r="C311" s="1611"/>
      <c r="D311" s="399"/>
      <c r="E311" s="358">
        <f>MAX(E280:E310)</f>
        <v>58.5</v>
      </c>
      <c r="F311" s="359">
        <f t="shared" ref="F311:AD311" si="36">IF(COUNT(F280:F310)=0,"",MAX(F280:F310))</f>
        <v>12.4</v>
      </c>
      <c r="G311" s="360">
        <f t="shared" si="36"/>
        <v>10.8</v>
      </c>
      <c r="H311" s="361">
        <f t="shared" si="36"/>
        <v>11.1</v>
      </c>
      <c r="I311" s="362">
        <f t="shared" si="36"/>
        <v>14.1</v>
      </c>
      <c r="J311" s="363">
        <f t="shared" si="36"/>
        <v>3.8</v>
      </c>
      <c r="K311" s="360">
        <f t="shared" si="36"/>
        <v>7.7</v>
      </c>
      <c r="L311" s="361">
        <f t="shared" si="36"/>
        <v>7.79</v>
      </c>
      <c r="M311" s="362">
        <f t="shared" si="36"/>
        <v>28.3</v>
      </c>
      <c r="N311" s="363">
        <f t="shared" si="36"/>
        <v>27.6</v>
      </c>
      <c r="O311" s="1311">
        <f t="shared" si="36"/>
        <v>44</v>
      </c>
      <c r="P311" s="1319">
        <f t="shared" si="36"/>
        <v>44.9</v>
      </c>
      <c r="Q311" s="1311">
        <f t="shared" si="36"/>
        <v>83.7</v>
      </c>
      <c r="R311" s="1319">
        <f t="shared" si="36"/>
        <v>88.3</v>
      </c>
      <c r="S311" s="1311">
        <f t="shared" si="36"/>
        <v>61.1</v>
      </c>
      <c r="T311" s="1319">
        <f t="shared" si="36"/>
        <v>62.3</v>
      </c>
      <c r="U311" s="1311">
        <f t="shared" si="36"/>
        <v>22.6</v>
      </c>
      <c r="V311" s="1319">
        <f t="shared" si="36"/>
        <v>22.8</v>
      </c>
      <c r="W311" s="362">
        <f t="shared" si="36"/>
        <v>21.5</v>
      </c>
      <c r="X311" s="583">
        <f t="shared" si="36"/>
        <v>24</v>
      </c>
      <c r="Y311" s="640">
        <f t="shared" si="36"/>
        <v>199</v>
      </c>
      <c r="Z311" s="641">
        <f t="shared" si="36"/>
        <v>206</v>
      </c>
      <c r="AA311" s="864">
        <f t="shared" si="36"/>
        <v>0.21</v>
      </c>
      <c r="AB311" s="865">
        <f t="shared" si="36"/>
        <v>0.2</v>
      </c>
      <c r="AC311" s="695">
        <f t="shared" si="36"/>
        <v>1223</v>
      </c>
      <c r="AD311" s="580">
        <f t="shared" si="36"/>
        <v>82</v>
      </c>
      <c r="AE311" s="312"/>
      <c r="AF311" s="311"/>
      <c r="AG311" s="11" t="s">
        <v>36</v>
      </c>
      <c r="AH311" s="2" t="s">
        <v>36</v>
      </c>
      <c r="AI311" s="2" t="s">
        <v>36</v>
      </c>
      <c r="AJ311" s="2" t="s">
        <v>36</v>
      </c>
      <c r="AK311" s="2" t="s">
        <v>36</v>
      </c>
      <c r="AL311" s="103" t="s">
        <v>36</v>
      </c>
    </row>
    <row r="312" spans="1:38" x14ac:dyDescent="0.15">
      <c r="A312" s="1608"/>
      <c r="B312" s="1616" t="s">
        <v>397</v>
      </c>
      <c r="C312" s="1603"/>
      <c r="D312" s="401"/>
      <c r="E312" s="364">
        <f>MIN(E280:E310)</f>
        <v>0</v>
      </c>
      <c r="F312" s="365">
        <f t="shared" ref="F312:AD312" si="37">IF(COUNT(F280:F310)=0,"",MIN(F280:F310))</f>
        <v>5.0999999999999996</v>
      </c>
      <c r="G312" s="366">
        <f t="shared" si="37"/>
        <v>8</v>
      </c>
      <c r="H312" s="367">
        <f t="shared" si="37"/>
        <v>8.1999999999999993</v>
      </c>
      <c r="I312" s="368">
        <f t="shared" si="37"/>
        <v>1.3</v>
      </c>
      <c r="J312" s="369">
        <f t="shared" si="37"/>
        <v>1.4</v>
      </c>
      <c r="K312" s="366">
        <f t="shared" si="37"/>
        <v>7.26</v>
      </c>
      <c r="L312" s="367">
        <f t="shared" si="37"/>
        <v>7.28</v>
      </c>
      <c r="M312" s="368">
        <f t="shared" si="37"/>
        <v>22.5</v>
      </c>
      <c r="N312" s="369">
        <f t="shared" si="37"/>
        <v>24</v>
      </c>
      <c r="O312" s="1313">
        <f t="shared" si="37"/>
        <v>44</v>
      </c>
      <c r="P312" s="1320">
        <f t="shared" si="37"/>
        <v>40.700000000000003</v>
      </c>
      <c r="Q312" s="1313">
        <f t="shared" si="37"/>
        <v>83.7</v>
      </c>
      <c r="R312" s="1320">
        <f t="shared" si="37"/>
        <v>79.7</v>
      </c>
      <c r="S312" s="1313">
        <f t="shared" si="37"/>
        <v>61.1</v>
      </c>
      <c r="T312" s="1320">
        <f t="shared" si="37"/>
        <v>62.3</v>
      </c>
      <c r="U312" s="1313">
        <f t="shared" si="37"/>
        <v>22.6</v>
      </c>
      <c r="V312" s="1320">
        <f t="shared" si="37"/>
        <v>22.8</v>
      </c>
      <c r="W312" s="368">
        <f t="shared" si="37"/>
        <v>21.5</v>
      </c>
      <c r="X312" s="697">
        <f t="shared" si="37"/>
        <v>18.8</v>
      </c>
      <c r="Y312" s="644">
        <f t="shared" si="37"/>
        <v>199</v>
      </c>
      <c r="Z312" s="645">
        <f t="shared" si="37"/>
        <v>162</v>
      </c>
      <c r="AA312" s="866">
        <f t="shared" si="37"/>
        <v>0.21</v>
      </c>
      <c r="AB312" s="867">
        <f t="shared" si="37"/>
        <v>0.08</v>
      </c>
      <c r="AC312" s="699">
        <f t="shared" si="37"/>
        <v>0</v>
      </c>
      <c r="AD312" s="581">
        <f t="shared" si="37"/>
        <v>49</v>
      </c>
      <c r="AE312" s="312"/>
      <c r="AF312" s="311"/>
      <c r="AG312" s="684"/>
      <c r="AH312" s="685"/>
      <c r="AI312" s="685"/>
      <c r="AJ312" s="685"/>
      <c r="AK312" s="595"/>
      <c r="AL312" s="596"/>
    </row>
    <row r="313" spans="1:38" x14ac:dyDescent="0.15">
      <c r="A313" s="1608"/>
      <c r="B313" s="1616" t="s">
        <v>398</v>
      </c>
      <c r="C313" s="1603"/>
      <c r="D313" s="401"/>
      <c r="E313" s="401"/>
      <c r="F313" s="584">
        <f t="shared" ref="F313:AD313" si="38">IF(COUNT(F280:F310)=0,"",AVERAGE(F280:F310))</f>
        <v>7.7</v>
      </c>
      <c r="G313" s="585">
        <f t="shared" si="38"/>
        <v>9.4129032258064527</v>
      </c>
      <c r="H313" s="586">
        <f t="shared" si="38"/>
        <v>9.612903225806452</v>
      </c>
      <c r="I313" s="587">
        <f t="shared" si="38"/>
        <v>4.5496774193548397</v>
      </c>
      <c r="J313" s="588">
        <f t="shared" si="38"/>
        <v>2.7903225806451619</v>
      </c>
      <c r="K313" s="585">
        <f t="shared" si="38"/>
        <v>7.5258064516129037</v>
      </c>
      <c r="L313" s="586">
        <f t="shared" si="38"/>
        <v>7.5416129032258068</v>
      </c>
      <c r="M313" s="587">
        <f t="shared" si="38"/>
        <v>25.819354838709682</v>
      </c>
      <c r="N313" s="588">
        <f t="shared" si="38"/>
        <v>25.987096774193553</v>
      </c>
      <c r="O313" s="1321">
        <f t="shared" si="38"/>
        <v>44</v>
      </c>
      <c r="P313" s="1322">
        <f t="shared" si="38"/>
        <v>43.094999999999999</v>
      </c>
      <c r="Q313" s="1321">
        <f t="shared" si="38"/>
        <v>83.7</v>
      </c>
      <c r="R313" s="1322">
        <f t="shared" si="38"/>
        <v>84.819999999999979</v>
      </c>
      <c r="S313" s="1321">
        <f t="shared" si="38"/>
        <v>61.1</v>
      </c>
      <c r="T313" s="1322">
        <f t="shared" si="38"/>
        <v>62.3</v>
      </c>
      <c r="U313" s="1321">
        <f t="shared" si="38"/>
        <v>22.6</v>
      </c>
      <c r="V313" s="1322">
        <f t="shared" si="38"/>
        <v>22.8</v>
      </c>
      <c r="W313" s="1366">
        <f t="shared" si="38"/>
        <v>21.5</v>
      </c>
      <c r="X313" s="702">
        <f t="shared" si="38"/>
        <v>21.184999999999999</v>
      </c>
      <c r="Y313" s="687">
        <f t="shared" si="38"/>
        <v>199</v>
      </c>
      <c r="Z313" s="688">
        <f t="shared" si="38"/>
        <v>182.1</v>
      </c>
      <c r="AA313" s="872">
        <f t="shared" si="38"/>
        <v>0.21</v>
      </c>
      <c r="AB313" s="873">
        <f t="shared" si="38"/>
        <v>0.13850000000000001</v>
      </c>
      <c r="AC313" s="691">
        <f t="shared" si="38"/>
        <v>240.48387096774192</v>
      </c>
      <c r="AD313" s="696">
        <f t="shared" si="38"/>
        <v>59.225806451612904</v>
      </c>
      <c r="AE313" s="312"/>
      <c r="AF313" s="311"/>
      <c r="AG313" s="678"/>
      <c r="AH313" s="679"/>
      <c r="AI313" s="680"/>
      <c r="AJ313" s="680"/>
      <c r="AK313" s="597"/>
      <c r="AL313" s="598"/>
    </row>
    <row r="314" spans="1:38" ht="13.5" customHeight="1" x14ac:dyDescent="0.15">
      <c r="A314" s="1609"/>
      <c r="B314" s="1604" t="s">
        <v>399</v>
      </c>
      <c r="C314" s="1605"/>
      <c r="D314" s="401"/>
      <c r="E314" s="577">
        <f>SUM(E280:E310)</f>
        <v>94.5</v>
      </c>
      <c r="F314" s="606"/>
      <c r="G314" s="606"/>
      <c r="H314" s="604"/>
      <c r="I314" s="606"/>
      <c r="J314" s="604"/>
      <c r="K314" s="1352"/>
      <c r="L314" s="1353"/>
      <c r="M314" s="1358"/>
      <c r="N314" s="1359"/>
      <c r="O314" s="1316"/>
      <c r="P314" s="1323"/>
      <c r="Q314" s="1334"/>
      <c r="R314" s="1323"/>
      <c r="S314" s="1315"/>
      <c r="T314" s="1316"/>
      <c r="U314" s="1315"/>
      <c r="V314" s="1333"/>
      <c r="W314" s="1367"/>
      <c r="X314" s="1368"/>
      <c r="Y314" s="636"/>
      <c r="Z314" s="701"/>
      <c r="AA314" s="874"/>
      <c r="AB314" s="875"/>
      <c r="AC314" s="692">
        <f>SUM(AC280:AC310)</f>
        <v>7455</v>
      </c>
      <c r="AD314" s="693"/>
      <c r="AE314" s="312"/>
      <c r="AF314" s="311"/>
      <c r="AG314" s="681"/>
      <c r="AH314" s="682"/>
      <c r="AI314" s="686"/>
      <c r="AJ314" s="686"/>
      <c r="AK314" s="599"/>
      <c r="AL314" s="600"/>
    </row>
    <row r="315" spans="1:38" x14ac:dyDescent="0.15">
      <c r="A315" s="1612" t="s">
        <v>357</v>
      </c>
      <c r="B315" s="457">
        <v>43831</v>
      </c>
      <c r="C315" s="464" t="str">
        <f>IF(B315="","",IF(WEEKDAY(B315)=1,"(日)",IF(WEEKDAY(B315)=2,"(月)",IF(WEEKDAY(B315)=3,"(火)",IF(WEEKDAY(B315)=4,"(水)",IF(WEEKDAY(B315)=5,"(木)",IF(WEEKDAY(B315)=6,"(金)","(土)")))))))</f>
        <v>(水)</v>
      </c>
      <c r="D315" s="670" t="s">
        <v>550</v>
      </c>
      <c r="E315" s="59" t="s">
        <v>36</v>
      </c>
      <c r="F315" s="59">
        <v>4.2</v>
      </c>
      <c r="G315" s="61">
        <v>7.2</v>
      </c>
      <c r="H315" s="56">
        <v>7.7</v>
      </c>
      <c r="I315" s="55">
        <v>4.3</v>
      </c>
      <c r="J315" s="62">
        <v>3</v>
      </c>
      <c r="K315" s="61">
        <v>7.7</v>
      </c>
      <c r="L315" s="62">
        <v>7.72</v>
      </c>
      <c r="M315" s="55">
        <v>25.6</v>
      </c>
      <c r="N315" s="56">
        <v>26.1</v>
      </c>
      <c r="O315" s="1308"/>
      <c r="P315" s="1309"/>
      <c r="Q315" s="1308"/>
      <c r="R315" s="1309"/>
      <c r="S315" s="1308"/>
      <c r="T315" s="1309"/>
      <c r="U315" s="1308"/>
      <c r="V315" s="1309"/>
      <c r="W315" s="55"/>
      <c r="X315" s="56"/>
      <c r="Y315" s="57"/>
      <c r="Z315" s="58"/>
      <c r="AA315" s="860"/>
      <c r="AB315" s="861"/>
      <c r="AC315" s="653">
        <v>0</v>
      </c>
      <c r="AD315" s="663">
        <v>49</v>
      </c>
      <c r="AE315" s="312"/>
      <c r="AF315" s="311"/>
      <c r="AG315" s="222">
        <v>43839</v>
      </c>
      <c r="AH315" s="135" t="s">
        <v>3</v>
      </c>
      <c r="AI315" s="136">
        <v>10.6</v>
      </c>
      <c r="AJ315" s="137" t="s">
        <v>20</v>
      </c>
      <c r="AK315" s="138"/>
      <c r="AL315" s="139"/>
    </row>
    <row r="316" spans="1:38" x14ac:dyDescent="0.15">
      <c r="A316" s="1613"/>
      <c r="B316" s="326">
        <v>43832</v>
      </c>
      <c r="C316" s="456" t="str">
        <f t="shared" ref="C316:C321" si="39">IF(B316="","",IF(WEEKDAY(B316)=1,"(日)",IF(WEEKDAY(B316)=2,"(月)",IF(WEEKDAY(B316)=3,"(火)",IF(WEEKDAY(B316)=4,"(水)",IF(WEEKDAY(B316)=5,"(木)",IF(WEEKDAY(B316)=6,"(金)","(土)")))))))</f>
        <v>(木)</v>
      </c>
      <c r="D316" s="809" t="s">
        <v>540</v>
      </c>
      <c r="E316" s="342" t="s">
        <v>36</v>
      </c>
      <c r="F316" s="342">
        <v>4.5999999999999996</v>
      </c>
      <c r="G316" s="293">
        <v>7.4</v>
      </c>
      <c r="H316" s="296">
        <v>7.3</v>
      </c>
      <c r="I316" s="295">
        <v>2.5</v>
      </c>
      <c r="J316" s="294">
        <v>2.9</v>
      </c>
      <c r="K316" s="293">
        <v>7.74</v>
      </c>
      <c r="L316" s="294">
        <v>7.76</v>
      </c>
      <c r="M316" s="295">
        <v>25.1</v>
      </c>
      <c r="N316" s="1360">
        <v>25.6</v>
      </c>
      <c r="O316" s="1325"/>
      <c r="P316" s="1327"/>
      <c r="Q316" s="1325"/>
      <c r="R316" s="1326"/>
      <c r="S316" s="1325"/>
      <c r="T316" s="1327"/>
      <c r="U316" s="1325"/>
      <c r="V316" s="1327"/>
      <c r="W316" s="295"/>
      <c r="X316" s="296"/>
      <c r="Y316" s="343"/>
      <c r="Z316" s="344"/>
      <c r="AA316" s="878"/>
      <c r="AB316" s="879"/>
      <c r="AC316" s="799">
        <v>171</v>
      </c>
      <c r="AD316" s="801">
        <v>48</v>
      </c>
      <c r="AE316" s="312"/>
      <c r="AF316" s="311"/>
      <c r="AG316" s="12" t="s">
        <v>93</v>
      </c>
      <c r="AH316" s="13" t="s">
        <v>385</v>
      </c>
      <c r="AI316" s="14" t="s">
        <v>5</v>
      </c>
      <c r="AJ316" s="15" t="s">
        <v>6</v>
      </c>
      <c r="AK316" s="16" t="s">
        <v>36</v>
      </c>
      <c r="AL316" s="96"/>
    </row>
    <row r="317" spans="1:38" x14ac:dyDescent="0.15">
      <c r="A317" s="1613"/>
      <c r="B317" s="326">
        <v>43833</v>
      </c>
      <c r="C317" s="456" t="str">
        <f t="shared" si="39"/>
        <v>(金)</v>
      </c>
      <c r="D317" s="671" t="s">
        <v>540</v>
      </c>
      <c r="E317" s="60" t="s">
        <v>36</v>
      </c>
      <c r="F317" s="60">
        <v>4.3</v>
      </c>
      <c r="G317" s="23">
        <v>7.2</v>
      </c>
      <c r="H317" s="65">
        <v>7.6</v>
      </c>
      <c r="I317" s="64">
        <v>4.0999999999999996</v>
      </c>
      <c r="J317" s="63">
        <v>3.3</v>
      </c>
      <c r="K317" s="23">
        <v>7.71</v>
      </c>
      <c r="L317" s="63">
        <v>7.77</v>
      </c>
      <c r="M317" s="64">
        <v>24.1</v>
      </c>
      <c r="N317" s="65">
        <v>24.3</v>
      </c>
      <c r="O317" s="50"/>
      <c r="P317" s="1310"/>
      <c r="Q317" s="50"/>
      <c r="R317" s="1310"/>
      <c r="S317" s="50"/>
      <c r="T317" s="1310"/>
      <c r="U317" s="50"/>
      <c r="V317" s="1328"/>
      <c r="W317" s="64"/>
      <c r="X317" s="65"/>
      <c r="Y317" s="69"/>
      <c r="Z317" s="70"/>
      <c r="AA317" s="862"/>
      <c r="AB317" s="863"/>
      <c r="AC317" s="655">
        <v>43</v>
      </c>
      <c r="AD317" s="663">
        <v>47</v>
      </c>
      <c r="AE317" s="312"/>
      <c r="AF317" s="311"/>
      <c r="AG317" s="5" t="s">
        <v>94</v>
      </c>
      <c r="AH317" s="17" t="s">
        <v>20</v>
      </c>
      <c r="AI317" s="516">
        <v>7.8</v>
      </c>
      <c r="AJ317" s="517">
        <v>7.8</v>
      </c>
      <c r="AK317" s="33" t="s">
        <v>36</v>
      </c>
      <c r="AL317" s="97"/>
    </row>
    <row r="318" spans="1:38" x14ac:dyDescent="0.15">
      <c r="A318" s="1613"/>
      <c r="B318" s="326">
        <v>43834</v>
      </c>
      <c r="C318" s="456" t="str">
        <f t="shared" si="39"/>
        <v>(土)</v>
      </c>
      <c r="D318" s="671" t="s">
        <v>540</v>
      </c>
      <c r="E318" s="60">
        <v>0</v>
      </c>
      <c r="F318" s="60">
        <v>6.8</v>
      </c>
      <c r="G318" s="23">
        <v>7</v>
      </c>
      <c r="H318" s="65">
        <v>7.3</v>
      </c>
      <c r="I318" s="64">
        <v>3.2</v>
      </c>
      <c r="J318" s="63">
        <v>3.1</v>
      </c>
      <c r="K318" s="23">
        <v>7.67</v>
      </c>
      <c r="L318" s="63">
        <v>7.69</v>
      </c>
      <c r="M318" s="64">
        <v>24.2</v>
      </c>
      <c r="N318" s="65">
        <v>24.2</v>
      </c>
      <c r="O318" s="50"/>
      <c r="P318" s="1310"/>
      <c r="Q318" s="50"/>
      <c r="R318" s="1310"/>
      <c r="S318" s="50"/>
      <c r="T318" s="1310"/>
      <c r="U318" s="50"/>
      <c r="V318" s="1310"/>
      <c r="W318" s="64"/>
      <c r="X318" s="65"/>
      <c r="Y318" s="69"/>
      <c r="Z318" s="70"/>
      <c r="AA318" s="862"/>
      <c r="AB318" s="863"/>
      <c r="AC318" s="655">
        <v>94</v>
      </c>
      <c r="AD318" s="663">
        <v>47</v>
      </c>
      <c r="AE318" s="312"/>
      <c r="AF318" s="311"/>
      <c r="AG318" s="6" t="s">
        <v>386</v>
      </c>
      <c r="AH318" s="18" t="s">
        <v>387</v>
      </c>
      <c r="AI318" s="525">
        <v>4.5999999999999996</v>
      </c>
      <c r="AJ318" s="526">
        <v>3.8</v>
      </c>
      <c r="AK318" s="39" t="s">
        <v>36</v>
      </c>
      <c r="AL318" s="98"/>
    </row>
    <row r="319" spans="1:38" x14ac:dyDescent="0.15">
      <c r="A319" s="1613"/>
      <c r="B319" s="326">
        <v>43835</v>
      </c>
      <c r="C319" s="456" t="str">
        <f t="shared" si="39"/>
        <v>(日)</v>
      </c>
      <c r="D319" s="671" t="s">
        <v>540</v>
      </c>
      <c r="E319" s="60">
        <v>1</v>
      </c>
      <c r="F319" s="60">
        <v>4.4000000000000004</v>
      </c>
      <c r="G319" s="23">
        <v>6.9</v>
      </c>
      <c r="H319" s="65">
        <v>7.5</v>
      </c>
      <c r="I319" s="64">
        <v>3.1</v>
      </c>
      <c r="J319" s="63">
        <v>3.4</v>
      </c>
      <c r="K319" s="23">
        <v>7.71</v>
      </c>
      <c r="L319" s="63">
        <v>7.78</v>
      </c>
      <c r="M319" s="64">
        <v>24</v>
      </c>
      <c r="N319" s="65">
        <v>24.1</v>
      </c>
      <c r="O319" s="50"/>
      <c r="P319" s="1310"/>
      <c r="Q319" s="50"/>
      <c r="R319" s="1310"/>
      <c r="S319" s="50"/>
      <c r="T319" s="1310"/>
      <c r="U319" s="50"/>
      <c r="V319" s="1310"/>
      <c r="W319" s="64"/>
      <c r="X319" s="65"/>
      <c r="Y319" s="69"/>
      <c r="Z319" s="70"/>
      <c r="AA319" s="862"/>
      <c r="AB319" s="863"/>
      <c r="AC319" s="655">
        <v>0</v>
      </c>
      <c r="AD319" s="663">
        <v>45</v>
      </c>
      <c r="AE319" s="312"/>
      <c r="AF319" s="311"/>
      <c r="AG319" s="6" t="s">
        <v>21</v>
      </c>
      <c r="AH319" s="18"/>
      <c r="AI319" s="525">
        <v>7.6</v>
      </c>
      <c r="AJ319" s="526">
        <v>7.69</v>
      </c>
      <c r="AK319" s="42" t="s">
        <v>36</v>
      </c>
      <c r="AL319" s="99"/>
    </row>
    <row r="320" spans="1:38" x14ac:dyDescent="0.15">
      <c r="A320" s="1613"/>
      <c r="B320" s="326">
        <v>43836</v>
      </c>
      <c r="C320" s="456" t="str">
        <f t="shared" si="39"/>
        <v>(月)</v>
      </c>
      <c r="D320" s="671" t="s">
        <v>540</v>
      </c>
      <c r="E320" s="60" t="s">
        <v>36</v>
      </c>
      <c r="F320" s="60">
        <v>4.9000000000000004</v>
      </c>
      <c r="G320" s="23">
        <v>6.6</v>
      </c>
      <c r="H320" s="65">
        <v>7</v>
      </c>
      <c r="I320" s="64">
        <v>4.7</v>
      </c>
      <c r="J320" s="63">
        <v>3.6</v>
      </c>
      <c r="K320" s="23">
        <v>7.66</v>
      </c>
      <c r="L320" s="63">
        <v>7.72</v>
      </c>
      <c r="M320" s="64">
        <v>24.3</v>
      </c>
      <c r="N320" s="65">
        <v>24</v>
      </c>
      <c r="O320" s="50"/>
      <c r="P320" s="1310">
        <v>40.799999999999997</v>
      </c>
      <c r="Q320" s="50"/>
      <c r="R320" s="1310">
        <v>80.5</v>
      </c>
      <c r="S320" s="50"/>
      <c r="T320" s="1310"/>
      <c r="U320" s="50"/>
      <c r="V320" s="1310"/>
      <c r="W320" s="64"/>
      <c r="X320" s="65">
        <v>18.600000000000001</v>
      </c>
      <c r="Y320" s="69"/>
      <c r="Z320" s="70">
        <v>162</v>
      </c>
      <c r="AA320" s="862"/>
      <c r="AB320" s="863">
        <v>0.23</v>
      </c>
      <c r="AC320" s="655">
        <v>171</v>
      </c>
      <c r="AD320" s="663">
        <v>46</v>
      </c>
      <c r="AE320" s="312"/>
      <c r="AF320" s="311"/>
      <c r="AG320" s="6" t="s">
        <v>364</v>
      </c>
      <c r="AH320" s="18" t="s">
        <v>22</v>
      </c>
      <c r="AI320" s="525">
        <v>24.5</v>
      </c>
      <c r="AJ320" s="526">
        <v>23.4</v>
      </c>
      <c r="AK320" s="36" t="s">
        <v>36</v>
      </c>
      <c r="AL320" s="100"/>
    </row>
    <row r="321" spans="1:38" x14ac:dyDescent="0.15">
      <c r="A321" s="1613"/>
      <c r="B321" s="326">
        <v>43837</v>
      </c>
      <c r="C321" s="456" t="str">
        <f t="shared" si="39"/>
        <v>(火)</v>
      </c>
      <c r="D321" s="671" t="s">
        <v>540</v>
      </c>
      <c r="E321" s="60">
        <v>3</v>
      </c>
      <c r="F321" s="60">
        <v>6.2</v>
      </c>
      <c r="G321" s="23">
        <v>6.8</v>
      </c>
      <c r="H321" s="65">
        <v>7.2</v>
      </c>
      <c r="I321" s="64">
        <v>4.3</v>
      </c>
      <c r="J321" s="63">
        <v>3.7</v>
      </c>
      <c r="K321" s="23">
        <v>7.64</v>
      </c>
      <c r="L321" s="63">
        <v>7.65</v>
      </c>
      <c r="M321" s="64">
        <v>24.2</v>
      </c>
      <c r="N321" s="65">
        <v>24.2</v>
      </c>
      <c r="O321" s="50"/>
      <c r="P321" s="1310">
        <v>41.1</v>
      </c>
      <c r="Q321" s="50"/>
      <c r="R321" s="1310">
        <v>81.099999999999994</v>
      </c>
      <c r="S321" s="50"/>
      <c r="T321" s="1310"/>
      <c r="U321" s="50"/>
      <c r="V321" s="1310"/>
      <c r="W321" s="64"/>
      <c r="X321" s="65">
        <v>18.399999999999999</v>
      </c>
      <c r="Y321" s="69"/>
      <c r="Z321" s="70">
        <v>162</v>
      </c>
      <c r="AA321" s="862"/>
      <c r="AB321" s="863">
        <v>0.21</v>
      </c>
      <c r="AC321" s="655">
        <v>0</v>
      </c>
      <c r="AD321" s="663">
        <v>48</v>
      </c>
      <c r="AE321" s="312"/>
      <c r="AF321" s="311"/>
      <c r="AG321" s="6" t="s">
        <v>388</v>
      </c>
      <c r="AH321" s="18" t="s">
        <v>23</v>
      </c>
      <c r="AI321" s="1344">
        <v>40.6</v>
      </c>
      <c r="AJ321" s="1345">
        <v>41.3</v>
      </c>
      <c r="AK321" s="36" t="s">
        <v>36</v>
      </c>
      <c r="AL321" s="100"/>
    </row>
    <row r="322" spans="1:38" x14ac:dyDescent="0.15">
      <c r="A322" s="1613"/>
      <c r="B322" s="326">
        <v>43838</v>
      </c>
      <c r="C322" s="456" t="str">
        <f>IF(B322="","",IF(WEEKDAY(B322)=1,"(日)",IF(WEEKDAY(B322)=2,"(月)",IF(WEEKDAY(B322)=3,"(火)",IF(WEEKDAY(B322)=4,"(水)",IF(WEEKDAY(B322)=5,"(木)",IF(WEEKDAY(B322)=6,"(金)","(土)")))))))</f>
        <v>(水)</v>
      </c>
      <c r="D322" s="671" t="s">
        <v>555</v>
      </c>
      <c r="E322" s="60">
        <v>9</v>
      </c>
      <c r="F322" s="60">
        <v>5.0999999999999996</v>
      </c>
      <c r="G322" s="23">
        <v>7</v>
      </c>
      <c r="H322" s="65">
        <v>7.1</v>
      </c>
      <c r="I322" s="64">
        <v>6.4</v>
      </c>
      <c r="J322" s="63">
        <v>3.6</v>
      </c>
      <c r="K322" s="23">
        <v>7.7</v>
      </c>
      <c r="L322" s="63">
        <v>7.58</v>
      </c>
      <c r="M322" s="64">
        <v>23</v>
      </c>
      <c r="N322" s="65">
        <v>24.1</v>
      </c>
      <c r="O322" s="50"/>
      <c r="P322" s="1310">
        <v>41</v>
      </c>
      <c r="Q322" s="50"/>
      <c r="R322" s="1310">
        <v>80.900000000000006</v>
      </c>
      <c r="S322" s="50"/>
      <c r="T322" s="1310"/>
      <c r="U322" s="50"/>
      <c r="V322" s="1310"/>
      <c r="W322" s="64"/>
      <c r="X322" s="65">
        <v>18</v>
      </c>
      <c r="Y322" s="69"/>
      <c r="Z322" s="70">
        <v>156</v>
      </c>
      <c r="AA322" s="862"/>
      <c r="AB322" s="863">
        <v>0.19</v>
      </c>
      <c r="AC322" s="655">
        <v>43</v>
      </c>
      <c r="AD322" s="663">
        <v>47</v>
      </c>
      <c r="AE322" s="312"/>
      <c r="AF322" s="311"/>
      <c r="AG322" s="6" t="s">
        <v>368</v>
      </c>
      <c r="AH322" s="18" t="s">
        <v>23</v>
      </c>
      <c r="AI322" s="1344">
        <v>81.3</v>
      </c>
      <c r="AJ322" s="1345">
        <v>80.5</v>
      </c>
      <c r="AK322" s="36" t="s">
        <v>36</v>
      </c>
      <c r="AL322" s="100"/>
    </row>
    <row r="323" spans="1:38" x14ac:dyDescent="0.15">
      <c r="A323" s="1613"/>
      <c r="B323" s="326">
        <v>43839</v>
      </c>
      <c r="C323" s="456" t="str">
        <f t="shared" ref="C323:C345" si="40">IF(B323="","",IF(WEEKDAY(B323)=1,"(日)",IF(WEEKDAY(B323)=2,"(月)",IF(WEEKDAY(B323)=3,"(火)",IF(WEEKDAY(B323)=4,"(水)",IF(WEEKDAY(B323)=5,"(木)",IF(WEEKDAY(B323)=6,"(金)","(土)")))))))</f>
        <v>(木)</v>
      </c>
      <c r="D323" s="671" t="s">
        <v>540</v>
      </c>
      <c r="E323" s="60" t="s">
        <v>36</v>
      </c>
      <c r="F323" s="60">
        <v>10.6</v>
      </c>
      <c r="G323" s="23">
        <v>7.8</v>
      </c>
      <c r="H323" s="65">
        <v>7.8</v>
      </c>
      <c r="I323" s="64">
        <v>4.5999999999999996</v>
      </c>
      <c r="J323" s="63">
        <v>3.8</v>
      </c>
      <c r="K323" s="23">
        <v>7.6</v>
      </c>
      <c r="L323" s="63">
        <v>7.69</v>
      </c>
      <c r="M323" s="64">
        <v>24.5</v>
      </c>
      <c r="N323" s="65">
        <v>23.4</v>
      </c>
      <c r="O323" s="50">
        <v>40.6</v>
      </c>
      <c r="P323" s="1310">
        <v>41.3</v>
      </c>
      <c r="Q323" s="50">
        <v>81.3</v>
      </c>
      <c r="R323" s="1310">
        <v>80.5</v>
      </c>
      <c r="S323" s="50">
        <v>56.9</v>
      </c>
      <c r="T323" s="1310">
        <v>56.1</v>
      </c>
      <c r="U323" s="50">
        <v>24.4</v>
      </c>
      <c r="V323" s="1310">
        <v>24.4</v>
      </c>
      <c r="W323" s="64">
        <v>17.100000000000001</v>
      </c>
      <c r="X323" s="65">
        <v>17.100000000000001</v>
      </c>
      <c r="Y323" s="69">
        <v>179</v>
      </c>
      <c r="Z323" s="70">
        <v>166</v>
      </c>
      <c r="AA323" s="862">
        <v>0.61</v>
      </c>
      <c r="AB323" s="863">
        <v>0.21</v>
      </c>
      <c r="AC323" s="655">
        <v>394</v>
      </c>
      <c r="AD323" s="663">
        <v>50</v>
      </c>
      <c r="AE323" s="312"/>
      <c r="AF323" s="311"/>
      <c r="AG323" s="6" t="s">
        <v>369</v>
      </c>
      <c r="AH323" s="18" t="s">
        <v>23</v>
      </c>
      <c r="AI323" s="1344">
        <v>56.9</v>
      </c>
      <c r="AJ323" s="1345">
        <v>56.1</v>
      </c>
      <c r="AK323" s="36" t="s">
        <v>36</v>
      </c>
      <c r="AL323" s="100"/>
    </row>
    <row r="324" spans="1:38" x14ac:dyDescent="0.15">
      <c r="A324" s="1613"/>
      <c r="B324" s="326">
        <v>43840</v>
      </c>
      <c r="C324" s="456" t="str">
        <f t="shared" si="40"/>
        <v>(金)</v>
      </c>
      <c r="D324" s="671" t="s">
        <v>540</v>
      </c>
      <c r="E324" s="60">
        <v>0</v>
      </c>
      <c r="F324" s="60">
        <v>6.6</v>
      </c>
      <c r="G324" s="23">
        <v>7.5</v>
      </c>
      <c r="H324" s="65">
        <v>7.8</v>
      </c>
      <c r="I324" s="64">
        <v>4.5999999999999996</v>
      </c>
      <c r="J324" s="63">
        <v>3</v>
      </c>
      <c r="K324" s="23">
        <v>7.66</v>
      </c>
      <c r="L324" s="63">
        <v>7.48</v>
      </c>
      <c r="M324" s="64">
        <v>24.1</v>
      </c>
      <c r="N324" s="65">
        <v>24.1</v>
      </c>
      <c r="O324" s="50"/>
      <c r="P324" s="1310">
        <v>41</v>
      </c>
      <c r="Q324" s="50"/>
      <c r="R324" s="1310">
        <v>79.5</v>
      </c>
      <c r="S324" s="50"/>
      <c r="T324" s="1310"/>
      <c r="U324" s="50"/>
      <c r="V324" s="1310"/>
      <c r="W324" s="64"/>
      <c r="X324" s="65">
        <v>17.600000000000001</v>
      </c>
      <c r="Y324" s="69"/>
      <c r="Z324" s="70">
        <v>170</v>
      </c>
      <c r="AA324" s="862"/>
      <c r="AB324" s="863">
        <v>0.14000000000000001</v>
      </c>
      <c r="AC324" s="655">
        <v>351</v>
      </c>
      <c r="AD324" s="663">
        <v>49</v>
      </c>
      <c r="AE324" s="312"/>
      <c r="AF324" s="311"/>
      <c r="AG324" s="6" t="s">
        <v>370</v>
      </c>
      <c r="AH324" s="18" t="s">
        <v>23</v>
      </c>
      <c r="AI324" s="1344">
        <v>24.4</v>
      </c>
      <c r="AJ324" s="1345">
        <v>24.4</v>
      </c>
      <c r="AK324" s="36" t="s">
        <v>36</v>
      </c>
      <c r="AL324" s="100"/>
    </row>
    <row r="325" spans="1:38" x14ac:dyDescent="0.15">
      <c r="A325" s="1613"/>
      <c r="B325" s="326">
        <v>43841</v>
      </c>
      <c r="C325" s="456" t="str">
        <f t="shared" si="40"/>
        <v>(土)</v>
      </c>
      <c r="D325" s="671" t="s">
        <v>550</v>
      </c>
      <c r="E325" s="60" t="s">
        <v>36</v>
      </c>
      <c r="F325" s="60">
        <v>5.4</v>
      </c>
      <c r="G325" s="23">
        <v>8.3000000000000007</v>
      </c>
      <c r="H325" s="65">
        <v>7.8</v>
      </c>
      <c r="I325" s="64">
        <v>3.7</v>
      </c>
      <c r="J325" s="63">
        <v>3.3</v>
      </c>
      <c r="K325" s="23">
        <v>7.61</v>
      </c>
      <c r="L325" s="63">
        <v>7.61</v>
      </c>
      <c r="M325" s="64">
        <v>23.4</v>
      </c>
      <c r="N325" s="65">
        <v>23.8</v>
      </c>
      <c r="O325" s="50"/>
      <c r="P325" s="1310"/>
      <c r="Q325" s="50"/>
      <c r="R325" s="1310"/>
      <c r="S325" s="50"/>
      <c r="T325" s="1310"/>
      <c r="U325" s="50"/>
      <c r="V325" s="1310"/>
      <c r="W325" s="64"/>
      <c r="X325" s="65"/>
      <c r="Y325" s="69"/>
      <c r="Z325" s="70"/>
      <c r="AA325" s="862"/>
      <c r="AB325" s="863"/>
      <c r="AC325" s="655">
        <v>325</v>
      </c>
      <c r="AD325" s="663">
        <v>50</v>
      </c>
      <c r="AE325" s="312"/>
      <c r="AF325" s="311"/>
      <c r="AG325" s="6" t="s">
        <v>389</v>
      </c>
      <c r="AH325" s="18" t="s">
        <v>23</v>
      </c>
      <c r="AI325" s="519">
        <v>17.100000000000001</v>
      </c>
      <c r="AJ325" s="520">
        <v>17.100000000000001</v>
      </c>
      <c r="AK325" s="39" t="s">
        <v>36</v>
      </c>
      <c r="AL325" s="98"/>
    </row>
    <row r="326" spans="1:38" x14ac:dyDescent="0.15">
      <c r="A326" s="1613"/>
      <c r="B326" s="326">
        <v>43842</v>
      </c>
      <c r="C326" s="456" t="str">
        <f t="shared" si="40"/>
        <v>(日)</v>
      </c>
      <c r="D326" s="671" t="s">
        <v>540</v>
      </c>
      <c r="E326" s="60" t="s">
        <v>36</v>
      </c>
      <c r="F326" s="60">
        <v>4.5999999999999996</v>
      </c>
      <c r="G326" s="23">
        <v>7.8</v>
      </c>
      <c r="H326" s="65">
        <v>7.8</v>
      </c>
      <c r="I326" s="64">
        <v>5</v>
      </c>
      <c r="J326" s="63">
        <v>3.4</v>
      </c>
      <c r="K326" s="23">
        <v>7.55</v>
      </c>
      <c r="L326" s="63">
        <v>7.55</v>
      </c>
      <c r="M326" s="64">
        <v>23.2</v>
      </c>
      <c r="N326" s="65">
        <v>23.8</v>
      </c>
      <c r="O326" s="50"/>
      <c r="P326" s="1310"/>
      <c r="Q326" s="50"/>
      <c r="R326" s="1310"/>
      <c r="S326" s="50"/>
      <c r="T326" s="1310"/>
      <c r="U326" s="50"/>
      <c r="V326" s="1310"/>
      <c r="W326" s="64"/>
      <c r="X326" s="65"/>
      <c r="Y326" s="69"/>
      <c r="Z326" s="70"/>
      <c r="AA326" s="862"/>
      <c r="AB326" s="863"/>
      <c r="AC326" s="655">
        <v>351</v>
      </c>
      <c r="AD326" s="663">
        <v>47</v>
      </c>
      <c r="AE326" s="312"/>
      <c r="AF326" s="311"/>
      <c r="AG326" s="6" t="s">
        <v>390</v>
      </c>
      <c r="AH326" s="18" t="s">
        <v>23</v>
      </c>
      <c r="AI326" s="528">
        <v>179</v>
      </c>
      <c r="AJ326" s="529">
        <v>166</v>
      </c>
      <c r="AK326" s="25" t="s">
        <v>36</v>
      </c>
      <c r="AL326" s="26"/>
    </row>
    <row r="327" spans="1:38" x14ac:dyDescent="0.15">
      <c r="A327" s="1613"/>
      <c r="B327" s="326">
        <v>43843</v>
      </c>
      <c r="C327" s="456" t="str">
        <f t="shared" si="40"/>
        <v>(月)</v>
      </c>
      <c r="D327" s="671" t="s">
        <v>540</v>
      </c>
      <c r="E327" s="60" t="s">
        <v>36</v>
      </c>
      <c r="F327" s="60">
        <v>7.6</v>
      </c>
      <c r="G327" s="23">
        <v>8.1999999999999993</v>
      </c>
      <c r="H327" s="65">
        <v>8.1</v>
      </c>
      <c r="I327" s="64">
        <v>4</v>
      </c>
      <c r="J327" s="63">
        <v>3.2</v>
      </c>
      <c r="K327" s="23">
        <v>7.52</v>
      </c>
      <c r="L327" s="63">
        <v>7.45</v>
      </c>
      <c r="M327" s="64">
        <v>24.7</v>
      </c>
      <c r="N327" s="65">
        <v>24.3</v>
      </c>
      <c r="O327" s="50"/>
      <c r="P327" s="1310"/>
      <c r="Q327" s="50"/>
      <c r="R327" s="1310"/>
      <c r="S327" s="50"/>
      <c r="T327" s="1310"/>
      <c r="U327" s="50"/>
      <c r="V327" s="1310"/>
      <c r="W327" s="64"/>
      <c r="X327" s="65"/>
      <c r="Y327" s="69"/>
      <c r="Z327" s="70"/>
      <c r="AA327" s="862"/>
      <c r="AB327" s="863"/>
      <c r="AC327" s="655">
        <v>522</v>
      </c>
      <c r="AD327" s="663">
        <v>45</v>
      </c>
      <c r="AE327" s="312"/>
      <c r="AF327" s="311"/>
      <c r="AG327" s="6" t="s">
        <v>391</v>
      </c>
      <c r="AH327" s="18" t="s">
        <v>23</v>
      </c>
      <c r="AI327" s="522">
        <v>0.61</v>
      </c>
      <c r="AJ327" s="523">
        <v>0.21</v>
      </c>
      <c r="AK327" s="42" t="s">
        <v>36</v>
      </c>
      <c r="AL327" s="99"/>
    </row>
    <row r="328" spans="1:38" x14ac:dyDescent="0.15">
      <c r="A328" s="1613"/>
      <c r="B328" s="326">
        <v>43844</v>
      </c>
      <c r="C328" s="456" t="str">
        <f t="shared" si="40"/>
        <v>(火)</v>
      </c>
      <c r="D328" s="671" t="s">
        <v>540</v>
      </c>
      <c r="E328" s="60" t="s">
        <v>36</v>
      </c>
      <c r="F328" s="60">
        <v>7.2</v>
      </c>
      <c r="G328" s="23">
        <v>8.5</v>
      </c>
      <c r="H328" s="65">
        <v>8.4</v>
      </c>
      <c r="I328" s="64">
        <v>5.5</v>
      </c>
      <c r="J328" s="63">
        <v>3</v>
      </c>
      <c r="K328" s="23">
        <v>7.63</v>
      </c>
      <c r="L328" s="63">
        <v>7.45</v>
      </c>
      <c r="M328" s="64">
        <v>24.6</v>
      </c>
      <c r="N328" s="65">
        <v>24.7</v>
      </c>
      <c r="O328" s="50"/>
      <c r="P328" s="1310">
        <v>38.700000000000003</v>
      </c>
      <c r="Q328" s="50"/>
      <c r="R328" s="1310">
        <v>81.099999999999994</v>
      </c>
      <c r="S328" s="50"/>
      <c r="T328" s="1310"/>
      <c r="U328" s="50"/>
      <c r="V328" s="1310"/>
      <c r="W328" s="64"/>
      <c r="X328" s="65">
        <v>20.100000000000001</v>
      </c>
      <c r="Y328" s="69"/>
      <c r="Z328" s="70">
        <v>166</v>
      </c>
      <c r="AA328" s="862"/>
      <c r="AB328" s="863">
        <v>0.13</v>
      </c>
      <c r="AC328" s="655">
        <v>693</v>
      </c>
      <c r="AD328" s="663">
        <v>45</v>
      </c>
      <c r="AE328" s="312"/>
      <c r="AF328" s="311"/>
      <c r="AG328" s="6" t="s">
        <v>24</v>
      </c>
      <c r="AH328" s="18" t="s">
        <v>23</v>
      </c>
      <c r="AI328" s="480">
        <v>3.5</v>
      </c>
      <c r="AJ328" s="531">
        <v>3.5</v>
      </c>
      <c r="AK328" s="141" t="s">
        <v>36</v>
      </c>
      <c r="AL328" s="99"/>
    </row>
    <row r="329" spans="1:38" x14ac:dyDescent="0.15">
      <c r="A329" s="1613"/>
      <c r="B329" s="326">
        <v>43845</v>
      </c>
      <c r="C329" s="456" t="str">
        <f t="shared" si="40"/>
        <v>(水)</v>
      </c>
      <c r="D329" s="671" t="s">
        <v>555</v>
      </c>
      <c r="E329" s="60">
        <v>11</v>
      </c>
      <c r="F329" s="60">
        <v>7.2</v>
      </c>
      <c r="G329" s="23">
        <v>8.6999999999999993</v>
      </c>
      <c r="H329" s="65">
        <v>8.8000000000000007</v>
      </c>
      <c r="I329" s="64">
        <v>5.9</v>
      </c>
      <c r="J329" s="63">
        <v>3.6</v>
      </c>
      <c r="K329" s="23">
        <v>7.68</v>
      </c>
      <c r="L329" s="63">
        <v>7.55</v>
      </c>
      <c r="M329" s="64">
        <v>24.7</v>
      </c>
      <c r="N329" s="65">
        <v>25.2</v>
      </c>
      <c r="O329" s="50"/>
      <c r="P329" s="1310">
        <v>40.1</v>
      </c>
      <c r="Q329" s="50"/>
      <c r="R329" s="1310">
        <v>80.5</v>
      </c>
      <c r="S329" s="50"/>
      <c r="T329" s="1310"/>
      <c r="U329" s="50"/>
      <c r="V329" s="1310"/>
      <c r="W329" s="64"/>
      <c r="X329" s="65">
        <v>20.5</v>
      </c>
      <c r="Y329" s="69"/>
      <c r="Z329" s="70">
        <v>172</v>
      </c>
      <c r="AA329" s="862"/>
      <c r="AB329" s="863">
        <v>0.15</v>
      </c>
      <c r="AC329" s="655">
        <v>522</v>
      </c>
      <c r="AD329" s="663">
        <v>47</v>
      </c>
      <c r="AE329" s="356"/>
      <c r="AF329" s="311"/>
      <c r="AG329" s="6" t="s">
        <v>25</v>
      </c>
      <c r="AH329" s="18" t="s">
        <v>23</v>
      </c>
      <c r="AI329" s="480">
        <v>1.3</v>
      </c>
      <c r="AJ329" s="531">
        <v>1</v>
      </c>
      <c r="AK329" s="36" t="s">
        <v>36</v>
      </c>
      <c r="AL329" s="99"/>
    </row>
    <row r="330" spans="1:38" x14ac:dyDescent="0.15">
      <c r="A330" s="1613"/>
      <c r="B330" s="326">
        <v>43846</v>
      </c>
      <c r="C330" s="456" t="str">
        <f t="shared" si="40"/>
        <v>(木)</v>
      </c>
      <c r="D330" s="671" t="s">
        <v>540</v>
      </c>
      <c r="E330" s="60" t="s">
        <v>36</v>
      </c>
      <c r="F330" s="60">
        <v>6.8</v>
      </c>
      <c r="G330" s="23">
        <v>8.1999999999999993</v>
      </c>
      <c r="H330" s="65">
        <v>8.3000000000000007</v>
      </c>
      <c r="I330" s="64">
        <v>5.8</v>
      </c>
      <c r="J330" s="63">
        <v>3.6</v>
      </c>
      <c r="K330" s="23">
        <v>7.57</v>
      </c>
      <c r="L330" s="63">
        <v>7.55</v>
      </c>
      <c r="M330" s="64">
        <v>24.5</v>
      </c>
      <c r="N330" s="65">
        <v>24.4</v>
      </c>
      <c r="O330" s="50"/>
      <c r="P330" s="1310">
        <v>39.5</v>
      </c>
      <c r="Q330" s="50"/>
      <c r="R330" s="1310">
        <v>80.7</v>
      </c>
      <c r="S330" s="50"/>
      <c r="T330" s="1310"/>
      <c r="U330" s="50"/>
      <c r="V330" s="1310"/>
      <c r="W330" s="64"/>
      <c r="X330" s="65">
        <v>20.6</v>
      </c>
      <c r="Y330" s="69"/>
      <c r="Z330" s="70">
        <v>167</v>
      </c>
      <c r="AA330" s="862"/>
      <c r="AB330" s="863">
        <v>0.15</v>
      </c>
      <c r="AC330" s="655">
        <v>522</v>
      </c>
      <c r="AD330" s="663">
        <v>51</v>
      </c>
      <c r="AE330" s="312"/>
      <c r="AF330" s="311"/>
      <c r="AG330" s="6" t="s">
        <v>392</v>
      </c>
      <c r="AH330" s="18" t="s">
        <v>23</v>
      </c>
      <c r="AI330" s="480">
        <v>12.1</v>
      </c>
      <c r="AJ330" s="531">
        <v>12.1</v>
      </c>
      <c r="AK330" s="36" t="s">
        <v>36</v>
      </c>
      <c r="AL330" s="99"/>
    </row>
    <row r="331" spans="1:38" x14ac:dyDescent="0.15">
      <c r="A331" s="1613"/>
      <c r="B331" s="326">
        <v>43847</v>
      </c>
      <c r="C331" s="456" t="str">
        <f t="shared" si="40"/>
        <v>(金)</v>
      </c>
      <c r="D331" s="671" t="s">
        <v>550</v>
      </c>
      <c r="E331" s="60">
        <v>0</v>
      </c>
      <c r="F331" s="60">
        <v>4.9000000000000004</v>
      </c>
      <c r="G331" s="23">
        <v>8.1999999999999993</v>
      </c>
      <c r="H331" s="65">
        <v>8.3000000000000007</v>
      </c>
      <c r="I331" s="64">
        <v>5.5</v>
      </c>
      <c r="J331" s="63">
        <v>3.3</v>
      </c>
      <c r="K331" s="23">
        <v>7.62</v>
      </c>
      <c r="L331" s="63">
        <v>7.49</v>
      </c>
      <c r="M331" s="64">
        <v>24.8</v>
      </c>
      <c r="N331" s="65">
        <v>24.5</v>
      </c>
      <c r="O331" s="50"/>
      <c r="P331" s="1310">
        <v>39.9</v>
      </c>
      <c r="Q331" s="50"/>
      <c r="R331" s="1310">
        <v>77.099999999999994</v>
      </c>
      <c r="S331" s="50"/>
      <c r="T331" s="1310"/>
      <c r="U331" s="50"/>
      <c r="V331" s="1310"/>
      <c r="W331" s="64"/>
      <c r="X331" s="65">
        <v>20.100000000000001</v>
      </c>
      <c r="Y331" s="69"/>
      <c r="Z331" s="70">
        <v>166</v>
      </c>
      <c r="AA331" s="862"/>
      <c r="AB331" s="863">
        <v>0.15</v>
      </c>
      <c r="AC331" s="655">
        <v>693</v>
      </c>
      <c r="AD331" s="663">
        <v>50</v>
      </c>
      <c r="AE331" s="312"/>
      <c r="AF331" s="311"/>
      <c r="AG331" s="6" t="s">
        <v>393</v>
      </c>
      <c r="AH331" s="18" t="s">
        <v>23</v>
      </c>
      <c r="AI331" s="484">
        <v>3.5000000000000003E-2</v>
      </c>
      <c r="AJ331" s="217">
        <v>1.7000000000000001E-2</v>
      </c>
      <c r="AK331" s="46" t="s">
        <v>36</v>
      </c>
      <c r="AL331" s="101"/>
    </row>
    <row r="332" spans="1:38" x14ac:dyDescent="0.15">
      <c r="A332" s="1613"/>
      <c r="B332" s="326">
        <v>43848</v>
      </c>
      <c r="C332" s="456" t="str">
        <f t="shared" si="40"/>
        <v>(土)</v>
      </c>
      <c r="D332" s="671" t="s">
        <v>555</v>
      </c>
      <c r="E332" s="60">
        <v>6</v>
      </c>
      <c r="F332" s="60">
        <v>3.8</v>
      </c>
      <c r="G332" s="23">
        <v>8.5</v>
      </c>
      <c r="H332" s="65">
        <v>8.4</v>
      </c>
      <c r="I332" s="64">
        <v>5.6</v>
      </c>
      <c r="J332" s="63">
        <v>3</v>
      </c>
      <c r="K332" s="23">
        <v>7.73</v>
      </c>
      <c r="L332" s="63">
        <v>7.55</v>
      </c>
      <c r="M332" s="64">
        <v>24.5</v>
      </c>
      <c r="N332" s="65">
        <v>24.9</v>
      </c>
      <c r="O332" s="50"/>
      <c r="P332" s="1310"/>
      <c r="Q332" s="50"/>
      <c r="R332" s="1310"/>
      <c r="S332" s="50"/>
      <c r="T332" s="1310"/>
      <c r="U332" s="50"/>
      <c r="V332" s="1310"/>
      <c r="W332" s="64"/>
      <c r="X332" s="65"/>
      <c r="Y332" s="69"/>
      <c r="Z332" s="70"/>
      <c r="AA332" s="862"/>
      <c r="AB332" s="863"/>
      <c r="AC332" s="655">
        <v>599</v>
      </c>
      <c r="AD332" s="663">
        <v>48</v>
      </c>
      <c r="AE332" s="312"/>
      <c r="AF332" s="311"/>
      <c r="AG332" s="6" t="s">
        <v>26</v>
      </c>
      <c r="AH332" s="18" t="s">
        <v>23</v>
      </c>
      <c r="AI332" s="484">
        <v>0.06</v>
      </c>
      <c r="AJ332" s="217">
        <v>0.01</v>
      </c>
      <c r="AK332" s="42" t="s">
        <v>36</v>
      </c>
      <c r="AL332" s="99"/>
    </row>
    <row r="333" spans="1:38" x14ac:dyDescent="0.15">
      <c r="A333" s="1613"/>
      <c r="B333" s="326">
        <v>43849</v>
      </c>
      <c r="C333" s="456" t="str">
        <f t="shared" si="40"/>
        <v>(日)</v>
      </c>
      <c r="D333" s="671" t="s">
        <v>540</v>
      </c>
      <c r="E333" s="60" t="s">
        <v>36</v>
      </c>
      <c r="F333" s="60">
        <v>4.9000000000000004</v>
      </c>
      <c r="G333" s="23">
        <v>7.9</v>
      </c>
      <c r="H333" s="65">
        <v>8.4</v>
      </c>
      <c r="I333" s="64">
        <v>6.5</v>
      </c>
      <c r="J333" s="63">
        <v>3.2</v>
      </c>
      <c r="K333" s="23">
        <v>7.77</v>
      </c>
      <c r="L333" s="63">
        <v>7.55</v>
      </c>
      <c r="M333" s="64">
        <v>24.3</v>
      </c>
      <c r="N333" s="65">
        <v>24.6</v>
      </c>
      <c r="O333" s="50"/>
      <c r="P333" s="1310"/>
      <c r="Q333" s="50"/>
      <c r="R333" s="1310"/>
      <c r="S333" s="50"/>
      <c r="T333" s="1310"/>
      <c r="U333" s="50"/>
      <c r="V333" s="1310"/>
      <c r="W333" s="64"/>
      <c r="X333" s="65"/>
      <c r="Y333" s="69"/>
      <c r="Z333" s="70"/>
      <c r="AA333" s="862"/>
      <c r="AB333" s="863"/>
      <c r="AC333" s="655">
        <v>394</v>
      </c>
      <c r="AD333" s="663">
        <v>47</v>
      </c>
      <c r="AE333" s="312"/>
      <c r="AF333" s="311"/>
      <c r="AG333" s="6" t="s">
        <v>97</v>
      </c>
      <c r="AH333" s="18" t="s">
        <v>23</v>
      </c>
      <c r="AI333" s="484">
        <v>2.6</v>
      </c>
      <c r="AJ333" s="217">
        <v>2.48</v>
      </c>
      <c r="AK333" s="42" t="s">
        <v>36</v>
      </c>
      <c r="AL333" s="99"/>
    </row>
    <row r="334" spans="1:38" x14ac:dyDescent="0.15">
      <c r="A334" s="1613"/>
      <c r="B334" s="326">
        <v>43850</v>
      </c>
      <c r="C334" s="456" t="str">
        <f t="shared" si="40"/>
        <v>(月)</v>
      </c>
      <c r="D334" s="671" t="s">
        <v>540</v>
      </c>
      <c r="E334" s="60" t="s">
        <v>36</v>
      </c>
      <c r="F334" s="60">
        <v>6.7</v>
      </c>
      <c r="G334" s="23">
        <v>8.1</v>
      </c>
      <c r="H334" s="65">
        <v>8</v>
      </c>
      <c r="I334" s="64">
        <v>7.4</v>
      </c>
      <c r="J334" s="63">
        <v>3.4</v>
      </c>
      <c r="K334" s="23">
        <v>7.52</v>
      </c>
      <c r="L334" s="63">
        <v>7.51</v>
      </c>
      <c r="M334" s="64">
        <v>27</v>
      </c>
      <c r="N334" s="65">
        <v>25.3</v>
      </c>
      <c r="O334" s="50"/>
      <c r="P334" s="1310">
        <v>40.799999999999997</v>
      </c>
      <c r="Q334" s="50"/>
      <c r="R334" s="1310">
        <v>80.099999999999994</v>
      </c>
      <c r="S334" s="50"/>
      <c r="T334" s="1310"/>
      <c r="U334" s="50"/>
      <c r="V334" s="1310"/>
      <c r="W334" s="64"/>
      <c r="X334" s="65">
        <v>21</v>
      </c>
      <c r="Y334" s="69"/>
      <c r="Z334" s="70">
        <v>174</v>
      </c>
      <c r="AA334" s="862"/>
      <c r="AB334" s="863">
        <v>0.13</v>
      </c>
      <c r="AC334" s="655">
        <v>874</v>
      </c>
      <c r="AD334" s="663">
        <v>47</v>
      </c>
      <c r="AE334" s="312"/>
      <c r="AF334" s="311"/>
      <c r="AG334" s="6" t="s">
        <v>379</v>
      </c>
      <c r="AH334" s="18" t="s">
        <v>23</v>
      </c>
      <c r="AI334" s="484">
        <v>0.11700000000000001</v>
      </c>
      <c r="AJ334" s="217">
        <v>7.0000000000000007E-2</v>
      </c>
      <c r="AK334" s="46" t="s">
        <v>36</v>
      </c>
      <c r="AL334" s="101"/>
    </row>
    <row r="335" spans="1:38" x14ac:dyDescent="0.15">
      <c r="A335" s="1613"/>
      <c r="B335" s="326">
        <v>43851</v>
      </c>
      <c r="C335" s="456" t="str">
        <f t="shared" si="40"/>
        <v>(火)</v>
      </c>
      <c r="D335" s="671" t="s">
        <v>540</v>
      </c>
      <c r="E335" s="60" t="s">
        <v>36</v>
      </c>
      <c r="F335" s="60">
        <v>8.8000000000000007</v>
      </c>
      <c r="G335" s="23">
        <v>8</v>
      </c>
      <c r="H335" s="65">
        <v>8</v>
      </c>
      <c r="I335" s="64">
        <v>8.4</v>
      </c>
      <c r="J335" s="63">
        <v>3.5</v>
      </c>
      <c r="K335" s="23">
        <v>7.54</v>
      </c>
      <c r="L335" s="63">
        <v>7.46</v>
      </c>
      <c r="M335" s="64">
        <v>25.5</v>
      </c>
      <c r="N335" s="65">
        <v>25.4</v>
      </c>
      <c r="O335" s="50"/>
      <c r="P335" s="1310">
        <v>40.700000000000003</v>
      </c>
      <c r="Q335" s="50"/>
      <c r="R335" s="1310">
        <v>80.7</v>
      </c>
      <c r="S335" s="50"/>
      <c r="T335" s="1310"/>
      <c r="U335" s="50"/>
      <c r="V335" s="1310"/>
      <c r="W335" s="64"/>
      <c r="X335" s="65">
        <v>21.2</v>
      </c>
      <c r="Y335" s="69"/>
      <c r="Z335" s="70">
        <v>170</v>
      </c>
      <c r="AA335" s="862"/>
      <c r="AB335" s="863">
        <v>0.14000000000000001</v>
      </c>
      <c r="AC335" s="655">
        <v>693</v>
      </c>
      <c r="AD335" s="663">
        <v>47</v>
      </c>
      <c r="AE335" s="312"/>
      <c r="AF335" s="311"/>
      <c r="AG335" s="6" t="s">
        <v>394</v>
      </c>
      <c r="AH335" s="18" t="s">
        <v>23</v>
      </c>
      <c r="AI335" s="657" t="s">
        <v>556</v>
      </c>
      <c r="AJ335" s="658" t="s">
        <v>556</v>
      </c>
      <c r="AK335" s="42" t="s">
        <v>36</v>
      </c>
      <c r="AL335" s="99"/>
    </row>
    <row r="336" spans="1:38" x14ac:dyDescent="0.15">
      <c r="A336" s="1613"/>
      <c r="B336" s="326">
        <v>43852</v>
      </c>
      <c r="C336" s="456" t="str">
        <f t="shared" si="40"/>
        <v>(水)</v>
      </c>
      <c r="D336" s="671" t="s">
        <v>550</v>
      </c>
      <c r="E336" s="60">
        <v>0</v>
      </c>
      <c r="F336" s="60">
        <v>3.8</v>
      </c>
      <c r="G336" s="23">
        <v>7.5</v>
      </c>
      <c r="H336" s="65">
        <v>7.8</v>
      </c>
      <c r="I336" s="64">
        <v>5.2</v>
      </c>
      <c r="J336" s="63">
        <v>3</v>
      </c>
      <c r="K336" s="23">
        <v>7.61</v>
      </c>
      <c r="L336" s="63">
        <v>7.46</v>
      </c>
      <c r="M336" s="64">
        <v>24.8</v>
      </c>
      <c r="N336" s="65">
        <v>25.3</v>
      </c>
      <c r="O336" s="50"/>
      <c r="P336" s="1310">
        <v>39</v>
      </c>
      <c r="Q336" s="50"/>
      <c r="R336" s="1310">
        <v>80.5</v>
      </c>
      <c r="S336" s="50"/>
      <c r="T336" s="1310"/>
      <c r="U336" s="50"/>
      <c r="V336" s="1310"/>
      <c r="W336" s="64"/>
      <c r="X336" s="65">
        <v>21.8</v>
      </c>
      <c r="Y336" s="69"/>
      <c r="Z336" s="70">
        <v>170</v>
      </c>
      <c r="AA336" s="862"/>
      <c r="AB336" s="863">
        <v>0.12</v>
      </c>
      <c r="AC336" s="655">
        <v>693</v>
      </c>
      <c r="AD336" s="663">
        <v>46</v>
      </c>
      <c r="AE336" s="312"/>
      <c r="AF336" s="311"/>
      <c r="AG336" s="6" t="s">
        <v>98</v>
      </c>
      <c r="AH336" s="18" t="s">
        <v>23</v>
      </c>
      <c r="AI336" s="480">
        <v>33.799999999999997</v>
      </c>
      <c r="AJ336" s="531">
        <v>34.200000000000003</v>
      </c>
      <c r="AK336" s="36" t="s">
        <v>36</v>
      </c>
      <c r="AL336" s="100"/>
    </row>
    <row r="337" spans="1:38" x14ac:dyDescent="0.15">
      <c r="A337" s="1613"/>
      <c r="B337" s="326">
        <v>43853</v>
      </c>
      <c r="C337" s="456" t="str">
        <f t="shared" si="40"/>
        <v>(木)</v>
      </c>
      <c r="D337" s="671" t="s">
        <v>555</v>
      </c>
      <c r="E337" s="60">
        <v>3.5</v>
      </c>
      <c r="F337" s="60">
        <v>5.0999999999999996</v>
      </c>
      <c r="G337" s="23">
        <v>7.5</v>
      </c>
      <c r="H337" s="65">
        <v>7.6</v>
      </c>
      <c r="I337" s="64">
        <v>5</v>
      </c>
      <c r="J337" s="63">
        <v>3.7</v>
      </c>
      <c r="K337" s="23">
        <v>7.54</v>
      </c>
      <c r="L337" s="63">
        <v>7.48</v>
      </c>
      <c r="M337" s="64">
        <v>25.2</v>
      </c>
      <c r="N337" s="65">
        <v>25.1</v>
      </c>
      <c r="O337" s="50"/>
      <c r="P337" s="1310">
        <v>39.4</v>
      </c>
      <c r="Q337" s="50"/>
      <c r="R337" s="1310">
        <v>79.3</v>
      </c>
      <c r="S337" s="50"/>
      <c r="T337" s="1310"/>
      <c r="U337" s="50"/>
      <c r="V337" s="1310"/>
      <c r="W337" s="64"/>
      <c r="X337" s="65">
        <v>20.8</v>
      </c>
      <c r="Y337" s="69"/>
      <c r="Z337" s="70">
        <v>168</v>
      </c>
      <c r="AA337" s="862"/>
      <c r="AB337" s="863">
        <v>0.16</v>
      </c>
      <c r="AC337" s="655">
        <v>171</v>
      </c>
      <c r="AD337" s="663">
        <v>46</v>
      </c>
      <c r="AE337" s="312"/>
      <c r="AF337" s="311"/>
      <c r="AG337" s="6" t="s">
        <v>27</v>
      </c>
      <c r="AH337" s="18" t="s">
        <v>23</v>
      </c>
      <c r="AI337" s="480">
        <v>23</v>
      </c>
      <c r="AJ337" s="531">
        <v>22.3</v>
      </c>
      <c r="AK337" s="36" t="s">
        <v>36</v>
      </c>
      <c r="AL337" s="100"/>
    </row>
    <row r="338" spans="1:38" x14ac:dyDescent="0.15">
      <c r="A338" s="1613"/>
      <c r="B338" s="326">
        <v>43854</v>
      </c>
      <c r="C338" s="456" t="str">
        <f t="shared" si="40"/>
        <v>(金)</v>
      </c>
      <c r="D338" s="671" t="s">
        <v>540</v>
      </c>
      <c r="E338" s="60" t="s">
        <v>36</v>
      </c>
      <c r="F338" s="60">
        <v>9.1999999999999993</v>
      </c>
      <c r="G338" s="23">
        <v>7.8</v>
      </c>
      <c r="H338" s="65">
        <v>7.7</v>
      </c>
      <c r="I338" s="64">
        <v>5.2</v>
      </c>
      <c r="J338" s="63">
        <v>4.0999999999999996</v>
      </c>
      <c r="K338" s="23">
        <v>7.58</v>
      </c>
      <c r="L338" s="63">
        <v>7.58</v>
      </c>
      <c r="M338" s="64">
        <v>24.5</v>
      </c>
      <c r="N338" s="65">
        <v>25</v>
      </c>
      <c r="O338" s="50"/>
      <c r="P338" s="1310">
        <v>38.799999999999997</v>
      </c>
      <c r="Q338" s="50"/>
      <c r="R338" s="1310">
        <v>78.900000000000006</v>
      </c>
      <c r="S338" s="50"/>
      <c r="T338" s="1310"/>
      <c r="U338" s="50"/>
      <c r="V338" s="1310"/>
      <c r="W338" s="64"/>
      <c r="X338" s="65">
        <v>21</v>
      </c>
      <c r="Y338" s="69"/>
      <c r="Z338" s="70">
        <v>174</v>
      </c>
      <c r="AA338" s="862"/>
      <c r="AB338" s="863">
        <v>0.18</v>
      </c>
      <c r="AC338" s="655">
        <v>0</v>
      </c>
      <c r="AD338" s="663">
        <v>47</v>
      </c>
      <c r="AE338" s="312"/>
      <c r="AF338" s="311"/>
      <c r="AG338" s="6" t="s">
        <v>382</v>
      </c>
      <c r="AH338" s="18" t="s">
        <v>387</v>
      </c>
      <c r="AI338" s="480">
        <v>3.9</v>
      </c>
      <c r="AJ338" s="531">
        <v>3.9</v>
      </c>
      <c r="AK338" s="43" t="s">
        <v>36</v>
      </c>
      <c r="AL338" s="102"/>
    </row>
    <row r="339" spans="1:38" x14ac:dyDescent="0.15">
      <c r="A339" s="1613"/>
      <c r="B339" s="326">
        <v>43855</v>
      </c>
      <c r="C339" s="456" t="str">
        <f t="shared" si="40"/>
        <v>(土)</v>
      </c>
      <c r="D339" s="671" t="s">
        <v>550</v>
      </c>
      <c r="E339" s="60" t="s">
        <v>36</v>
      </c>
      <c r="F339" s="60">
        <v>5.9</v>
      </c>
      <c r="G339" s="23">
        <v>7.9</v>
      </c>
      <c r="H339" s="65">
        <v>7.9</v>
      </c>
      <c r="I339" s="64">
        <v>4.3</v>
      </c>
      <c r="J339" s="63">
        <v>3.9</v>
      </c>
      <c r="K339" s="23">
        <v>7.61</v>
      </c>
      <c r="L339" s="63">
        <v>7.7</v>
      </c>
      <c r="M339" s="64">
        <v>23.9</v>
      </c>
      <c r="N339" s="65">
        <v>24.5</v>
      </c>
      <c r="O339" s="50"/>
      <c r="P339" s="1310"/>
      <c r="Q339" s="50"/>
      <c r="R339" s="1310"/>
      <c r="S339" s="50"/>
      <c r="T339" s="1310"/>
      <c r="U339" s="50"/>
      <c r="V339" s="1310"/>
      <c r="W339" s="64"/>
      <c r="X339" s="65"/>
      <c r="Y339" s="69"/>
      <c r="Z339" s="70"/>
      <c r="AA339" s="862"/>
      <c r="AB339" s="863"/>
      <c r="AC339" s="655">
        <v>43</v>
      </c>
      <c r="AD339" s="663">
        <v>45</v>
      </c>
      <c r="AE339" s="312"/>
      <c r="AF339" s="311"/>
      <c r="AG339" s="6" t="s">
        <v>395</v>
      </c>
      <c r="AH339" s="18" t="s">
        <v>23</v>
      </c>
      <c r="AI339" s="533">
        <v>16.399999999999999</v>
      </c>
      <c r="AJ339" s="534">
        <v>4</v>
      </c>
      <c r="AK339" s="43" t="s">
        <v>36</v>
      </c>
      <c r="AL339" s="102"/>
    </row>
    <row r="340" spans="1:38" x14ac:dyDescent="0.15">
      <c r="A340" s="1613"/>
      <c r="B340" s="326">
        <v>43856</v>
      </c>
      <c r="C340" s="456" t="str">
        <f t="shared" si="40"/>
        <v>(日)</v>
      </c>
      <c r="D340" s="671" t="s">
        <v>555</v>
      </c>
      <c r="E340" s="60">
        <v>5.5</v>
      </c>
      <c r="F340" s="60">
        <v>3.6</v>
      </c>
      <c r="G340" s="23">
        <v>7.9</v>
      </c>
      <c r="H340" s="65">
        <v>8.1</v>
      </c>
      <c r="I340" s="64">
        <v>3.4</v>
      </c>
      <c r="J340" s="63">
        <v>4</v>
      </c>
      <c r="K340" s="23">
        <v>7.42</v>
      </c>
      <c r="L340" s="63">
        <v>7.52</v>
      </c>
      <c r="M340" s="64">
        <v>24.7</v>
      </c>
      <c r="N340" s="65">
        <v>24.3</v>
      </c>
      <c r="O340" s="50"/>
      <c r="P340" s="1310"/>
      <c r="Q340" s="50"/>
      <c r="R340" s="1310"/>
      <c r="S340" s="50"/>
      <c r="T340" s="1310"/>
      <c r="U340" s="50"/>
      <c r="V340" s="1310"/>
      <c r="W340" s="64"/>
      <c r="X340" s="65"/>
      <c r="Y340" s="69"/>
      <c r="Z340" s="70"/>
      <c r="AA340" s="862"/>
      <c r="AB340" s="863"/>
      <c r="AC340" s="655">
        <v>26</v>
      </c>
      <c r="AD340" s="663">
        <v>40</v>
      </c>
      <c r="AE340" s="312"/>
      <c r="AF340" s="311"/>
      <c r="AG340" s="19"/>
      <c r="AH340" s="9"/>
      <c r="AI340" s="20"/>
      <c r="AJ340" s="8"/>
      <c r="AK340" s="8"/>
      <c r="AL340" s="9"/>
    </row>
    <row r="341" spans="1:38" x14ac:dyDescent="0.15">
      <c r="A341" s="1613"/>
      <c r="B341" s="326">
        <v>43857</v>
      </c>
      <c r="C341" s="465" t="str">
        <f t="shared" si="40"/>
        <v>(月)</v>
      </c>
      <c r="D341" s="671" t="s">
        <v>550</v>
      </c>
      <c r="E341" s="60">
        <v>2.5</v>
      </c>
      <c r="F341" s="60">
        <v>4.2</v>
      </c>
      <c r="G341" s="23">
        <v>7.4</v>
      </c>
      <c r="H341" s="65">
        <v>7.5</v>
      </c>
      <c r="I341" s="64">
        <v>4.4000000000000004</v>
      </c>
      <c r="J341" s="63">
        <v>4.0999999999999996</v>
      </c>
      <c r="K341" s="23">
        <v>7.43</v>
      </c>
      <c r="L341" s="63">
        <v>7.59</v>
      </c>
      <c r="M341" s="64">
        <v>25.3</v>
      </c>
      <c r="N341" s="65">
        <v>7.46</v>
      </c>
      <c r="O341" s="50"/>
      <c r="P341" s="1310">
        <v>39.200000000000003</v>
      </c>
      <c r="Q341" s="50"/>
      <c r="R341" s="1310">
        <v>77.5</v>
      </c>
      <c r="S341" s="50"/>
      <c r="T341" s="1310"/>
      <c r="U341" s="50"/>
      <c r="V341" s="1310"/>
      <c r="W341" s="64"/>
      <c r="X341" s="65">
        <v>20.7</v>
      </c>
      <c r="Y341" s="69"/>
      <c r="Z341" s="70">
        <v>170</v>
      </c>
      <c r="AA341" s="862"/>
      <c r="AB341" s="863">
        <v>0.18</v>
      </c>
      <c r="AC341" s="655">
        <v>316</v>
      </c>
      <c r="AD341" s="663">
        <v>40</v>
      </c>
      <c r="AE341" s="356"/>
      <c r="AF341" s="311"/>
      <c r="AG341" s="19"/>
      <c r="AH341" s="9"/>
      <c r="AI341" s="20"/>
      <c r="AJ341" s="8"/>
      <c r="AK341" s="8"/>
      <c r="AL341" s="9"/>
    </row>
    <row r="342" spans="1:38" ht="13.5" customHeight="1" x14ac:dyDescent="0.15">
      <c r="A342" s="1613"/>
      <c r="B342" s="326">
        <v>43858</v>
      </c>
      <c r="C342" s="456" t="str">
        <f t="shared" si="40"/>
        <v>(火)</v>
      </c>
      <c r="D342" s="809" t="s">
        <v>555</v>
      </c>
      <c r="E342" s="342">
        <v>41.5</v>
      </c>
      <c r="F342" s="342">
        <v>3.7</v>
      </c>
      <c r="G342" s="293">
        <v>7</v>
      </c>
      <c r="H342" s="296">
        <v>7.1</v>
      </c>
      <c r="I342" s="295">
        <v>4.7</v>
      </c>
      <c r="J342" s="294">
        <v>3.7</v>
      </c>
      <c r="K342" s="293">
        <v>7.47</v>
      </c>
      <c r="L342" s="294">
        <v>7.51</v>
      </c>
      <c r="M342" s="295">
        <v>25.6</v>
      </c>
      <c r="N342" s="296">
        <v>24.7</v>
      </c>
      <c r="O342" s="1325"/>
      <c r="P342" s="1326">
        <v>39.5</v>
      </c>
      <c r="Q342" s="1325"/>
      <c r="R342" s="1326">
        <v>77.099999999999994</v>
      </c>
      <c r="S342" s="1325"/>
      <c r="T342" s="1326"/>
      <c r="U342" s="1325"/>
      <c r="V342" s="1326"/>
      <c r="W342" s="295"/>
      <c r="X342" s="296">
        <v>21.1</v>
      </c>
      <c r="Y342" s="343"/>
      <c r="Z342" s="344">
        <v>174</v>
      </c>
      <c r="AA342" s="878"/>
      <c r="AB342" s="879">
        <v>0.16</v>
      </c>
      <c r="AC342" s="799">
        <v>180</v>
      </c>
      <c r="AD342" s="801">
        <v>40</v>
      </c>
      <c r="AE342" s="312"/>
      <c r="AF342" s="311"/>
      <c r="AG342" s="21"/>
      <c r="AH342" s="3"/>
      <c r="AI342" s="22"/>
      <c r="AJ342" s="10"/>
      <c r="AK342" s="10"/>
      <c r="AL342" s="3"/>
    </row>
    <row r="343" spans="1:38" x14ac:dyDescent="0.15">
      <c r="A343" s="1613"/>
      <c r="B343" s="326">
        <v>43859</v>
      </c>
      <c r="C343" s="456" t="str">
        <f t="shared" si="40"/>
        <v>(水)</v>
      </c>
      <c r="D343" s="671" t="s">
        <v>550</v>
      </c>
      <c r="E343" s="60">
        <v>31.5</v>
      </c>
      <c r="F343" s="60">
        <v>10.1</v>
      </c>
      <c r="G343" s="23">
        <v>7.9</v>
      </c>
      <c r="H343" s="65">
        <v>7.7</v>
      </c>
      <c r="I343" s="64">
        <v>10.8</v>
      </c>
      <c r="J343" s="63">
        <v>3.1</v>
      </c>
      <c r="K343" s="23">
        <v>7.42</v>
      </c>
      <c r="L343" s="63">
        <v>7.44</v>
      </c>
      <c r="M343" s="64">
        <v>22.7</v>
      </c>
      <c r="N343" s="65">
        <v>24.6</v>
      </c>
      <c r="O343" s="50"/>
      <c r="P343" s="1310">
        <v>38.4</v>
      </c>
      <c r="Q343" s="50"/>
      <c r="R343" s="1310">
        <v>76.099999999999994</v>
      </c>
      <c r="S343" s="50"/>
      <c r="T343" s="1310"/>
      <c r="U343" s="50"/>
      <c r="V343" s="1310"/>
      <c r="W343" s="64"/>
      <c r="X343" s="65">
        <v>21.7</v>
      </c>
      <c r="Y343" s="69"/>
      <c r="Z343" s="70">
        <v>169</v>
      </c>
      <c r="AA343" s="862"/>
      <c r="AB343" s="863">
        <v>0.13</v>
      </c>
      <c r="AC343" s="655">
        <v>1035</v>
      </c>
      <c r="AD343" s="663">
        <v>70</v>
      </c>
      <c r="AE343" s="312"/>
      <c r="AF343" s="311"/>
      <c r="AG343" s="29" t="s">
        <v>384</v>
      </c>
      <c r="AH343" s="2" t="s">
        <v>36</v>
      </c>
      <c r="AI343" s="2" t="s">
        <v>36</v>
      </c>
      <c r="AJ343" s="2" t="s">
        <v>36</v>
      </c>
      <c r="AK343" s="2" t="s">
        <v>36</v>
      </c>
      <c r="AL343" s="103" t="s">
        <v>36</v>
      </c>
    </row>
    <row r="344" spans="1:38" x14ac:dyDescent="0.15">
      <c r="A344" s="1613"/>
      <c r="B344" s="326">
        <v>43860</v>
      </c>
      <c r="C344" s="456" t="str">
        <f t="shared" si="40"/>
        <v>(木)</v>
      </c>
      <c r="D344" s="671" t="s">
        <v>540</v>
      </c>
      <c r="E344" s="60" t="s">
        <v>36</v>
      </c>
      <c r="F344" s="60">
        <v>10.9</v>
      </c>
      <c r="G344" s="23">
        <v>8.9</v>
      </c>
      <c r="H344" s="65">
        <v>8.6</v>
      </c>
      <c r="I344" s="64">
        <v>17.5</v>
      </c>
      <c r="J344" s="63">
        <v>2.1</v>
      </c>
      <c r="K344" s="23">
        <v>7.35</v>
      </c>
      <c r="L344" s="63">
        <v>7.31</v>
      </c>
      <c r="M344" s="64">
        <v>23.2</v>
      </c>
      <c r="N344" s="65">
        <v>21.3</v>
      </c>
      <c r="O344" s="50"/>
      <c r="P344" s="1310">
        <v>38.299999999999997</v>
      </c>
      <c r="Q344" s="50"/>
      <c r="R344" s="1310">
        <v>69.099999999999994</v>
      </c>
      <c r="S344" s="50"/>
      <c r="T344" s="1310"/>
      <c r="U344" s="50"/>
      <c r="V344" s="1310"/>
      <c r="W344" s="64"/>
      <c r="X344" s="65">
        <v>19</v>
      </c>
      <c r="Y344" s="69"/>
      <c r="Z344" s="70">
        <v>142</v>
      </c>
      <c r="AA344" s="862"/>
      <c r="AB344" s="863">
        <v>0.09</v>
      </c>
      <c r="AC344" s="655">
        <v>881</v>
      </c>
      <c r="AD344" s="663">
        <v>237</v>
      </c>
      <c r="AE344" s="312"/>
      <c r="AF344" s="311"/>
      <c r="AG344" s="11" t="s">
        <v>36</v>
      </c>
      <c r="AH344" s="2" t="s">
        <v>36</v>
      </c>
      <c r="AI344" s="2" t="s">
        <v>36</v>
      </c>
      <c r="AJ344" s="2" t="s">
        <v>36</v>
      </c>
      <c r="AK344" s="2" t="s">
        <v>36</v>
      </c>
      <c r="AL344" s="103" t="s">
        <v>36</v>
      </c>
    </row>
    <row r="345" spans="1:38" x14ac:dyDescent="0.15">
      <c r="A345" s="1613"/>
      <c r="B345" s="326">
        <v>43861</v>
      </c>
      <c r="C345" s="466" t="str">
        <f t="shared" si="40"/>
        <v>(金)</v>
      </c>
      <c r="D345" s="74" t="s">
        <v>540</v>
      </c>
      <c r="E345" s="72" t="s">
        <v>36</v>
      </c>
      <c r="F345" s="60">
        <v>8.1999999999999993</v>
      </c>
      <c r="G345" s="23">
        <v>9.4</v>
      </c>
      <c r="H345" s="63">
        <v>9.3000000000000007</v>
      </c>
      <c r="I345" s="64">
        <v>17.600000000000001</v>
      </c>
      <c r="J345" s="65">
        <v>2.2999999999999998</v>
      </c>
      <c r="K345" s="23">
        <v>7.33</v>
      </c>
      <c r="L345" s="63">
        <v>7.27</v>
      </c>
      <c r="M345" s="64">
        <v>18.2</v>
      </c>
      <c r="N345" s="65">
        <v>20.8</v>
      </c>
      <c r="O345" s="50"/>
      <c r="P345" s="1310">
        <v>33.799999999999997</v>
      </c>
      <c r="Q345" s="50"/>
      <c r="R345" s="1310">
        <v>65.3</v>
      </c>
      <c r="S345" s="50"/>
      <c r="T345" s="1310"/>
      <c r="U345" s="50"/>
      <c r="V345" s="1310"/>
      <c r="W345" s="64"/>
      <c r="X345" s="65">
        <v>18.399999999999999</v>
      </c>
      <c r="Y345" s="69"/>
      <c r="Z345" s="70">
        <v>146</v>
      </c>
      <c r="AA345" s="862"/>
      <c r="AB345" s="863">
        <v>0.11</v>
      </c>
      <c r="AC345" s="800">
        <v>1044</v>
      </c>
      <c r="AD345" s="663">
        <v>130</v>
      </c>
      <c r="AE345" s="312"/>
      <c r="AF345" s="311"/>
      <c r="AG345" s="11" t="s">
        <v>36</v>
      </c>
      <c r="AH345" s="2" t="s">
        <v>36</v>
      </c>
      <c r="AI345" s="2" t="s">
        <v>36</v>
      </c>
      <c r="AJ345" s="677" t="s">
        <v>36</v>
      </c>
      <c r="AK345" s="2" t="s">
        <v>36</v>
      </c>
      <c r="AL345" s="103" t="s">
        <v>36</v>
      </c>
    </row>
    <row r="346" spans="1:38" x14ac:dyDescent="0.15">
      <c r="A346" s="1613"/>
      <c r="B346" s="1610" t="s">
        <v>396</v>
      </c>
      <c r="C346" s="1611"/>
      <c r="D346" s="399"/>
      <c r="E346" s="358">
        <f>MAX(E315:E345)</f>
        <v>41.5</v>
      </c>
      <c r="F346" s="359">
        <f t="shared" ref="F346:AD346" si="41">IF(COUNT(F315:F345)=0,"",MAX(F315:F345))</f>
        <v>10.9</v>
      </c>
      <c r="G346" s="360">
        <f t="shared" si="41"/>
        <v>9.4</v>
      </c>
      <c r="H346" s="361">
        <f t="shared" si="41"/>
        <v>9.3000000000000007</v>
      </c>
      <c r="I346" s="362">
        <f t="shared" si="41"/>
        <v>17.600000000000001</v>
      </c>
      <c r="J346" s="363">
        <f t="shared" si="41"/>
        <v>4.0999999999999996</v>
      </c>
      <c r="K346" s="360">
        <f t="shared" si="41"/>
        <v>7.77</v>
      </c>
      <c r="L346" s="361">
        <f t="shared" si="41"/>
        <v>7.78</v>
      </c>
      <c r="M346" s="362">
        <f t="shared" si="41"/>
        <v>27</v>
      </c>
      <c r="N346" s="363">
        <f t="shared" si="41"/>
        <v>26.1</v>
      </c>
      <c r="O346" s="1311">
        <f t="shared" si="41"/>
        <v>40.6</v>
      </c>
      <c r="P346" s="1319">
        <f t="shared" si="41"/>
        <v>41.3</v>
      </c>
      <c r="Q346" s="1311">
        <f t="shared" si="41"/>
        <v>81.3</v>
      </c>
      <c r="R346" s="1319">
        <f t="shared" si="41"/>
        <v>81.099999999999994</v>
      </c>
      <c r="S346" s="1311">
        <f t="shared" si="41"/>
        <v>56.9</v>
      </c>
      <c r="T346" s="1319">
        <f t="shared" si="41"/>
        <v>56.1</v>
      </c>
      <c r="U346" s="1311">
        <f t="shared" si="41"/>
        <v>24.4</v>
      </c>
      <c r="V346" s="1319">
        <f t="shared" si="41"/>
        <v>24.4</v>
      </c>
      <c r="W346" s="362">
        <f t="shared" si="41"/>
        <v>17.100000000000001</v>
      </c>
      <c r="X346" s="583">
        <f t="shared" si="41"/>
        <v>21.8</v>
      </c>
      <c r="Y346" s="640">
        <f t="shared" si="41"/>
        <v>179</v>
      </c>
      <c r="Z346" s="641">
        <f t="shared" si="41"/>
        <v>174</v>
      </c>
      <c r="AA346" s="864">
        <f t="shared" si="41"/>
        <v>0.61</v>
      </c>
      <c r="AB346" s="865">
        <f t="shared" si="41"/>
        <v>0.23</v>
      </c>
      <c r="AC346" s="695">
        <f t="shared" si="41"/>
        <v>1044</v>
      </c>
      <c r="AD346" s="580">
        <f t="shared" si="41"/>
        <v>237</v>
      </c>
      <c r="AE346" s="312"/>
      <c r="AF346" s="311"/>
      <c r="AG346" s="11" t="s">
        <v>36</v>
      </c>
      <c r="AH346" s="2" t="s">
        <v>36</v>
      </c>
      <c r="AI346" s="2" t="s">
        <v>36</v>
      </c>
      <c r="AJ346" s="2" t="s">
        <v>36</v>
      </c>
      <c r="AK346" s="2" t="s">
        <v>36</v>
      </c>
      <c r="AL346" s="103" t="s">
        <v>36</v>
      </c>
    </row>
    <row r="347" spans="1:38" x14ac:dyDescent="0.15">
      <c r="A347" s="1613"/>
      <c r="B347" s="1602" t="s">
        <v>397</v>
      </c>
      <c r="C347" s="1603"/>
      <c r="D347" s="401"/>
      <c r="E347" s="364">
        <f>MIN(E315:E345)</f>
        <v>0</v>
      </c>
      <c r="F347" s="365">
        <f t="shared" ref="F347:AD347" si="42">IF(COUNT(F315:F345)=0,"",MIN(F315:F345))</f>
        <v>3.6</v>
      </c>
      <c r="G347" s="366">
        <f t="shared" si="42"/>
        <v>6.6</v>
      </c>
      <c r="H347" s="367">
        <f t="shared" si="42"/>
        <v>7</v>
      </c>
      <c r="I347" s="368">
        <f t="shared" si="42"/>
        <v>2.5</v>
      </c>
      <c r="J347" s="369">
        <f t="shared" si="42"/>
        <v>2.1</v>
      </c>
      <c r="K347" s="366">
        <f t="shared" si="42"/>
        <v>7.33</v>
      </c>
      <c r="L347" s="367">
        <f t="shared" si="42"/>
        <v>7.27</v>
      </c>
      <c r="M347" s="368">
        <f t="shared" si="42"/>
        <v>18.2</v>
      </c>
      <c r="N347" s="369">
        <f t="shared" si="42"/>
        <v>7.46</v>
      </c>
      <c r="O347" s="1313">
        <f t="shared" si="42"/>
        <v>40.6</v>
      </c>
      <c r="P347" s="1320">
        <f t="shared" si="42"/>
        <v>33.799999999999997</v>
      </c>
      <c r="Q347" s="1313">
        <f t="shared" si="42"/>
        <v>81.3</v>
      </c>
      <c r="R347" s="1320">
        <f t="shared" si="42"/>
        <v>65.3</v>
      </c>
      <c r="S347" s="1313">
        <f t="shared" si="42"/>
        <v>56.9</v>
      </c>
      <c r="T347" s="1320">
        <f t="shared" si="42"/>
        <v>56.1</v>
      </c>
      <c r="U347" s="1313">
        <f t="shared" si="42"/>
        <v>24.4</v>
      </c>
      <c r="V347" s="1320">
        <f t="shared" si="42"/>
        <v>24.4</v>
      </c>
      <c r="W347" s="368">
        <f t="shared" si="42"/>
        <v>17.100000000000001</v>
      </c>
      <c r="X347" s="697">
        <f t="shared" si="42"/>
        <v>17.100000000000001</v>
      </c>
      <c r="Y347" s="644">
        <f t="shared" si="42"/>
        <v>179</v>
      </c>
      <c r="Z347" s="645">
        <f t="shared" si="42"/>
        <v>142</v>
      </c>
      <c r="AA347" s="866">
        <f t="shared" si="42"/>
        <v>0.61</v>
      </c>
      <c r="AB347" s="867">
        <f t="shared" si="42"/>
        <v>0.09</v>
      </c>
      <c r="AC347" s="699">
        <f t="shared" si="42"/>
        <v>0</v>
      </c>
      <c r="AD347" s="581">
        <f t="shared" si="42"/>
        <v>40</v>
      </c>
      <c r="AE347" s="312"/>
      <c r="AF347" s="311"/>
      <c r="AG347" s="678"/>
      <c r="AH347" s="679"/>
      <c r="AI347" s="680"/>
      <c r="AJ347" s="680"/>
      <c r="AK347" s="597"/>
      <c r="AL347" s="598"/>
    </row>
    <row r="348" spans="1:38" x14ac:dyDescent="0.15">
      <c r="A348" s="1613"/>
      <c r="B348" s="1602" t="s">
        <v>398</v>
      </c>
      <c r="C348" s="1603"/>
      <c r="D348" s="403"/>
      <c r="E348" s="401"/>
      <c r="F348" s="584">
        <f t="shared" ref="F348:AD348" si="43">IF(COUNT(F315:F345)=0,"",AVERAGE(F315:F345))</f>
        <v>6.138709677419353</v>
      </c>
      <c r="G348" s="585">
        <f t="shared" si="43"/>
        <v>7.7741935483870988</v>
      </c>
      <c r="H348" s="586">
        <f t="shared" si="43"/>
        <v>7.8677419354838714</v>
      </c>
      <c r="I348" s="587">
        <f t="shared" si="43"/>
        <v>5.9096774193548391</v>
      </c>
      <c r="J348" s="588">
        <f t="shared" si="43"/>
        <v>3.351612903225806</v>
      </c>
      <c r="K348" s="585">
        <f t="shared" si="43"/>
        <v>7.59</v>
      </c>
      <c r="L348" s="586">
        <f t="shared" si="43"/>
        <v>7.5619354838709691</v>
      </c>
      <c r="M348" s="587">
        <f t="shared" si="43"/>
        <v>24.270967741935486</v>
      </c>
      <c r="N348" s="588">
        <f t="shared" si="43"/>
        <v>23.80838709677419</v>
      </c>
      <c r="O348" s="1321">
        <f t="shared" si="43"/>
        <v>40.6</v>
      </c>
      <c r="P348" s="1322">
        <f t="shared" si="43"/>
        <v>39.542105263157886</v>
      </c>
      <c r="Q348" s="1321">
        <f t="shared" si="43"/>
        <v>81.3</v>
      </c>
      <c r="R348" s="1322">
        <f t="shared" si="43"/>
        <v>78.236842105263165</v>
      </c>
      <c r="S348" s="1321">
        <f t="shared" si="43"/>
        <v>56.9</v>
      </c>
      <c r="T348" s="1322">
        <f t="shared" si="43"/>
        <v>56.1</v>
      </c>
      <c r="U348" s="1321">
        <f t="shared" si="43"/>
        <v>24.4</v>
      </c>
      <c r="V348" s="1322">
        <f t="shared" si="43"/>
        <v>24.4</v>
      </c>
      <c r="W348" s="1366">
        <f t="shared" si="43"/>
        <v>17.100000000000001</v>
      </c>
      <c r="X348" s="702">
        <f t="shared" si="43"/>
        <v>19.878947368421048</v>
      </c>
      <c r="Y348" s="687">
        <f t="shared" si="43"/>
        <v>179</v>
      </c>
      <c r="Z348" s="688">
        <f t="shared" si="43"/>
        <v>165.47368421052633</v>
      </c>
      <c r="AA348" s="872">
        <f t="shared" si="43"/>
        <v>0.61</v>
      </c>
      <c r="AB348" s="873">
        <f t="shared" si="43"/>
        <v>0.15578947368421053</v>
      </c>
      <c r="AC348" s="691">
        <f t="shared" si="43"/>
        <v>382.06451612903226</v>
      </c>
      <c r="AD348" s="696">
        <f t="shared" si="43"/>
        <v>56.161290322580648</v>
      </c>
      <c r="AE348" s="312"/>
      <c r="AF348" s="311"/>
      <c r="AG348" s="678"/>
      <c r="AH348" s="679"/>
      <c r="AI348" s="680"/>
      <c r="AJ348" s="680"/>
      <c r="AK348" s="597"/>
      <c r="AL348" s="598"/>
    </row>
    <row r="349" spans="1:38" x14ac:dyDescent="0.15">
      <c r="A349" s="1614"/>
      <c r="B349" s="1604" t="s">
        <v>399</v>
      </c>
      <c r="C349" s="1605"/>
      <c r="D349" s="601"/>
      <c r="E349" s="577">
        <f>SUM(E315:E345)</f>
        <v>114.5</v>
      </c>
      <c r="F349" s="606"/>
      <c r="G349" s="606"/>
      <c r="H349" s="604"/>
      <c r="I349" s="606"/>
      <c r="J349" s="604"/>
      <c r="K349" s="1352"/>
      <c r="L349" s="1353"/>
      <c r="M349" s="1358"/>
      <c r="N349" s="1359"/>
      <c r="O349" s="1316"/>
      <c r="P349" s="1323"/>
      <c r="Q349" s="1334"/>
      <c r="R349" s="1323"/>
      <c r="S349" s="1315"/>
      <c r="T349" s="1316"/>
      <c r="U349" s="1315"/>
      <c r="V349" s="1333"/>
      <c r="W349" s="1367"/>
      <c r="X349" s="1368"/>
      <c r="Y349" s="636"/>
      <c r="Z349" s="701"/>
      <c r="AA349" s="874"/>
      <c r="AB349" s="875"/>
      <c r="AC349" s="692">
        <f>SUM(AC315:AC345)</f>
        <v>11844</v>
      </c>
      <c r="AD349" s="693"/>
      <c r="AE349" s="312"/>
      <c r="AF349" s="311"/>
      <c r="AG349" s="681"/>
      <c r="AH349" s="682"/>
      <c r="AI349" s="683"/>
      <c r="AJ349" s="683"/>
      <c r="AK349" s="611"/>
      <c r="AL349" s="612"/>
    </row>
    <row r="350" spans="1:38" x14ac:dyDescent="0.15">
      <c r="A350" s="1612" t="s">
        <v>535</v>
      </c>
      <c r="B350" s="457">
        <v>43862</v>
      </c>
      <c r="C350" s="464" t="str">
        <f>IF(B350="","",IF(WEEKDAY(B350)=1,"(日)",IF(WEEKDAY(B350)=2,"(月)",IF(WEEKDAY(B350)=3,"(火)",IF(WEEKDAY(B350)=4,"(水)",IF(WEEKDAY(B350)=5,"(木)",IF(WEEKDAY(B350)=6,"(金)","(土)")))))))</f>
        <v>(土)</v>
      </c>
      <c r="D350" s="671" t="s">
        <v>540</v>
      </c>
      <c r="E350" s="60" t="s">
        <v>36</v>
      </c>
      <c r="F350" s="60">
        <v>6.2</v>
      </c>
      <c r="G350" s="23">
        <v>8.6999999999999993</v>
      </c>
      <c r="H350" s="705">
        <v>9.1</v>
      </c>
      <c r="I350" s="64">
        <v>13.4</v>
      </c>
      <c r="J350" s="140">
        <v>3</v>
      </c>
      <c r="K350" s="23">
        <v>7.36</v>
      </c>
      <c r="L350" s="140">
        <v>7.33</v>
      </c>
      <c r="M350" s="64">
        <v>21.8</v>
      </c>
      <c r="N350" s="705">
        <v>19.7</v>
      </c>
      <c r="O350" s="50"/>
      <c r="P350" s="1328"/>
      <c r="Q350" s="50"/>
      <c r="R350" s="1328"/>
      <c r="S350" s="50"/>
      <c r="T350" s="1328"/>
      <c r="U350" s="50"/>
      <c r="V350" s="1328"/>
      <c r="W350" s="64"/>
      <c r="X350" s="705"/>
      <c r="Y350" s="69"/>
      <c r="Z350" s="704"/>
      <c r="AA350" s="862"/>
      <c r="AB350" s="880"/>
      <c r="AC350" s="655">
        <v>875</v>
      </c>
      <c r="AD350" s="663">
        <v>83</v>
      </c>
      <c r="AE350" s="312"/>
      <c r="AF350" s="311"/>
      <c r="AG350" s="222"/>
      <c r="AH350" s="135" t="s">
        <v>3</v>
      </c>
      <c r="AI350" s="136">
        <v>8.6</v>
      </c>
      <c r="AJ350" s="137" t="s">
        <v>20</v>
      </c>
      <c r="AK350" s="138"/>
      <c r="AL350" s="139"/>
    </row>
    <row r="351" spans="1:38" x14ac:dyDescent="0.15">
      <c r="A351" s="1634"/>
      <c r="B351" s="457">
        <v>43863</v>
      </c>
      <c r="C351" s="456" t="str">
        <f t="shared" ref="C351:C356" si="44">IF(B351="","",IF(WEEKDAY(B351)=1,"(日)",IF(WEEKDAY(B351)=2,"(月)",IF(WEEKDAY(B351)=3,"(火)",IF(WEEKDAY(B351)=4,"(水)",IF(WEEKDAY(B351)=5,"(木)",IF(WEEKDAY(B351)=6,"(金)","(土)")))))))</f>
        <v>(日)</v>
      </c>
      <c r="D351" s="671" t="s">
        <v>540</v>
      </c>
      <c r="E351" s="60" t="s">
        <v>36</v>
      </c>
      <c r="F351" s="60">
        <v>7.8</v>
      </c>
      <c r="G351" s="23">
        <v>8.3000000000000007</v>
      </c>
      <c r="H351" s="705">
        <v>8.6</v>
      </c>
      <c r="I351" s="64">
        <v>8</v>
      </c>
      <c r="J351" s="140">
        <v>3.7</v>
      </c>
      <c r="K351" s="23">
        <v>7.39</v>
      </c>
      <c r="L351" s="140">
        <v>7.35</v>
      </c>
      <c r="M351" s="64">
        <v>20.9</v>
      </c>
      <c r="N351" s="705">
        <v>21</v>
      </c>
      <c r="O351" s="50"/>
      <c r="P351" s="1328"/>
      <c r="Q351" s="50"/>
      <c r="R351" s="1328"/>
      <c r="S351" s="50"/>
      <c r="T351" s="1328"/>
      <c r="U351" s="50"/>
      <c r="V351" s="1328"/>
      <c r="W351" s="64"/>
      <c r="X351" s="705"/>
      <c r="Y351" s="69"/>
      <c r="Z351" s="704"/>
      <c r="AA351" s="862"/>
      <c r="AB351" s="880"/>
      <c r="AC351" s="655">
        <v>717</v>
      </c>
      <c r="AD351" s="663">
        <v>63</v>
      </c>
      <c r="AE351" s="312"/>
      <c r="AF351" s="311"/>
      <c r="AG351" s="12" t="s">
        <v>93</v>
      </c>
      <c r="AH351" s="13" t="s">
        <v>385</v>
      </c>
      <c r="AI351" s="14" t="s">
        <v>5</v>
      </c>
      <c r="AJ351" s="15" t="s">
        <v>6</v>
      </c>
      <c r="AK351" s="16" t="s">
        <v>36</v>
      </c>
      <c r="AL351" s="96"/>
    </row>
    <row r="352" spans="1:38" x14ac:dyDescent="0.15">
      <c r="A352" s="1634"/>
      <c r="B352" s="457">
        <v>43864</v>
      </c>
      <c r="C352" s="456" t="str">
        <f t="shared" si="44"/>
        <v>(月)</v>
      </c>
      <c r="D352" s="671" t="s">
        <v>540</v>
      </c>
      <c r="E352" s="60" t="s">
        <v>36</v>
      </c>
      <c r="F352" s="60">
        <v>6.7</v>
      </c>
      <c r="G352" s="23">
        <v>8.3000000000000007</v>
      </c>
      <c r="H352" s="705">
        <v>8.5</v>
      </c>
      <c r="I352" s="64">
        <v>7.1</v>
      </c>
      <c r="J352" s="140">
        <v>3</v>
      </c>
      <c r="K352" s="23">
        <v>7.47</v>
      </c>
      <c r="L352" s="140">
        <v>7.39</v>
      </c>
      <c r="M352" s="64">
        <v>21.1</v>
      </c>
      <c r="N352" s="65">
        <v>21.3</v>
      </c>
      <c r="O352" s="50"/>
      <c r="P352" s="1328">
        <v>33.9</v>
      </c>
      <c r="Q352" s="50"/>
      <c r="R352" s="1328">
        <v>68.099999999999994</v>
      </c>
      <c r="S352" s="50"/>
      <c r="T352" s="1328"/>
      <c r="U352" s="50"/>
      <c r="V352" s="1328"/>
      <c r="W352" s="64"/>
      <c r="X352" s="705">
        <v>16.8</v>
      </c>
      <c r="Y352" s="69"/>
      <c r="Z352" s="704">
        <v>140</v>
      </c>
      <c r="AA352" s="862"/>
      <c r="AB352" s="880">
        <v>0.17</v>
      </c>
      <c r="AC352" s="655">
        <v>540</v>
      </c>
      <c r="AD352" s="663">
        <v>54</v>
      </c>
      <c r="AE352" s="312"/>
      <c r="AF352" s="311"/>
      <c r="AG352" s="5" t="s">
        <v>94</v>
      </c>
      <c r="AH352" s="17" t="s">
        <v>20</v>
      </c>
      <c r="AI352" s="31">
        <v>7.5</v>
      </c>
      <c r="AJ352" s="32">
        <v>7.7</v>
      </c>
      <c r="AK352" s="33" t="s">
        <v>36</v>
      </c>
      <c r="AL352" s="97"/>
    </row>
    <row r="353" spans="1:38" x14ac:dyDescent="0.15">
      <c r="A353" s="1634"/>
      <c r="B353" s="457">
        <v>43865</v>
      </c>
      <c r="C353" s="456" t="str">
        <f t="shared" si="44"/>
        <v>(火)</v>
      </c>
      <c r="D353" s="671" t="s">
        <v>540</v>
      </c>
      <c r="E353" s="60" t="s">
        <v>36</v>
      </c>
      <c r="F353" s="60">
        <v>7.1</v>
      </c>
      <c r="G353" s="23">
        <v>8.3000000000000007</v>
      </c>
      <c r="H353" s="65">
        <v>8.6</v>
      </c>
      <c r="I353" s="64">
        <v>6.1</v>
      </c>
      <c r="J353" s="140">
        <v>2.8</v>
      </c>
      <c r="K353" s="23">
        <v>7.5</v>
      </c>
      <c r="L353" s="140">
        <v>7.39</v>
      </c>
      <c r="M353" s="64">
        <v>22.4</v>
      </c>
      <c r="N353" s="65">
        <v>22.3</v>
      </c>
      <c r="O353" s="50"/>
      <c r="P353" s="1310">
        <v>35</v>
      </c>
      <c r="Q353" s="50"/>
      <c r="R353" s="1328">
        <v>73.900000000000006</v>
      </c>
      <c r="S353" s="50"/>
      <c r="T353" s="1328"/>
      <c r="U353" s="50"/>
      <c r="V353" s="1328"/>
      <c r="W353" s="64"/>
      <c r="X353" s="705">
        <v>17.899999999999999</v>
      </c>
      <c r="Y353" s="69"/>
      <c r="Z353" s="704">
        <v>147</v>
      </c>
      <c r="AA353" s="862"/>
      <c r="AB353" s="863">
        <v>0.15</v>
      </c>
      <c r="AC353" s="655">
        <v>717</v>
      </c>
      <c r="AD353" s="663">
        <v>47</v>
      </c>
      <c r="AE353" s="312"/>
      <c r="AF353" s="311"/>
      <c r="AG353" s="6" t="s">
        <v>386</v>
      </c>
      <c r="AH353" s="18" t="s">
        <v>387</v>
      </c>
      <c r="AI353" s="34">
        <v>6.9</v>
      </c>
      <c r="AJ353" s="35">
        <v>3.9</v>
      </c>
      <c r="AK353" s="39" t="s">
        <v>36</v>
      </c>
      <c r="AL353" s="98"/>
    </row>
    <row r="354" spans="1:38" x14ac:dyDescent="0.15">
      <c r="A354" s="1634"/>
      <c r="B354" s="457">
        <v>43866</v>
      </c>
      <c r="C354" s="456" t="str">
        <f t="shared" si="44"/>
        <v>(水)</v>
      </c>
      <c r="D354" s="671" t="s">
        <v>540</v>
      </c>
      <c r="E354" s="60" t="s">
        <v>36</v>
      </c>
      <c r="F354" s="60">
        <v>8.6999999999999993</v>
      </c>
      <c r="G354" s="23">
        <v>8.1999999999999993</v>
      </c>
      <c r="H354" s="65">
        <v>8.1999999999999993</v>
      </c>
      <c r="I354" s="64">
        <v>5.3</v>
      </c>
      <c r="J354" s="63">
        <v>3.2</v>
      </c>
      <c r="K354" s="23">
        <v>7.5</v>
      </c>
      <c r="L354" s="63">
        <v>7.39</v>
      </c>
      <c r="M354" s="64">
        <v>23.5</v>
      </c>
      <c r="N354" s="65">
        <v>23.4</v>
      </c>
      <c r="O354" s="50"/>
      <c r="P354" s="1310">
        <v>39.6</v>
      </c>
      <c r="Q354" s="50"/>
      <c r="R354" s="1310">
        <v>76.5</v>
      </c>
      <c r="S354" s="50"/>
      <c r="T354" s="1328"/>
      <c r="U354" s="50"/>
      <c r="V354" s="1328"/>
      <c r="W354" s="64"/>
      <c r="X354" s="705">
        <v>18.5</v>
      </c>
      <c r="Y354" s="69"/>
      <c r="Z354" s="704">
        <v>164</v>
      </c>
      <c r="AA354" s="862"/>
      <c r="AB354" s="863">
        <v>0.16</v>
      </c>
      <c r="AC354" s="655">
        <v>363</v>
      </c>
      <c r="AD354" s="663">
        <v>49</v>
      </c>
      <c r="AE354" s="312"/>
      <c r="AF354" s="311"/>
      <c r="AG354" s="6" t="s">
        <v>21</v>
      </c>
      <c r="AH354" s="18"/>
      <c r="AI354" s="34">
        <v>7.89</v>
      </c>
      <c r="AJ354" s="35">
        <v>7.59</v>
      </c>
      <c r="AK354" s="42" t="s">
        <v>36</v>
      </c>
      <c r="AL354" s="99"/>
    </row>
    <row r="355" spans="1:38" x14ac:dyDescent="0.15">
      <c r="A355" s="1634"/>
      <c r="B355" s="457">
        <v>43867</v>
      </c>
      <c r="C355" s="456" t="str">
        <f t="shared" si="44"/>
        <v>(木)</v>
      </c>
      <c r="D355" s="671" t="s">
        <v>540</v>
      </c>
      <c r="E355" s="60" t="s">
        <v>36</v>
      </c>
      <c r="F355" s="60">
        <v>3.1</v>
      </c>
      <c r="G355" s="23">
        <v>7.8</v>
      </c>
      <c r="H355" s="65">
        <v>8.1</v>
      </c>
      <c r="I355" s="64">
        <v>4.8</v>
      </c>
      <c r="J355" s="63">
        <v>3.9</v>
      </c>
      <c r="K355" s="23">
        <v>7.59</v>
      </c>
      <c r="L355" s="63">
        <v>7.52</v>
      </c>
      <c r="M355" s="64">
        <v>24.9</v>
      </c>
      <c r="N355" s="65">
        <v>24.3</v>
      </c>
      <c r="O355" s="50"/>
      <c r="P355" s="1310">
        <v>41.4</v>
      </c>
      <c r="Q355" s="50"/>
      <c r="R355" s="1310">
        <v>80.3</v>
      </c>
      <c r="S355" s="50"/>
      <c r="T355" s="1310"/>
      <c r="U355" s="50"/>
      <c r="V355" s="1328"/>
      <c r="W355" s="64"/>
      <c r="X355" s="705">
        <v>19</v>
      </c>
      <c r="Y355" s="69"/>
      <c r="Z355" s="70">
        <v>167</v>
      </c>
      <c r="AA355" s="862"/>
      <c r="AB355" s="863">
        <v>0.18</v>
      </c>
      <c r="AC355" s="655">
        <v>319</v>
      </c>
      <c r="AD355" s="663">
        <v>50</v>
      </c>
      <c r="AE355" s="312"/>
      <c r="AF355" s="311"/>
      <c r="AG355" s="6" t="s">
        <v>364</v>
      </c>
      <c r="AH355" s="18" t="s">
        <v>22</v>
      </c>
      <c r="AI355" s="34">
        <v>28.5</v>
      </c>
      <c r="AJ355" s="35">
        <v>29.2</v>
      </c>
      <c r="AK355" s="36" t="s">
        <v>36</v>
      </c>
      <c r="AL355" s="100"/>
    </row>
    <row r="356" spans="1:38" x14ac:dyDescent="0.15">
      <c r="A356" s="1634"/>
      <c r="B356" s="457">
        <v>43868</v>
      </c>
      <c r="C356" s="456" t="str">
        <f t="shared" si="44"/>
        <v>(金)</v>
      </c>
      <c r="D356" s="671" t="s">
        <v>540</v>
      </c>
      <c r="E356" s="60" t="s">
        <v>36</v>
      </c>
      <c r="F356" s="60">
        <v>1.8</v>
      </c>
      <c r="G356" s="23">
        <v>7.1</v>
      </c>
      <c r="H356" s="65">
        <v>7.5</v>
      </c>
      <c r="I356" s="64">
        <v>5.3</v>
      </c>
      <c r="J356" s="63">
        <v>3.6</v>
      </c>
      <c r="K356" s="23">
        <v>7.66</v>
      </c>
      <c r="L356" s="63">
        <v>7.62</v>
      </c>
      <c r="M356" s="64">
        <v>25.7</v>
      </c>
      <c r="N356" s="65">
        <v>25.4</v>
      </c>
      <c r="O356" s="50"/>
      <c r="P356" s="1310">
        <v>42.3</v>
      </c>
      <c r="Q356" s="50"/>
      <c r="R356" s="1310">
        <v>82.3</v>
      </c>
      <c r="S356" s="50"/>
      <c r="T356" s="1310"/>
      <c r="U356" s="50"/>
      <c r="V356" s="1328"/>
      <c r="W356" s="64"/>
      <c r="X356" s="65">
        <v>20.3</v>
      </c>
      <c r="Y356" s="69"/>
      <c r="Z356" s="70">
        <v>173</v>
      </c>
      <c r="AA356" s="862"/>
      <c r="AB356" s="863">
        <v>0.18</v>
      </c>
      <c r="AC356" s="655">
        <v>177</v>
      </c>
      <c r="AD356" s="663">
        <v>43</v>
      </c>
      <c r="AE356" s="312"/>
      <c r="AF356" s="311"/>
      <c r="AG356" s="6" t="s">
        <v>388</v>
      </c>
      <c r="AH356" s="18" t="s">
        <v>23</v>
      </c>
      <c r="AI356" s="659">
        <v>47.2</v>
      </c>
      <c r="AJ356" s="660">
        <v>47.4</v>
      </c>
      <c r="AK356" s="36" t="s">
        <v>36</v>
      </c>
      <c r="AL356" s="100"/>
    </row>
    <row r="357" spans="1:38" x14ac:dyDescent="0.15">
      <c r="A357" s="1634"/>
      <c r="B357" s="457">
        <v>43869</v>
      </c>
      <c r="C357" s="456" t="str">
        <f>IF(B357="","",IF(WEEKDAY(B357)=1,"(日)",IF(WEEKDAY(B357)=2,"(月)",IF(WEEKDAY(B357)=3,"(火)",IF(WEEKDAY(B357)=4,"(水)",IF(WEEKDAY(B357)=5,"(木)",IF(WEEKDAY(B357)=6,"(金)","(土)")))))))</f>
        <v>(土)</v>
      </c>
      <c r="D357" s="671" t="s">
        <v>540</v>
      </c>
      <c r="E357" s="60" t="s">
        <v>36</v>
      </c>
      <c r="F357" s="60">
        <v>5.6</v>
      </c>
      <c r="G357" s="23">
        <v>7.5</v>
      </c>
      <c r="H357" s="65">
        <v>7.5</v>
      </c>
      <c r="I357" s="64">
        <v>4.7</v>
      </c>
      <c r="J357" s="63">
        <v>3.3</v>
      </c>
      <c r="K357" s="23">
        <v>7.5</v>
      </c>
      <c r="L357" s="63">
        <v>7.7</v>
      </c>
      <c r="M357" s="64">
        <v>26.6</v>
      </c>
      <c r="N357" s="65">
        <v>26.3</v>
      </c>
      <c r="O357" s="50"/>
      <c r="P357" s="1310"/>
      <c r="Q357" s="50"/>
      <c r="R357" s="1310"/>
      <c r="S357" s="50"/>
      <c r="T357" s="1310"/>
      <c r="U357" s="50"/>
      <c r="V357" s="1328"/>
      <c r="W357" s="64"/>
      <c r="X357" s="65"/>
      <c r="Y357" s="69"/>
      <c r="Z357" s="70"/>
      <c r="AA357" s="862"/>
      <c r="AB357" s="863"/>
      <c r="AC357" s="655">
        <v>248</v>
      </c>
      <c r="AD357" s="663">
        <v>42</v>
      </c>
      <c r="AE357" s="312"/>
      <c r="AF357" s="311"/>
      <c r="AG357" s="6" t="s">
        <v>368</v>
      </c>
      <c r="AH357" s="18" t="s">
        <v>23</v>
      </c>
      <c r="AI357" s="659">
        <v>90.9</v>
      </c>
      <c r="AJ357" s="660">
        <v>92.3</v>
      </c>
      <c r="AK357" s="36" t="s">
        <v>36</v>
      </c>
      <c r="AL357" s="100"/>
    </row>
    <row r="358" spans="1:38" x14ac:dyDescent="0.15">
      <c r="A358" s="1634"/>
      <c r="B358" s="457">
        <v>43870</v>
      </c>
      <c r="C358" s="456" t="str">
        <f t="shared" ref="C358:C376" si="45">IF(B358="","",IF(WEEKDAY(B358)=1,"(日)",IF(WEEKDAY(B358)=2,"(月)",IF(WEEKDAY(B358)=3,"(火)",IF(WEEKDAY(B358)=4,"(水)",IF(WEEKDAY(B358)=5,"(木)",IF(WEEKDAY(B358)=6,"(金)","(土)")))))))</f>
        <v>(日)</v>
      </c>
      <c r="D358" s="671" t="s">
        <v>540</v>
      </c>
      <c r="E358" s="60" t="s">
        <v>36</v>
      </c>
      <c r="F358" s="60">
        <v>3.7</v>
      </c>
      <c r="G358" s="23">
        <v>7.3</v>
      </c>
      <c r="H358" s="65">
        <v>7.5</v>
      </c>
      <c r="I358" s="64">
        <v>6</v>
      </c>
      <c r="J358" s="63">
        <v>4.5999999999999996</v>
      </c>
      <c r="K358" s="23">
        <v>7.69</v>
      </c>
      <c r="L358" s="63">
        <v>7.76</v>
      </c>
      <c r="M358" s="64">
        <v>26.8</v>
      </c>
      <c r="N358" s="65">
        <v>26.8</v>
      </c>
      <c r="O358" s="50"/>
      <c r="P358" s="1310"/>
      <c r="Q358" s="50"/>
      <c r="R358" s="1310"/>
      <c r="S358" s="50"/>
      <c r="T358" s="1310"/>
      <c r="U358" s="50"/>
      <c r="V358" s="1310"/>
      <c r="W358" s="64"/>
      <c r="X358" s="65"/>
      <c r="Y358" s="69"/>
      <c r="Z358" s="70"/>
      <c r="AA358" s="862"/>
      <c r="AB358" s="863"/>
      <c r="AC358" s="655">
        <v>291</v>
      </c>
      <c r="AD358" s="663">
        <v>40</v>
      </c>
      <c r="AE358" s="312"/>
      <c r="AF358" s="311"/>
      <c r="AG358" s="6" t="s">
        <v>369</v>
      </c>
      <c r="AH358" s="18" t="s">
        <v>23</v>
      </c>
      <c r="AI358" s="659">
        <v>65.099999999999994</v>
      </c>
      <c r="AJ358" s="660">
        <v>66.900000000000006</v>
      </c>
      <c r="AK358" s="36" t="s">
        <v>36</v>
      </c>
      <c r="AL358" s="100"/>
    </row>
    <row r="359" spans="1:38" x14ac:dyDescent="0.15">
      <c r="A359" s="1634"/>
      <c r="B359" s="457">
        <v>43871</v>
      </c>
      <c r="C359" s="456" t="str">
        <f t="shared" si="45"/>
        <v>(月)</v>
      </c>
      <c r="D359" s="671" t="s">
        <v>550</v>
      </c>
      <c r="E359" s="60" t="s">
        <v>36</v>
      </c>
      <c r="F359" s="60">
        <v>2.1</v>
      </c>
      <c r="G359" s="23">
        <v>6.7</v>
      </c>
      <c r="H359" s="65">
        <v>7.1</v>
      </c>
      <c r="I359" s="64">
        <v>6.1</v>
      </c>
      <c r="J359" s="63">
        <v>4</v>
      </c>
      <c r="K359" s="23">
        <v>7.79</v>
      </c>
      <c r="L359" s="63">
        <v>7.67</v>
      </c>
      <c r="M359" s="64">
        <v>27.6</v>
      </c>
      <c r="N359" s="65">
        <v>27.2</v>
      </c>
      <c r="O359" s="50"/>
      <c r="P359" s="1310">
        <v>44.2</v>
      </c>
      <c r="Q359" s="50"/>
      <c r="R359" s="1310">
        <v>86.9</v>
      </c>
      <c r="S359" s="50"/>
      <c r="T359" s="1310"/>
      <c r="U359" s="50"/>
      <c r="V359" s="1310"/>
      <c r="W359" s="64"/>
      <c r="X359" s="65">
        <v>22.9</v>
      </c>
      <c r="Y359" s="69"/>
      <c r="Z359" s="70">
        <v>186</v>
      </c>
      <c r="AA359" s="862"/>
      <c r="AB359" s="863">
        <v>0.18</v>
      </c>
      <c r="AC359" s="655">
        <v>894</v>
      </c>
      <c r="AD359" s="663">
        <v>37</v>
      </c>
      <c r="AE359" s="312"/>
      <c r="AF359" s="311"/>
      <c r="AG359" s="6" t="s">
        <v>370</v>
      </c>
      <c r="AH359" s="18" t="s">
        <v>23</v>
      </c>
      <c r="AI359" s="659">
        <v>25.8</v>
      </c>
      <c r="AJ359" s="660">
        <v>25.4</v>
      </c>
      <c r="AK359" s="36" t="s">
        <v>36</v>
      </c>
      <c r="AL359" s="100"/>
    </row>
    <row r="360" spans="1:38" x14ac:dyDescent="0.15">
      <c r="A360" s="1634"/>
      <c r="B360" s="457">
        <v>43872</v>
      </c>
      <c r="C360" s="456" t="str">
        <f t="shared" si="45"/>
        <v>(火)</v>
      </c>
      <c r="D360" s="671" t="s">
        <v>540</v>
      </c>
      <c r="E360" s="60" t="s">
        <v>36</v>
      </c>
      <c r="F360" s="60">
        <v>5.8</v>
      </c>
      <c r="G360" s="23">
        <v>7.6</v>
      </c>
      <c r="H360" s="65">
        <v>7.5</v>
      </c>
      <c r="I360" s="64">
        <v>6</v>
      </c>
      <c r="J360" s="63">
        <v>3</v>
      </c>
      <c r="K360" s="23">
        <v>7.95</v>
      </c>
      <c r="L360" s="63">
        <v>7.62</v>
      </c>
      <c r="M360" s="64">
        <v>28.3</v>
      </c>
      <c r="N360" s="65">
        <v>27.7</v>
      </c>
      <c r="O360" s="50"/>
      <c r="P360" s="1310"/>
      <c r="Q360" s="50"/>
      <c r="R360" s="1310"/>
      <c r="S360" s="50"/>
      <c r="T360" s="1310"/>
      <c r="U360" s="50"/>
      <c r="V360" s="1310"/>
      <c r="W360" s="64"/>
      <c r="X360" s="65"/>
      <c r="Y360" s="69"/>
      <c r="Z360" s="70"/>
      <c r="AA360" s="862"/>
      <c r="AB360" s="863"/>
      <c r="AC360" s="655">
        <v>920</v>
      </c>
      <c r="AD360" s="663">
        <v>36</v>
      </c>
      <c r="AE360" s="312"/>
      <c r="AF360" s="311"/>
      <c r="AG360" s="6" t="s">
        <v>389</v>
      </c>
      <c r="AH360" s="18" t="s">
        <v>23</v>
      </c>
      <c r="AI360" s="37">
        <v>24.6</v>
      </c>
      <c r="AJ360" s="38">
        <v>25.7</v>
      </c>
      <c r="AK360" s="39" t="s">
        <v>36</v>
      </c>
      <c r="AL360" s="98"/>
    </row>
    <row r="361" spans="1:38" x14ac:dyDescent="0.15">
      <c r="A361" s="1634"/>
      <c r="B361" s="457">
        <v>43873</v>
      </c>
      <c r="C361" s="456" t="str">
        <f t="shared" si="45"/>
        <v>(水)</v>
      </c>
      <c r="D361" s="671" t="s">
        <v>540</v>
      </c>
      <c r="E361" s="60">
        <v>0</v>
      </c>
      <c r="F361" s="60">
        <v>5.7</v>
      </c>
      <c r="G361" s="23">
        <v>6.9</v>
      </c>
      <c r="H361" s="65">
        <v>7.1</v>
      </c>
      <c r="I361" s="64">
        <v>6.9</v>
      </c>
      <c r="J361" s="63">
        <v>3.2</v>
      </c>
      <c r="K361" s="23">
        <v>7.96</v>
      </c>
      <c r="L361" s="63">
        <v>7.68</v>
      </c>
      <c r="M361" s="64">
        <v>28.4</v>
      </c>
      <c r="N361" s="65">
        <v>28.4</v>
      </c>
      <c r="O361" s="50"/>
      <c r="P361" s="1310">
        <v>45.6</v>
      </c>
      <c r="Q361" s="50"/>
      <c r="R361" s="1310">
        <v>88.5</v>
      </c>
      <c r="S361" s="50"/>
      <c r="T361" s="1310"/>
      <c r="U361" s="50"/>
      <c r="V361" s="1310"/>
      <c r="W361" s="64"/>
      <c r="X361" s="65">
        <v>25.3</v>
      </c>
      <c r="Y361" s="69"/>
      <c r="Z361" s="70">
        <v>190</v>
      </c>
      <c r="AA361" s="862"/>
      <c r="AB361" s="863">
        <v>0.09</v>
      </c>
      <c r="AC361" s="655">
        <v>893</v>
      </c>
      <c r="AD361" s="663">
        <v>36</v>
      </c>
      <c r="AE361" s="312"/>
      <c r="AF361" s="311"/>
      <c r="AG361" s="6" t="s">
        <v>390</v>
      </c>
      <c r="AH361" s="18" t="s">
        <v>23</v>
      </c>
      <c r="AI361" s="48">
        <v>198</v>
      </c>
      <c r="AJ361" s="49">
        <v>197</v>
      </c>
      <c r="AK361" s="25" t="s">
        <v>36</v>
      </c>
      <c r="AL361" s="26"/>
    </row>
    <row r="362" spans="1:38" x14ac:dyDescent="0.15">
      <c r="A362" s="1634"/>
      <c r="B362" s="457">
        <v>43874</v>
      </c>
      <c r="C362" s="456" t="str">
        <f t="shared" si="45"/>
        <v>(木)</v>
      </c>
      <c r="D362" s="671" t="s">
        <v>555</v>
      </c>
      <c r="E362" s="60">
        <v>0</v>
      </c>
      <c r="F362" s="60">
        <v>8.6</v>
      </c>
      <c r="G362" s="23">
        <v>7.5</v>
      </c>
      <c r="H362" s="65">
        <v>7.7</v>
      </c>
      <c r="I362" s="64">
        <v>6.9</v>
      </c>
      <c r="J362" s="63">
        <v>3.9</v>
      </c>
      <c r="K362" s="23">
        <v>7.89</v>
      </c>
      <c r="L362" s="63">
        <v>7.59</v>
      </c>
      <c r="M362" s="64">
        <v>28.5</v>
      </c>
      <c r="N362" s="65">
        <v>29.2</v>
      </c>
      <c r="O362" s="50">
        <v>47.2</v>
      </c>
      <c r="P362" s="1310">
        <v>47.4</v>
      </c>
      <c r="Q362" s="50">
        <v>90.9</v>
      </c>
      <c r="R362" s="1310">
        <v>92.3</v>
      </c>
      <c r="S362" s="50">
        <v>65.099999999999994</v>
      </c>
      <c r="T362" s="1310">
        <v>66.900000000000006</v>
      </c>
      <c r="U362" s="50">
        <v>25.8</v>
      </c>
      <c r="V362" s="1310">
        <v>25.4</v>
      </c>
      <c r="W362" s="64">
        <v>24.6</v>
      </c>
      <c r="X362" s="65">
        <v>25.7</v>
      </c>
      <c r="Y362" s="69">
        <v>198</v>
      </c>
      <c r="Z362" s="70">
        <v>197</v>
      </c>
      <c r="AA362" s="862">
        <v>0.25</v>
      </c>
      <c r="AB362" s="863">
        <v>0.12</v>
      </c>
      <c r="AC362" s="655">
        <v>1080</v>
      </c>
      <c r="AD362" s="663">
        <v>35</v>
      </c>
      <c r="AE362" s="312"/>
      <c r="AF362" s="311"/>
      <c r="AG362" s="6" t="s">
        <v>391</v>
      </c>
      <c r="AH362" s="18" t="s">
        <v>23</v>
      </c>
      <c r="AI362" s="40">
        <v>0.25</v>
      </c>
      <c r="AJ362" s="41">
        <v>0.12</v>
      </c>
      <c r="AK362" s="42" t="s">
        <v>36</v>
      </c>
      <c r="AL362" s="99"/>
    </row>
    <row r="363" spans="1:38" x14ac:dyDescent="0.15">
      <c r="A363" s="1634"/>
      <c r="B363" s="457">
        <v>43875</v>
      </c>
      <c r="C363" s="456" t="str">
        <f t="shared" si="45"/>
        <v>(金)</v>
      </c>
      <c r="D363" s="671" t="s">
        <v>540</v>
      </c>
      <c r="E363" s="60">
        <v>0</v>
      </c>
      <c r="F363" s="60">
        <v>10.9</v>
      </c>
      <c r="G363" s="23">
        <v>8.3000000000000007</v>
      </c>
      <c r="H363" s="65">
        <v>8.1</v>
      </c>
      <c r="I363" s="64">
        <v>6.7</v>
      </c>
      <c r="J363" s="63">
        <v>2.9</v>
      </c>
      <c r="K363" s="23">
        <v>7.69</v>
      </c>
      <c r="L363" s="63">
        <v>7.57</v>
      </c>
      <c r="M363" s="64">
        <v>30</v>
      </c>
      <c r="N363" s="65">
        <v>29.3</v>
      </c>
      <c r="O363" s="50"/>
      <c r="P363" s="1310">
        <v>45.2</v>
      </c>
      <c r="Q363" s="50"/>
      <c r="R363" s="1310">
        <v>92.1</v>
      </c>
      <c r="S363" s="50"/>
      <c r="T363" s="1310"/>
      <c r="U363" s="50"/>
      <c r="V363" s="1310"/>
      <c r="W363" s="64"/>
      <c r="X363" s="65">
        <v>27.4</v>
      </c>
      <c r="Y363" s="69"/>
      <c r="Z363" s="70">
        <v>204</v>
      </c>
      <c r="AA363" s="862"/>
      <c r="AB363" s="863">
        <v>7.0000000000000007E-2</v>
      </c>
      <c r="AC363" s="655">
        <v>1089</v>
      </c>
      <c r="AD363" s="663">
        <v>35</v>
      </c>
      <c r="AE363" s="312"/>
      <c r="AF363" s="311"/>
      <c r="AG363" s="6" t="s">
        <v>24</v>
      </c>
      <c r="AH363" s="18" t="s">
        <v>23</v>
      </c>
      <c r="AI363" s="23">
        <v>3.5</v>
      </c>
      <c r="AJ363" s="47">
        <v>3.2</v>
      </c>
      <c r="AK363" s="141" t="s">
        <v>36</v>
      </c>
      <c r="AL363" s="99"/>
    </row>
    <row r="364" spans="1:38" x14ac:dyDescent="0.15">
      <c r="A364" s="1634"/>
      <c r="B364" s="457">
        <v>43876</v>
      </c>
      <c r="C364" s="456" t="str">
        <f t="shared" si="45"/>
        <v>(土)</v>
      </c>
      <c r="D364" s="671" t="s">
        <v>540</v>
      </c>
      <c r="E364" s="60" t="s">
        <v>36</v>
      </c>
      <c r="F364" s="60">
        <v>11.6</v>
      </c>
      <c r="G364" s="23">
        <v>8.9</v>
      </c>
      <c r="H364" s="65">
        <v>8.6</v>
      </c>
      <c r="I364" s="64">
        <v>6.8</v>
      </c>
      <c r="J364" s="63">
        <v>3.6</v>
      </c>
      <c r="K364" s="23">
        <v>7.75</v>
      </c>
      <c r="L364" s="63">
        <v>7.6</v>
      </c>
      <c r="M364" s="64">
        <v>29.8</v>
      </c>
      <c r="N364" s="65">
        <v>27.6</v>
      </c>
      <c r="O364" s="50"/>
      <c r="P364" s="1310"/>
      <c r="Q364" s="50"/>
      <c r="R364" s="1310"/>
      <c r="S364" s="50"/>
      <c r="T364" s="1310"/>
      <c r="U364" s="50"/>
      <c r="V364" s="1310"/>
      <c r="W364" s="64"/>
      <c r="X364" s="65"/>
      <c r="Y364" s="69"/>
      <c r="Z364" s="70"/>
      <c r="AA364" s="862"/>
      <c r="AB364" s="863"/>
      <c r="AC364" s="655">
        <v>893</v>
      </c>
      <c r="AD364" s="663">
        <v>40</v>
      </c>
      <c r="AE364" s="312"/>
      <c r="AF364" s="311"/>
      <c r="AG364" s="6" t="s">
        <v>25</v>
      </c>
      <c r="AH364" s="18" t="s">
        <v>23</v>
      </c>
      <c r="AI364" s="23">
        <v>1.5</v>
      </c>
      <c r="AJ364" s="47">
        <v>1.2</v>
      </c>
      <c r="AK364" s="36" t="s">
        <v>36</v>
      </c>
      <c r="AL364" s="99"/>
    </row>
    <row r="365" spans="1:38" x14ac:dyDescent="0.15">
      <c r="A365" s="1634"/>
      <c r="B365" s="457">
        <v>43877</v>
      </c>
      <c r="C365" s="456" t="str">
        <f t="shared" si="45"/>
        <v>(日)</v>
      </c>
      <c r="D365" s="671" t="s">
        <v>555</v>
      </c>
      <c r="E365" s="60">
        <v>10</v>
      </c>
      <c r="F365" s="60">
        <v>8.6999999999999993</v>
      </c>
      <c r="G365" s="23">
        <v>9.1</v>
      </c>
      <c r="H365" s="65">
        <v>8.8000000000000007</v>
      </c>
      <c r="I365" s="64">
        <v>5.3</v>
      </c>
      <c r="J365" s="63">
        <v>3.2</v>
      </c>
      <c r="K365" s="23">
        <v>7.66</v>
      </c>
      <c r="L365" s="63">
        <v>7.65</v>
      </c>
      <c r="M365" s="64">
        <v>29.3</v>
      </c>
      <c r="N365" s="65">
        <v>30.1</v>
      </c>
      <c r="O365" s="50"/>
      <c r="P365" s="1310"/>
      <c r="Q365" s="50"/>
      <c r="R365" s="1310"/>
      <c r="S365" s="50"/>
      <c r="T365" s="1310"/>
      <c r="U365" s="50"/>
      <c r="V365" s="1310"/>
      <c r="W365" s="64"/>
      <c r="X365" s="65"/>
      <c r="Y365" s="69"/>
      <c r="Z365" s="70"/>
      <c r="AA365" s="862"/>
      <c r="AB365" s="863"/>
      <c r="AC365" s="655">
        <v>557</v>
      </c>
      <c r="AD365" s="663">
        <v>42</v>
      </c>
      <c r="AE365" s="312"/>
      <c r="AF365" s="311"/>
      <c r="AG365" s="6" t="s">
        <v>392</v>
      </c>
      <c r="AH365" s="18" t="s">
        <v>23</v>
      </c>
      <c r="AI365" s="23">
        <v>13.2</v>
      </c>
      <c r="AJ365" s="47">
        <v>12.9</v>
      </c>
      <c r="AK365" s="36" t="s">
        <v>36</v>
      </c>
      <c r="AL365" s="99"/>
    </row>
    <row r="366" spans="1:38" x14ac:dyDescent="0.15">
      <c r="A366" s="1634"/>
      <c r="B366" s="457">
        <v>43878</v>
      </c>
      <c r="C366" s="456" t="str">
        <f t="shared" si="45"/>
        <v>(月)</v>
      </c>
      <c r="D366" s="671" t="s">
        <v>550</v>
      </c>
      <c r="E366" s="60" t="s">
        <v>36</v>
      </c>
      <c r="F366" s="60">
        <v>10.7</v>
      </c>
      <c r="G366" s="23">
        <v>9.6</v>
      </c>
      <c r="H366" s="65">
        <v>9.3000000000000007</v>
      </c>
      <c r="I366" s="64">
        <v>6.2</v>
      </c>
      <c r="J366" s="63">
        <v>3.1</v>
      </c>
      <c r="K366" s="23">
        <v>7.63</v>
      </c>
      <c r="L366" s="63">
        <v>7.43</v>
      </c>
      <c r="M366" s="64">
        <v>28.8</v>
      </c>
      <c r="N366" s="65">
        <v>29.5</v>
      </c>
      <c r="O366" s="50"/>
      <c r="P366" s="1310">
        <v>47.4</v>
      </c>
      <c r="Q366" s="50"/>
      <c r="R366" s="1310">
        <v>94.1</v>
      </c>
      <c r="S366" s="50"/>
      <c r="T366" s="1310"/>
      <c r="U366" s="50"/>
      <c r="V366" s="1310"/>
      <c r="W366" s="64"/>
      <c r="X366" s="65">
        <v>26.4</v>
      </c>
      <c r="Y366" s="69"/>
      <c r="Z366" s="70">
        <v>206</v>
      </c>
      <c r="AA366" s="862"/>
      <c r="AB366" s="863">
        <v>0.08</v>
      </c>
      <c r="AC366" s="655">
        <v>522</v>
      </c>
      <c r="AD366" s="663">
        <v>40</v>
      </c>
      <c r="AE366" s="312"/>
      <c r="AF366" s="311"/>
      <c r="AG366" s="6" t="s">
        <v>393</v>
      </c>
      <c r="AH366" s="18" t="s">
        <v>23</v>
      </c>
      <c r="AI366" s="24">
        <v>2.7E-2</v>
      </c>
      <c r="AJ366" s="44">
        <v>2.4E-2</v>
      </c>
      <c r="AK366" s="46" t="s">
        <v>36</v>
      </c>
      <c r="AL366" s="101"/>
    </row>
    <row r="367" spans="1:38" x14ac:dyDescent="0.15">
      <c r="A367" s="1634"/>
      <c r="B367" s="457">
        <v>43879</v>
      </c>
      <c r="C367" s="456" t="str">
        <f t="shared" si="45"/>
        <v>(火)</v>
      </c>
      <c r="D367" s="671" t="s">
        <v>540</v>
      </c>
      <c r="E367" s="60">
        <v>0</v>
      </c>
      <c r="F367" s="60">
        <v>8.4</v>
      </c>
      <c r="G367" s="23">
        <v>9.6999999999999993</v>
      </c>
      <c r="H367" s="65">
        <v>9.8000000000000007</v>
      </c>
      <c r="I367" s="64">
        <v>7.1</v>
      </c>
      <c r="J367" s="63">
        <v>3.8</v>
      </c>
      <c r="K367" s="23">
        <v>7.67</v>
      </c>
      <c r="L367" s="63">
        <v>7.6</v>
      </c>
      <c r="M367" s="64">
        <v>29.1</v>
      </c>
      <c r="N367" s="65">
        <v>29.2</v>
      </c>
      <c r="O367" s="50"/>
      <c r="P367" s="1310">
        <v>46.8</v>
      </c>
      <c r="Q367" s="50"/>
      <c r="R367" s="1310">
        <v>93.5</v>
      </c>
      <c r="S367" s="50"/>
      <c r="T367" s="1310"/>
      <c r="U367" s="50"/>
      <c r="V367" s="1310"/>
      <c r="W367" s="64"/>
      <c r="X367" s="65">
        <v>26.3</v>
      </c>
      <c r="Y367" s="69"/>
      <c r="Z367" s="70">
        <v>204</v>
      </c>
      <c r="AA367" s="862"/>
      <c r="AB367" s="863">
        <v>0.13</v>
      </c>
      <c r="AC367" s="655">
        <v>734</v>
      </c>
      <c r="AD367" s="663">
        <v>44</v>
      </c>
      <c r="AE367" s="312"/>
      <c r="AF367" s="311"/>
      <c r="AG367" s="6" t="s">
        <v>26</v>
      </c>
      <c r="AH367" s="18" t="s">
        <v>23</v>
      </c>
      <c r="AI367" s="24">
        <v>0.03</v>
      </c>
      <c r="AJ367" s="44">
        <v>0.02</v>
      </c>
      <c r="AK367" s="42" t="s">
        <v>36</v>
      </c>
      <c r="AL367" s="99"/>
    </row>
    <row r="368" spans="1:38" x14ac:dyDescent="0.15">
      <c r="A368" s="1634"/>
      <c r="B368" s="457">
        <v>43880</v>
      </c>
      <c r="C368" s="456" t="str">
        <f t="shared" si="45"/>
        <v>(水)</v>
      </c>
      <c r="D368" s="671" t="s">
        <v>540</v>
      </c>
      <c r="E368" s="60" t="s">
        <v>36</v>
      </c>
      <c r="F368" s="60">
        <v>7.9</v>
      </c>
      <c r="G368" s="23">
        <v>9.9</v>
      </c>
      <c r="H368" s="65">
        <v>10</v>
      </c>
      <c r="I368" s="64">
        <v>7.5</v>
      </c>
      <c r="J368" s="63">
        <v>3</v>
      </c>
      <c r="K368" s="23">
        <v>7.74</v>
      </c>
      <c r="L368" s="63">
        <v>7.55</v>
      </c>
      <c r="M368" s="64">
        <v>28.8</v>
      </c>
      <c r="N368" s="65">
        <v>29.1</v>
      </c>
      <c r="O368" s="50"/>
      <c r="P368" s="1310">
        <v>46.7</v>
      </c>
      <c r="Q368" s="50"/>
      <c r="R368" s="1310">
        <v>92.3</v>
      </c>
      <c r="S368" s="50"/>
      <c r="T368" s="1310"/>
      <c r="U368" s="50"/>
      <c r="V368" s="1310"/>
      <c r="W368" s="64"/>
      <c r="X368" s="65">
        <v>27.4</v>
      </c>
      <c r="Y368" s="69"/>
      <c r="Z368" s="70">
        <v>208</v>
      </c>
      <c r="AA368" s="862"/>
      <c r="AB368" s="863">
        <v>0.1</v>
      </c>
      <c r="AC368" s="655">
        <v>1463</v>
      </c>
      <c r="AD368" s="663">
        <v>43</v>
      </c>
      <c r="AE368" s="312"/>
      <c r="AF368" s="311"/>
      <c r="AG368" s="6" t="s">
        <v>97</v>
      </c>
      <c r="AH368" s="18" t="s">
        <v>23</v>
      </c>
      <c r="AI368" s="24">
        <v>2.99</v>
      </c>
      <c r="AJ368" s="44">
        <v>2.86</v>
      </c>
      <c r="AK368" s="42" t="s">
        <v>36</v>
      </c>
      <c r="AL368" s="99"/>
    </row>
    <row r="369" spans="1:38" x14ac:dyDescent="0.15">
      <c r="A369" s="1634"/>
      <c r="B369" s="457">
        <v>43881</v>
      </c>
      <c r="C369" s="456" t="str">
        <f t="shared" si="45"/>
        <v>(木)</v>
      </c>
      <c r="D369" s="811" t="s">
        <v>540</v>
      </c>
      <c r="E369" s="177">
        <v>0</v>
      </c>
      <c r="F369" s="177">
        <v>8.4</v>
      </c>
      <c r="G369" s="178">
        <v>10.199999999999999</v>
      </c>
      <c r="H369" s="180">
        <v>10.4</v>
      </c>
      <c r="I369" s="179">
        <v>7.4</v>
      </c>
      <c r="J369" s="174">
        <v>3</v>
      </c>
      <c r="K369" s="178">
        <v>7.82</v>
      </c>
      <c r="L369" s="174">
        <v>7.57</v>
      </c>
      <c r="M369" s="179">
        <v>29.3</v>
      </c>
      <c r="N369" s="180">
        <v>29.5</v>
      </c>
      <c r="O369" s="1317"/>
      <c r="P369" s="1318">
        <v>46.5</v>
      </c>
      <c r="Q369" s="1317"/>
      <c r="R369" s="1318">
        <v>92.9</v>
      </c>
      <c r="S369" s="1317"/>
      <c r="T369" s="1318"/>
      <c r="U369" s="1317"/>
      <c r="V369" s="1318"/>
      <c r="W369" s="179"/>
      <c r="X369" s="180">
        <v>28</v>
      </c>
      <c r="Y369" s="183"/>
      <c r="Z369" s="184">
        <v>216</v>
      </c>
      <c r="AA369" s="870"/>
      <c r="AB369" s="871">
        <v>7.0000000000000007E-2</v>
      </c>
      <c r="AC369" s="812">
        <v>1215</v>
      </c>
      <c r="AD369" s="664">
        <v>38</v>
      </c>
      <c r="AE369" s="312"/>
      <c r="AF369" s="311"/>
      <c r="AG369" s="6" t="s">
        <v>379</v>
      </c>
      <c r="AH369" s="18" t="s">
        <v>23</v>
      </c>
      <c r="AI369" s="24">
        <v>0.105</v>
      </c>
      <c r="AJ369" s="44">
        <v>6.7000000000000004E-2</v>
      </c>
      <c r="AK369" s="46" t="s">
        <v>36</v>
      </c>
      <c r="AL369" s="101"/>
    </row>
    <row r="370" spans="1:38" x14ac:dyDescent="0.15">
      <c r="A370" s="1634"/>
      <c r="B370" s="457">
        <v>43882</v>
      </c>
      <c r="C370" s="456" t="str">
        <f t="shared" si="45"/>
        <v>(金)</v>
      </c>
      <c r="D370" s="811" t="s">
        <v>540</v>
      </c>
      <c r="E370" s="177" t="s">
        <v>36</v>
      </c>
      <c r="F370" s="177">
        <v>9.3000000000000007</v>
      </c>
      <c r="G370" s="178">
        <v>10.4</v>
      </c>
      <c r="H370" s="180">
        <v>10.5</v>
      </c>
      <c r="I370" s="179">
        <v>7.4</v>
      </c>
      <c r="J370" s="174">
        <v>3.8</v>
      </c>
      <c r="K370" s="178">
        <v>7.9</v>
      </c>
      <c r="L370" s="174">
        <v>7.67</v>
      </c>
      <c r="M370" s="179">
        <v>28.7</v>
      </c>
      <c r="N370" s="180">
        <v>29.2</v>
      </c>
      <c r="O370" s="1317"/>
      <c r="P370" s="1318">
        <v>46.7</v>
      </c>
      <c r="Q370" s="1317"/>
      <c r="R370" s="1318">
        <v>92.3</v>
      </c>
      <c r="S370" s="1317"/>
      <c r="T370" s="1318"/>
      <c r="U370" s="1317"/>
      <c r="V370" s="1318"/>
      <c r="W370" s="179"/>
      <c r="X370" s="180">
        <v>27</v>
      </c>
      <c r="Y370" s="183"/>
      <c r="Z370" s="184">
        <v>193</v>
      </c>
      <c r="AA370" s="870"/>
      <c r="AB370" s="871">
        <v>0.12</v>
      </c>
      <c r="AC370" s="812">
        <v>1240</v>
      </c>
      <c r="AD370" s="664">
        <v>38</v>
      </c>
      <c r="AE370" s="356"/>
      <c r="AF370" s="311"/>
      <c r="AG370" s="6" t="s">
        <v>394</v>
      </c>
      <c r="AH370" s="18" t="s">
        <v>23</v>
      </c>
      <c r="AI370" s="816" t="s">
        <v>556</v>
      </c>
      <c r="AJ370" s="817" t="s">
        <v>556</v>
      </c>
      <c r="AK370" s="42" t="s">
        <v>36</v>
      </c>
      <c r="AL370" s="99"/>
    </row>
    <row r="371" spans="1:38" ht="13.5" customHeight="1" x14ac:dyDescent="0.15">
      <c r="A371" s="1634"/>
      <c r="B371" s="457">
        <v>43883</v>
      </c>
      <c r="C371" s="456" t="str">
        <f t="shared" si="45"/>
        <v>(土)</v>
      </c>
      <c r="D371" s="671" t="s">
        <v>550</v>
      </c>
      <c r="E371" s="60">
        <v>2</v>
      </c>
      <c r="F371" s="60">
        <v>10.199999999999999</v>
      </c>
      <c r="G371" s="23">
        <v>10.9</v>
      </c>
      <c r="H371" s="65">
        <v>10.9</v>
      </c>
      <c r="I371" s="64">
        <v>7.9</v>
      </c>
      <c r="J371" s="63">
        <v>2.9</v>
      </c>
      <c r="K371" s="23">
        <v>8.24</v>
      </c>
      <c r="L371" s="63">
        <v>7.67</v>
      </c>
      <c r="M371" s="64">
        <v>28.4</v>
      </c>
      <c r="N371" s="65">
        <v>28.9</v>
      </c>
      <c r="O371" s="50"/>
      <c r="P371" s="1310"/>
      <c r="Q371" s="50"/>
      <c r="R371" s="1310"/>
      <c r="S371" s="50"/>
      <c r="T371" s="1310"/>
      <c r="U371" s="50"/>
      <c r="V371" s="1310"/>
      <c r="W371" s="64"/>
      <c r="X371" s="65"/>
      <c r="Y371" s="69"/>
      <c r="Z371" s="70"/>
      <c r="AA371" s="862"/>
      <c r="AB371" s="863"/>
      <c r="AC371" s="813">
        <v>1403</v>
      </c>
      <c r="AD371" s="814">
        <v>32</v>
      </c>
      <c r="AE371" s="304"/>
      <c r="AF371" s="311"/>
      <c r="AG371" s="6" t="s">
        <v>98</v>
      </c>
      <c r="AH371" s="18" t="s">
        <v>23</v>
      </c>
      <c r="AI371" s="23">
        <v>37.299999999999997</v>
      </c>
      <c r="AJ371" s="47">
        <v>39.200000000000003</v>
      </c>
      <c r="AK371" s="36" t="s">
        <v>36</v>
      </c>
      <c r="AL371" s="100"/>
    </row>
    <row r="372" spans="1:38" x14ac:dyDescent="0.15">
      <c r="A372" s="1634"/>
      <c r="B372" s="457">
        <v>43884</v>
      </c>
      <c r="C372" s="456" t="str">
        <f t="shared" si="45"/>
        <v>(日)</v>
      </c>
      <c r="D372" s="671" t="s">
        <v>540</v>
      </c>
      <c r="E372" s="60" t="s">
        <v>36</v>
      </c>
      <c r="F372" s="60">
        <v>11.7</v>
      </c>
      <c r="G372" s="23">
        <v>11.2</v>
      </c>
      <c r="H372" s="65">
        <v>11.3</v>
      </c>
      <c r="I372" s="64">
        <v>8.1</v>
      </c>
      <c r="J372" s="63">
        <v>2.5</v>
      </c>
      <c r="K372" s="23">
        <v>8.11</v>
      </c>
      <c r="L372" s="63">
        <v>7.59</v>
      </c>
      <c r="M372" s="64">
        <v>27.1</v>
      </c>
      <c r="N372" s="65">
        <v>28.1</v>
      </c>
      <c r="O372" s="50"/>
      <c r="P372" s="1310"/>
      <c r="Q372" s="50"/>
      <c r="R372" s="1310"/>
      <c r="S372" s="50"/>
      <c r="T372" s="1310"/>
      <c r="U372" s="50"/>
      <c r="V372" s="1310"/>
      <c r="W372" s="64"/>
      <c r="X372" s="65"/>
      <c r="Y372" s="69"/>
      <c r="Z372" s="70"/>
      <c r="AA372" s="862"/>
      <c r="AB372" s="863"/>
      <c r="AC372" s="813">
        <v>1566</v>
      </c>
      <c r="AD372" s="815">
        <v>30</v>
      </c>
      <c r="AE372" s="304"/>
      <c r="AF372" s="311"/>
      <c r="AG372" s="6" t="s">
        <v>27</v>
      </c>
      <c r="AH372" s="18" t="s">
        <v>23</v>
      </c>
      <c r="AI372" s="23">
        <v>25.4</v>
      </c>
      <c r="AJ372" s="47">
        <v>24.2</v>
      </c>
      <c r="AK372" s="36" t="s">
        <v>36</v>
      </c>
      <c r="AL372" s="100"/>
    </row>
    <row r="373" spans="1:38" x14ac:dyDescent="0.15">
      <c r="A373" s="1634"/>
      <c r="B373" s="457">
        <v>43885</v>
      </c>
      <c r="C373" s="456" t="str">
        <f t="shared" si="45"/>
        <v>(月)</v>
      </c>
      <c r="D373" s="671" t="s">
        <v>540</v>
      </c>
      <c r="E373" s="60" t="s">
        <v>36</v>
      </c>
      <c r="F373" s="60">
        <v>9.9</v>
      </c>
      <c r="G373" s="23">
        <v>10.5</v>
      </c>
      <c r="H373" s="65">
        <v>10.6</v>
      </c>
      <c r="I373" s="64">
        <v>8.1999999999999993</v>
      </c>
      <c r="J373" s="63">
        <v>2.2000000000000002</v>
      </c>
      <c r="K373" s="23">
        <v>8.0399999999999991</v>
      </c>
      <c r="L373" s="63">
        <v>7.62</v>
      </c>
      <c r="M373" s="64">
        <v>27.3</v>
      </c>
      <c r="N373" s="65">
        <v>27.9</v>
      </c>
      <c r="O373" s="50"/>
      <c r="P373" s="1310"/>
      <c r="Q373" s="50"/>
      <c r="R373" s="1310"/>
      <c r="S373" s="50"/>
      <c r="T373" s="1310"/>
      <c r="U373" s="50"/>
      <c r="V373" s="1310"/>
      <c r="W373" s="64"/>
      <c r="X373" s="65"/>
      <c r="Y373" s="69"/>
      <c r="Z373" s="70"/>
      <c r="AA373" s="862"/>
      <c r="AB373" s="863"/>
      <c r="AC373" s="813">
        <v>1224</v>
      </c>
      <c r="AD373" s="815">
        <v>30</v>
      </c>
      <c r="AE373" s="304"/>
      <c r="AF373" s="311"/>
      <c r="AG373" s="6" t="s">
        <v>382</v>
      </c>
      <c r="AH373" s="18" t="s">
        <v>387</v>
      </c>
      <c r="AI373" s="23">
        <v>4.2</v>
      </c>
      <c r="AJ373" s="47">
        <v>3.2</v>
      </c>
      <c r="AK373" s="43" t="s">
        <v>36</v>
      </c>
      <c r="AL373" s="102"/>
    </row>
    <row r="374" spans="1:38" x14ac:dyDescent="0.15">
      <c r="A374" s="1634"/>
      <c r="B374" s="457">
        <v>43886</v>
      </c>
      <c r="C374" s="456" t="str">
        <f t="shared" si="45"/>
        <v>(火)</v>
      </c>
      <c r="D374" s="671" t="s">
        <v>540</v>
      </c>
      <c r="E374" s="60">
        <v>0</v>
      </c>
      <c r="F374" s="60">
        <v>10.1</v>
      </c>
      <c r="G374" s="23">
        <v>10.9</v>
      </c>
      <c r="H374" s="65">
        <v>11</v>
      </c>
      <c r="I374" s="64">
        <v>8.3000000000000007</v>
      </c>
      <c r="J374" s="63">
        <v>3.2</v>
      </c>
      <c r="K374" s="23">
        <v>8.09</v>
      </c>
      <c r="L374" s="63">
        <v>7.64</v>
      </c>
      <c r="M374" s="64">
        <v>27.2</v>
      </c>
      <c r="N374" s="65">
        <v>27.6</v>
      </c>
      <c r="O374" s="50"/>
      <c r="P374" s="1310">
        <v>42.9</v>
      </c>
      <c r="Q374" s="50"/>
      <c r="R374" s="1310">
        <v>86.2</v>
      </c>
      <c r="S374" s="50"/>
      <c r="T374" s="1310"/>
      <c r="U374" s="50"/>
      <c r="V374" s="1310"/>
      <c r="W374" s="64"/>
      <c r="X374" s="65">
        <v>26.1</v>
      </c>
      <c r="Y374" s="69"/>
      <c r="Z374" s="70">
        <v>182</v>
      </c>
      <c r="AA374" s="862"/>
      <c r="AB374" s="863">
        <v>0.08</v>
      </c>
      <c r="AC374" s="813">
        <v>1386</v>
      </c>
      <c r="AD374" s="815">
        <v>31</v>
      </c>
      <c r="AE374" s="304"/>
      <c r="AF374" s="311"/>
      <c r="AG374" s="6" t="s">
        <v>395</v>
      </c>
      <c r="AH374" s="18" t="s">
        <v>23</v>
      </c>
      <c r="AI374" s="50">
        <v>8</v>
      </c>
      <c r="AJ374" s="51">
        <v>6.2</v>
      </c>
      <c r="AK374" s="43" t="s">
        <v>36</v>
      </c>
      <c r="AL374" s="102"/>
    </row>
    <row r="375" spans="1:38" x14ac:dyDescent="0.15">
      <c r="A375" s="1634"/>
      <c r="B375" s="457">
        <v>43887</v>
      </c>
      <c r="C375" s="456" t="str">
        <f t="shared" si="45"/>
        <v>(水)</v>
      </c>
      <c r="D375" s="671" t="s">
        <v>550</v>
      </c>
      <c r="E375" s="60">
        <v>3.5</v>
      </c>
      <c r="F375" s="60">
        <v>8.1</v>
      </c>
      <c r="G375" s="23">
        <v>11</v>
      </c>
      <c r="H375" s="65">
        <v>11</v>
      </c>
      <c r="I375" s="64">
        <v>8.9</v>
      </c>
      <c r="J375" s="63">
        <v>2.9</v>
      </c>
      <c r="K375" s="23">
        <v>7.86</v>
      </c>
      <c r="L375" s="63">
        <v>7.56</v>
      </c>
      <c r="M375" s="64">
        <v>27.7</v>
      </c>
      <c r="N375" s="65">
        <v>27.6</v>
      </c>
      <c r="O375" s="50"/>
      <c r="P375" s="1310">
        <v>43.1</v>
      </c>
      <c r="Q375" s="50"/>
      <c r="R375" s="1310">
        <v>87.3</v>
      </c>
      <c r="S375" s="50"/>
      <c r="T375" s="1310"/>
      <c r="U375" s="50"/>
      <c r="V375" s="1310"/>
      <c r="W375" s="64"/>
      <c r="X375" s="65">
        <v>26.3</v>
      </c>
      <c r="Y375" s="69"/>
      <c r="Z375" s="70">
        <v>189</v>
      </c>
      <c r="AA375" s="862"/>
      <c r="AB375" s="863">
        <v>7.0000000000000007E-2</v>
      </c>
      <c r="AC375" s="813">
        <v>1131</v>
      </c>
      <c r="AD375" s="815">
        <v>31</v>
      </c>
      <c r="AE375" s="304"/>
      <c r="AF375" s="311"/>
      <c r="AG375" s="19"/>
      <c r="AH375" s="9"/>
      <c r="AI375" s="20"/>
      <c r="AJ375" s="8"/>
      <c r="AK375" s="8"/>
      <c r="AL375" s="9"/>
    </row>
    <row r="376" spans="1:38" x14ac:dyDescent="0.15">
      <c r="A376" s="1634"/>
      <c r="B376" s="457">
        <v>43888</v>
      </c>
      <c r="C376" s="465" t="str">
        <f t="shared" si="45"/>
        <v>(木)</v>
      </c>
      <c r="D376" s="671" t="s">
        <v>540</v>
      </c>
      <c r="E376" s="60">
        <v>0</v>
      </c>
      <c r="F376" s="60">
        <v>8.1</v>
      </c>
      <c r="G376" s="23">
        <v>10.6</v>
      </c>
      <c r="H376" s="65">
        <v>10.8</v>
      </c>
      <c r="I376" s="64">
        <v>8.3000000000000007</v>
      </c>
      <c r="J376" s="63">
        <v>3.2</v>
      </c>
      <c r="K376" s="23">
        <v>7.78</v>
      </c>
      <c r="L376" s="63">
        <v>7.62</v>
      </c>
      <c r="M376" s="64">
        <v>27.2</v>
      </c>
      <c r="N376" s="65">
        <v>27.9</v>
      </c>
      <c r="O376" s="50"/>
      <c r="P376" s="1310">
        <v>45.2</v>
      </c>
      <c r="Q376" s="50"/>
      <c r="R376" s="1310">
        <v>88</v>
      </c>
      <c r="S376" s="50"/>
      <c r="T376" s="1310"/>
      <c r="U376" s="50"/>
      <c r="V376" s="1310"/>
      <c r="W376" s="64"/>
      <c r="X376" s="65">
        <v>25.7</v>
      </c>
      <c r="Y376" s="69"/>
      <c r="Z376" s="70">
        <v>180</v>
      </c>
      <c r="AA376" s="862"/>
      <c r="AB376" s="863">
        <v>0.1</v>
      </c>
      <c r="AC376" s="813">
        <v>1079</v>
      </c>
      <c r="AD376" s="815">
        <v>36</v>
      </c>
      <c r="AE376" s="304"/>
      <c r="AF376" s="311"/>
      <c r="AG376" s="19"/>
      <c r="AH376" s="9"/>
      <c r="AI376" s="20"/>
      <c r="AJ376" s="8"/>
      <c r="AK376" s="8"/>
      <c r="AL376" s="9"/>
    </row>
    <row r="377" spans="1:38" x14ac:dyDescent="0.15">
      <c r="A377" s="1634"/>
      <c r="B377" s="457">
        <v>43889</v>
      </c>
      <c r="C377" s="465" t="str">
        <f t="shared" ref="C377:C378" si="46">IF(B377="","",IF(WEEKDAY(B377)=1,"(日)",IF(WEEKDAY(B377)=2,"(月)",IF(WEEKDAY(B377)=3,"(火)",IF(WEEKDAY(B377)=4,"(水)",IF(WEEKDAY(B377)=5,"(木)",IF(WEEKDAY(B377)=6,"(金)","(土)")))))))</f>
        <v>(金)</v>
      </c>
      <c r="D377" s="671" t="s">
        <v>540</v>
      </c>
      <c r="E377" s="60">
        <v>0</v>
      </c>
      <c r="F377" s="60">
        <v>6.6</v>
      </c>
      <c r="G377" s="23">
        <v>10.1</v>
      </c>
      <c r="H377" s="65">
        <v>10.5</v>
      </c>
      <c r="I377" s="64">
        <v>9.1999999999999993</v>
      </c>
      <c r="J377" s="63">
        <v>3.1</v>
      </c>
      <c r="K377" s="23">
        <v>7.83</v>
      </c>
      <c r="L377" s="63">
        <v>7.59</v>
      </c>
      <c r="M377" s="64">
        <v>27.4</v>
      </c>
      <c r="N377" s="65">
        <v>27.6</v>
      </c>
      <c r="O377" s="50"/>
      <c r="P377" s="1310">
        <v>46.1</v>
      </c>
      <c r="Q377" s="50"/>
      <c r="R377" s="1310">
        <v>87.8</v>
      </c>
      <c r="S377" s="50"/>
      <c r="T377" s="1310"/>
      <c r="U377" s="50"/>
      <c r="V377" s="1310"/>
      <c r="W377" s="64"/>
      <c r="X377" s="65">
        <v>25.6</v>
      </c>
      <c r="Y377" s="69"/>
      <c r="Z377" s="70">
        <v>176</v>
      </c>
      <c r="AA377" s="862"/>
      <c r="AB377" s="863">
        <v>0.1</v>
      </c>
      <c r="AC377" s="848">
        <v>1088</v>
      </c>
      <c r="AD377" s="815">
        <v>31</v>
      </c>
      <c r="AE377" s="304"/>
      <c r="AF377" s="311"/>
      <c r="AG377" s="613"/>
      <c r="AH377" s="614"/>
      <c r="AI377" s="623"/>
      <c r="AJ377" s="615"/>
      <c r="AK377" s="615"/>
      <c r="AL377" s="614"/>
    </row>
    <row r="378" spans="1:38" x14ac:dyDescent="0.15">
      <c r="A378" s="1634"/>
      <c r="B378" s="457">
        <v>43890</v>
      </c>
      <c r="C378" s="465" t="str">
        <f t="shared" si="46"/>
        <v>(土)</v>
      </c>
      <c r="D378" s="671" t="s">
        <v>550</v>
      </c>
      <c r="E378" s="60">
        <v>0.5</v>
      </c>
      <c r="F378" s="60">
        <v>7.1</v>
      </c>
      <c r="G378" s="23">
        <v>10.3</v>
      </c>
      <c r="H378" s="65">
        <v>10.5</v>
      </c>
      <c r="I378" s="64">
        <v>8.6999999999999993</v>
      </c>
      <c r="J378" s="63">
        <v>3.1</v>
      </c>
      <c r="K378" s="23">
        <v>8.02</v>
      </c>
      <c r="L378" s="63">
        <v>7.76</v>
      </c>
      <c r="M378" s="64">
        <v>28.1</v>
      </c>
      <c r="N378" s="65">
        <v>28.2</v>
      </c>
      <c r="O378" s="50"/>
      <c r="P378" s="1310"/>
      <c r="Q378" s="50"/>
      <c r="R378" s="1310"/>
      <c r="S378" s="50"/>
      <c r="T378" s="1310"/>
      <c r="U378" s="50"/>
      <c r="V378" s="1310"/>
      <c r="W378" s="64"/>
      <c r="X378" s="65"/>
      <c r="Y378" s="69"/>
      <c r="Z378" s="70"/>
      <c r="AA378" s="862"/>
      <c r="AB378" s="863"/>
      <c r="AC378" s="849">
        <v>1080</v>
      </c>
      <c r="AD378" s="814">
        <v>31</v>
      </c>
      <c r="AE378" s="304"/>
      <c r="AF378" s="311"/>
      <c r="AG378" s="21"/>
      <c r="AH378" s="3"/>
      <c r="AI378" s="22"/>
      <c r="AJ378" s="10"/>
      <c r="AK378" s="10"/>
      <c r="AL378" s="3"/>
    </row>
    <row r="379" spans="1:38" x14ac:dyDescent="0.15">
      <c r="A379" s="1634"/>
      <c r="B379" s="1610" t="s">
        <v>396</v>
      </c>
      <c r="C379" s="1611"/>
      <c r="D379" s="399"/>
      <c r="E379" s="358">
        <f>MAX(E350:E378)</f>
        <v>10</v>
      </c>
      <c r="F379" s="359">
        <f t="shared" ref="F379:AD379" si="47">IF(COUNT(F350:F378)=0,"",MAX(F350:F378))</f>
        <v>11.7</v>
      </c>
      <c r="G379" s="360">
        <f t="shared" si="47"/>
        <v>11.2</v>
      </c>
      <c r="H379" s="361">
        <f t="shared" si="47"/>
        <v>11.3</v>
      </c>
      <c r="I379" s="362">
        <f t="shared" si="47"/>
        <v>13.4</v>
      </c>
      <c r="J379" s="363">
        <f t="shared" si="47"/>
        <v>4.5999999999999996</v>
      </c>
      <c r="K379" s="360">
        <f t="shared" si="47"/>
        <v>8.24</v>
      </c>
      <c r="L379" s="361">
        <f t="shared" si="47"/>
        <v>7.76</v>
      </c>
      <c r="M379" s="362">
        <f t="shared" si="47"/>
        <v>30</v>
      </c>
      <c r="N379" s="363">
        <f t="shared" si="47"/>
        <v>30.1</v>
      </c>
      <c r="O379" s="1311">
        <f t="shared" si="47"/>
        <v>47.2</v>
      </c>
      <c r="P379" s="1319">
        <f t="shared" si="47"/>
        <v>47.4</v>
      </c>
      <c r="Q379" s="1311">
        <f t="shared" si="47"/>
        <v>90.9</v>
      </c>
      <c r="R379" s="1319">
        <f t="shared" si="47"/>
        <v>94.1</v>
      </c>
      <c r="S379" s="1311">
        <f t="shared" si="47"/>
        <v>65.099999999999994</v>
      </c>
      <c r="T379" s="1319">
        <f t="shared" si="47"/>
        <v>66.900000000000006</v>
      </c>
      <c r="U379" s="1311">
        <f t="shared" si="47"/>
        <v>25.8</v>
      </c>
      <c r="V379" s="1319">
        <f t="shared" si="47"/>
        <v>25.4</v>
      </c>
      <c r="W379" s="362">
        <f t="shared" si="47"/>
        <v>24.6</v>
      </c>
      <c r="X379" s="583">
        <f t="shared" si="47"/>
        <v>28</v>
      </c>
      <c r="Y379" s="640">
        <f t="shared" si="47"/>
        <v>198</v>
      </c>
      <c r="Z379" s="641">
        <f t="shared" si="47"/>
        <v>216</v>
      </c>
      <c r="AA379" s="864">
        <f t="shared" si="47"/>
        <v>0.25</v>
      </c>
      <c r="AB379" s="865">
        <f t="shared" si="47"/>
        <v>0.18</v>
      </c>
      <c r="AC379" s="640">
        <f t="shared" si="47"/>
        <v>1566</v>
      </c>
      <c r="AD379" s="580">
        <f t="shared" si="47"/>
        <v>83</v>
      </c>
      <c r="AE379" s="304"/>
      <c r="AF379" s="311"/>
      <c r="AG379" s="29" t="s">
        <v>384</v>
      </c>
      <c r="AH379" s="2" t="s">
        <v>36</v>
      </c>
      <c r="AI379" s="2" t="s">
        <v>36</v>
      </c>
      <c r="AJ379" s="2" t="s">
        <v>36</v>
      </c>
      <c r="AK379" s="2" t="s">
        <v>36</v>
      </c>
      <c r="AL379" s="103" t="s">
        <v>36</v>
      </c>
    </row>
    <row r="380" spans="1:38" x14ac:dyDescent="0.15">
      <c r="A380" s="1634"/>
      <c r="B380" s="1602" t="s">
        <v>397</v>
      </c>
      <c r="C380" s="1603"/>
      <c r="D380" s="401"/>
      <c r="E380" s="364">
        <f>MIN(E350:E378)</f>
        <v>0</v>
      </c>
      <c r="F380" s="365">
        <f t="shared" ref="F380:AD380" si="48">IF(COUNT(F350:F378)=0,"",MIN(F350:F378))</f>
        <v>1.8</v>
      </c>
      <c r="G380" s="366">
        <f t="shared" si="48"/>
        <v>6.7</v>
      </c>
      <c r="H380" s="367">
        <f t="shared" si="48"/>
        <v>7.1</v>
      </c>
      <c r="I380" s="368">
        <f t="shared" si="48"/>
        <v>4.7</v>
      </c>
      <c r="J380" s="369">
        <f t="shared" si="48"/>
        <v>2.2000000000000002</v>
      </c>
      <c r="K380" s="366">
        <f t="shared" si="48"/>
        <v>7.36</v>
      </c>
      <c r="L380" s="367">
        <f t="shared" si="48"/>
        <v>7.33</v>
      </c>
      <c r="M380" s="368">
        <f t="shared" si="48"/>
        <v>20.9</v>
      </c>
      <c r="N380" s="369">
        <f t="shared" si="48"/>
        <v>19.7</v>
      </c>
      <c r="O380" s="1313">
        <f t="shared" si="48"/>
        <v>47.2</v>
      </c>
      <c r="P380" s="1320">
        <f t="shared" si="48"/>
        <v>33.9</v>
      </c>
      <c r="Q380" s="1313">
        <f t="shared" si="48"/>
        <v>90.9</v>
      </c>
      <c r="R380" s="1320">
        <f t="shared" si="48"/>
        <v>68.099999999999994</v>
      </c>
      <c r="S380" s="1313">
        <f t="shared" si="48"/>
        <v>65.099999999999994</v>
      </c>
      <c r="T380" s="1320">
        <f t="shared" si="48"/>
        <v>66.900000000000006</v>
      </c>
      <c r="U380" s="1313">
        <f t="shared" si="48"/>
        <v>25.8</v>
      </c>
      <c r="V380" s="1320">
        <f t="shared" si="48"/>
        <v>25.4</v>
      </c>
      <c r="W380" s="368">
        <f t="shared" si="48"/>
        <v>24.6</v>
      </c>
      <c r="X380" s="697">
        <f t="shared" si="48"/>
        <v>16.8</v>
      </c>
      <c r="Y380" s="644">
        <f t="shared" si="48"/>
        <v>198</v>
      </c>
      <c r="Z380" s="645">
        <f t="shared" si="48"/>
        <v>140</v>
      </c>
      <c r="AA380" s="866">
        <f t="shared" si="48"/>
        <v>0.25</v>
      </c>
      <c r="AB380" s="867">
        <f t="shared" si="48"/>
        <v>7.0000000000000007E-2</v>
      </c>
      <c r="AC380" s="644">
        <f t="shared" si="48"/>
        <v>177</v>
      </c>
      <c r="AD380" s="581">
        <f t="shared" si="48"/>
        <v>30</v>
      </c>
      <c r="AE380" s="304"/>
      <c r="AF380" s="311"/>
      <c r="AG380" s="11" t="s">
        <v>36</v>
      </c>
      <c r="AH380" s="2" t="s">
        <v>36</v>
      </c>
      <c r="AI380" s="2" t="s">
        <v>36</v>
      </c>
      <c r="AJ380" s="2" t="s">
        <v>36</v>
      </c>
      <c r="AK380" s="2" t="s">
        <v>36</v>
      </c>
      <c r="AL380" s="103" t="s">
        <v>36</v>
      </c>
    </row>
    <row r="381" spans="1:38" x14ac:dyDescent="0.15">
      <c r="A381" s="1634"/>
      <c r="B381" s="1602" t="s">
        <v>398</v>
      </c>
      <c r="C381" s="1603"/>
      <c r="D381" s="403"/>
      <c r="E381" s="401"/>
      <c r="F381" s="584">
        <f t="shared" ref="F381:AD381" si="49">IF(COUNT(F350:F378)=0,"",AVERAGE(F350:F378))</f>
        <v>7.6068965517241365</v>
      </c>
      <c r="G381" s="585">
        <f t="shared" si="49"/>
        <v>9.0275862068965509</v>
      </c>
      <c r="H381" s="586">
        <f t="shared" si="49"/>
        <v>9.1413793103448278</v>
      </c>
      <c r="I381" s="587">
        <f t="shared" si="49"/>
        <v>7.1931034482758616</v>
      </c>
      <c r="J381" s="588">
        <f t="shared" si="49"/>
        <v>3.2655172413793108</v>
      </c>
      <c r="K381" s="585">
        <f t="shared" si="49"/>
        <v>7.7613793103448279</v>
      </c>
      <c r="L381" s="586">
        <f t="shared" si="49"/>
        <v>7.5758620689655167</v>
      </c>
      <c r="M381" s="587">
        <f t="shared" si="49"/>
        <v>26.920689655172421</v>
      </c>
      <c r="N381" s="588">
        <f t="shared" si="49"/>
        <v>26.906896551724145</v>
      </c>
      <c r="O381" s="1321">
        <f t="shared" si="49"/>
        <v>47.2</v>
      </c>
      <c r="P381" s="1322">
        <f t="shared" si="49"/>
        <v>43.666666666666671</v>
      </c>
      <c r="Q381" s="1321">
        <f t="shared" si="49"/>
        <v>90.9</v>
      </c>
      <c r="R381" s="1322">
        <f t="shared" si="49"/>
        <v>86.405555555555551</v>
      </c>
      <c r="S381" s="1321">
        <f t="shared" si="49"/>
        <v>65.099999999999994</v>
      </c>
      <c r="T381" s="1322">
        <f t="shared" si="49"/>
        <v>66.900000000000006</v>
      </c>
      <c r="U381" s="1321">
        <f t="shared" si="49"/>
        <v>25.8</v>
      </c>
      <c r="V381" s="1322">
        <f t="shared" si="49"/>
        <v>25.4</v>
      </c>
      <c r="W381" s="1366">
        <f t="shared" si="49"/>
        <v>24.6</v>
      </c>
      <c r="X381" s="697">
        <f t="shared" si="49"/>
        <v>24.033333333333339</v>
      </c>
      <c r="Y381" s="644">
        <f t="shared" si="49"/>
        <v>198</v>
      </c>
      <c r="Z381" s="645">
        <f t="shared" si="49"/>
        <v>184.55555555555554</v>
      </c>
      <c r="AA381" s="866">
        <f t="shared" si="49"/>
        <v>0.25</v>
      </c>
      <c r="AB381" s="867">
        <f t="shared" si="49"/>
        <v>0.11944444444444446</v>
      </c>
      <c r="AC381" s="713">
        <f t="shared" si="49"/>
        <v>886.34482758620686</v>
      </c>
      <c r="AD381" s="589">
        <f t="shared" si="49"/>
        <v>40.931034482758619</v>
      </c>
      <c r="AE381" s="304"/>
      <c r="AF381" s="311"/>
      <c r="AG381" s="11" t="s">
        <v>36</v>
      </c>
      <c r="AH381" s="2" t="s">
        <v>36</v>
      </c>
      <c r="AI381" s="2" t="s">
        <v>36</v>
      </c>
      <c r="AJ381" s="2" t="s">
        <v>36</v>
      </c>
      <c r="AK381" s="2" t="s">
        <v>36</v>
      </c>
      <c r="AL381" s="103" t="s">
        <v>36</v>
      </c>
    </row>
    <row r="382" spans="1:38" x14ac:dyDescent="0.15">
      <c r="A382" s="1635"/>
      <c r="B382" s="1604" t="s">
        <v>399</v>
      </c>
      <c r="C382" s="1605"/>
      <c r="D382" s="601"/>
      <c r="E382" s="577">
        <f>SUM(E350:E378)</f>
        <v>16</v>
      </c>
      <c r="F382" s="606"/>
      <c r="G382" s="606"/>
      <c r="H382" s="605"/>
      <c r="I382" s="606"/>
      <c r="J382" s="605"/>
      <c r="K382" s="1353"/>
      <c r="L382" s="1353"/>
      <c r="M382" s="1358"/>
      <c r="N382" s="1357"/>
      <c r="O382" s="1316"/>
      <c r="P382" s="1316"/>
      <c r="Q382" s="1334"/>
      <c r="R382" s="1333"/>
      <c r="S382" s="1316"/>
      <c r="T382" s="1316"/>
      <c r="U382" s="1334"/>
      <c r="V382" s="1333"/>
      <c r="W382" s="1369"/>
      <c r="X382" s="1370"/>
      <c r="Y382" s="636"/>
      <c r="Z382" s="636"/>
      <c r="AA382" s="874"/>
      <c r="AB382" s="869"/>
      <c r="AC382" s="639">
        <f>SUM(AC350:AC378)</f>
        <v>25704</v>
      </c>
      <c r="AD382" s="582">
        <f>IF(COUNTA(AD346)=0,"",SUM(AD350:AD378))</f>
        <v>1187</v>
      </c>
      <c r="AE382" s="304"/>
      <c r="AF382" s="311"/>
      <c r="AG382" s="11" t="s">
        <v>36</v>
      </c>
      <c r="AH382" s="2" t="s">
        <v>36</v>
      </c>
      <c r="AI382" s="2" t="s">
        <v>36</v>
      </c>
      <c r="AJ382" s="2" t="s">
        <v>36</v>
      </c>
      <c r="AK382" s="2" t="s">
        <v>36</v>
      </c>
      <c r="AL382" s="103" t="s">
        <v>36</v>
      </c>
    </row>
    <row r="383" spans="1:38" ht="13.5" customHeight="1" x14ac:dyDescent="0.15">
      <c r="A383" s="1612" t="s">
        <v>569</v>
      </c>
      <c r="B383" s="457">
        <v>43891</v>
      </c>
      <c r="C383" s="464" t="str">
        <f>IF(B383="","",IF(WEEKDAY(B383)=1,"(日)",IF(WEEKDAY(B383)=2,"(月)",IF(WEEKDAY(B383)=3,"(火)",IF(WEEKDAY(B383)=4,"(水)",IF(WEEKDAY(B383)=5,"(木)",IF(WEEKDAY(B383)=6,"(金)","(土)")))))))</f>
        <v>(日)</v>
      </c>
      <c r="D383" s="74" t="s">
        <v>540</v>
      </c>
      <c r="E383" s="72">
        <v>0.5</v>
      </c>
      <c r="F383" s="60">
        <v>11.1</v>
      </c>
      <c r="G383" s="23">
        <v>10.7</v>
      </c>
      <c r="H383" s="63">
        <v>10.8</v>
      </c>
      <c r="I383" s="64">
        <v>6.5</v>
      </c>
      <c r="J383" s="65">
        <v>2.6</v>
      </c>
      <c r="K383" s="23">
        <v>8.1</v>
      </c>
      <c r="L383" s="63">
        <v>7.75</v>
      </c>
      <c r="M383" s="64">
        <v>28.4</v>
      </c>
      <c r="N383" s="65">
        <v>28.5</v>
      </c>
      <c r="O383" s="50"/>
      <c r="P383" s="1310"/>
      <c r="Q383" s="50"/>
      <c r="R383" s="1310"/>
      <c r="S383" s="50"/>
      <c r="T383" s="1310"/>
      <c r="U383" s="50"/>
      <c r="V383" s="1310"/>
      <c r="W383" s="64"/>
      <c r="X383" s="65"/>
      <c r="Y383" s="69"/>
      <c r="Z383" s="70"/>
      <c r="AA383" s="862"/>
      <c r="AB383" s="863"/>
      <c r="AC383" s="319">
        <v>1256</v>
      </c>
      <c r="AD383" s="317">
        <v>28</v>
      </c>
      <c r="AE383" s="304"/>
      <c r="AF383" s="311"/>
      <c r="AG383" s="222">
        <v>43538</v>
      </c>
      <c r="AH383" s="135" t="s">
        <v>3</v>
      </c>
      <c r="AI383" s="136">
        <v>11.6</v>
      </c>
      <c r="AJ383" s="137" t="s">
        <v>20</v>
      </c>
      <c r="AK383" s="138"/>
      <c r="AL383" s="139"/>
    </row>
    <row r="384" spans="1:38" x14ac:dyDescent="0.15">
      <c r="A384" s="1634"/>
      <c r="B384" s="457">
        <v>43892</v>
      </c>
      <c r="C384" s="456" t="str">
        <f t="shared" ref="C384:C389" si="50">IF(B384="","",IF(WEEKDAY(B384)=1,"(日)",IF(WEEKDAY(B384)=2,"(月)",IF(WEEKDAY(B384)=3,"(火)",IF(WEEKDAY(B384)=4,"(水)",IF(WEEKDAY(B384)=5,"(木)",IF(WEEKDAY(B384)=6,"(金)","(土)")))))))</f>
        <v>(月)</v>
      </c>
      <c r="D384" s="74" t="s">
        <v>555</v>
      </c>
      <c r="E384" s="72">
        <v>3.5</v>
      </c>
      <c r="F384" s="60">
        <v>7.1</v>
      </c>
      <c r="G384" s="23">
        <v>11</v>
      </c>
      <c r="H384" s="63">
        <v>11.1</v>
      </c>
      <c r="I384" s="64">
        <v>8.8000000000000007</v>
      </c>
      <c r="J384" s="65">
        <v>2.2000000000000002</v>
      </c>
      <c r="K384" s="23">
        <v>8.14</v>
      </c>
      <c r="L384" s="63">
        <v>7.67</v>
      </c>
      <c r="M384" s="64">
        <v>27.3</v>
      </c>
      <c r="N384" s="65">
        <v>28.3</v>
      </c>
      <c r="O384" s="50"/>
      <c r="P384" s="1310">
        <v>44.6</v>
      </c>
      <c r="Q384" s="50"/>
      <c r="R384" s="1310">
        <v>87.7</v>
      </c>
      <c r="S384" s="50"/>
      <c r="T384" s="1310"/>
      <c r="U384" s="50"/>
      <c r="V384" s="1310"/>
      <c r="W384" s="64"/>
      <c r="X384" s="65">
        <v>28</v>
      </c>
      <c r="Y384" s="69"/>
      <c r="Z384" s="70">
        <v>196</v>
      </c>
      <c r="AA384" s="862"/>
      <c r="AB384" s="863">
        <v>0.05</v>
      </c>
      <c r="AC384" s="319">
        <v>1451</v>
      </c>
      <c r="AD384" s="316">
        <v>27</v>
      </c>
      <c r="AE384" s="304"/>
      <c r="AF384" s="311"/>
      <c r="AG384" s="12" t="s">
        <v>93</v>
      </c>
      <c r="AH384" s="13" t="s">
        <v>385</v>
      </c>
      <c r="AI384" s="14" t="s">
        <v>5</v>
      </c>
      <c r="AJ384" s="15" t="s">
        <v>6</v>
      </c>
      <c r="AK384" s="16" t="s">
        <v>36</v>
      </c>
      <c r="AL384" s="96"/>
    </row>
    <row r="385" spans="1:38" x14ac:dyDescent="0.15">
      <c r="A385" s="1634"/>
      <c r="B385" s="457">
        <v>43893</v>
      </c>
      <c r="C385" s="456" t="str">
        <f t="shared" si="50"/>
        <v>(火)</v>
      </c>
      <c r="D385" s="74" t="s">
        <v>540</v>
      </c>
      <c r="E385" s="72">
        <v>0</v>
      </c>
      <c r="F385" s="60">
        <v>10.1</v>
      </c>
      <c r="G385" s="23">
        <v>10.9</v>
      </c>
      <c r="H385" s="63">
        <v>11.1</v>
      </c>
      <c r="I385" s="64">
        <v>7.9</v>
      </c>
      <c r="J385" s="65">
        <v>3.1</v>
      </c>
      <c r="K385" s="23">
        <v>8.0299999999999994</v>
      </c>
      <c r="L385" s="63">
        <v>7.71</v>
      </c>
      <c r="M385" s="64">
        <v>28.2</v>
      </c>
      <c r="N385" s="65">
        <v>28.7</v>
      </c>
      <c r="O385" s="50"/>
      <c r="P385" s="1310">
        <v>45.2</v>
      </c>
      <c r="Q385" s="50"/>
      <c r="R385" s="1310">
        <v>88.3</v>
      </c>
      <c r="S385" s="50"/>
      <c r="T385" s="1310"/>
      <c r="U385" s="50"/>
      <c r="V385" s="1310"/>
      <c r="W385" s="64"/>
      <c r="X385" s="65">
        <v>26.8</v>
      </c>
      <c r="Y385" s="69"/>
      <c r="Z385" s="70">
        <v>199</v>
      </c>
      <c r="AA385" s="862"/>
      <c r="AB385" s="863">
        <v>0.08</v>
      </c>
      <c r="AC385" s="319">
        <v>1434</v>
      </c>
      <c r="AD385" s="316">
        <v>28</v>
      </c>
      <c r="AE385" s="304"/>
      <c r="AF385" s="311"/>
      <c r="AG385" s="5" t="s">
        <v>94</v>
      </c>
      <c r="AH385" s="17" t="s">
        <v>20</v>
      </c>
      <c r="AI385" s="31">
        <v>12.8</v>
      </c>
      <c r="AJ385" s="32">
        <v>12.4</v>
      </c>
      <c r="AK385" s="33" t="s">
        <v>36</v>
      </c>
      <c r="AL385" s="97"/>
    </row>
    <row r="386" spans="1:38" x14ac:dyDescent="0.15">
      <c r="A386" s="1634"/>
      <c r="B386" s="457">
        <v>43894</v>
      </c>
      <c r="C386" s="456" t="str">
        <f t="shared" si="50"/>
        <v>(水)</v>
      </c>
      <c r="D386" s="74" t="s">
        <v>555</v>
      </c>
      <c r="E386" s="72">
        <v>5</v>
      </c>
      <c r="F386" s="60">
        <v>9.6999999999999993</v>
      </c>
      <c r="G386" s="23">
        <v>11.3</v>
      </c>
      <c r="H386" s="63">
        <v>11.3</v>
      </c>
      <c r="I386" s="64">
        <v>8.3000000000000007</v>
      </c>
      <c r="J386" s="65">
        <v>2.4</v>
      </c>
      <c r="K386" s="23">
        <v>8.15</v>
      </c>
      <c r="L386" s="63">
        <v>7.59</v>
      </c>
      <c r="M386" s="64">
        <v>27.8</v>
      </c>
      <c r="N386" s="65">
        <v>28.3</v>
      </c>
      <c r="O386" s="50"/>
      <c r="P386" s="1310">
        <v>44.8</v>
      </c>
      <c r="Q386" s="50"/>
      <c r="R386" s="1310">
        <v>88.1</v>
      </c>
      <c r="S386" s="50"/>
      <c r="T386" s="1310"/>
      <c r="U386" s="50"/>
      <c r="V386" s="1310"/>
      <c r="W386" s="64"/>
      <c r="X386" s="65">
        <v>27.4</v>
      </c>
      <c r="Y386" s="69"/>
      <c r="Z386" s="70">
        <v>186</v>
      </c>
      <c r="AA386" s="862"/>
      <c r="AB386" s="863">
        <v>0.05</v>
      </c>
      <c r="AC386" s="319">
        <v>1443</v>
      </c>
      <c r="AD386" s="316">
        <v>30</v>
      </c>
      <c r="AE386" s="304"/>
      <c r="AF386" s="311"/>
      <c r="AG386" s="6" t="s">
        <v>386</v>
      </c>
      <c r="AH386" s="18" t="s">
        <v>387</v>
      </c>
      <c r="AI386" s="37">
        <v>9.8000000000000007</v>
      </c>
      <c r="AJ386" s="38">
        <v>3.2</v>
      </c>
      <c r="AK386" s="39" t="s">
        <v>36</v>
      </c>
      <c r="AL386" s="98"/>
    </row>
    <row r="387" spans="1:38" x14ac:dyDescent="0.15">
      <c r="A387" s="1634"/>
      <c r="B387" s="457">
        <v>43895</v>
      </c>
      <c r="C387" s="456" t="str">
        <f t="shared" si="50"/>
        <v>(木)</v>
      </c>
      <c r="D387" s="74" t="s">
        <v>550</v>
      </c>
      <c r="E387" s="72">
        <v>0.5</v>
      </c>
      <c r="F387" s="60">
        <v>9.3000000000000007</v>
      </c>
      <c r="G387" s="23">
        <v>11.3</v>
      </c>
      <c r="H387" s="63">
        <v>11.3</v>
      </c>
      <c r="I387" s="64">
        <v>6.6</v>
      </c>
      <c r="J387" s="65">
        <v>3.5</v>
      </c>
      <c r="K387" s="23">
        <v>7.89</v>
      </c>
      <c r="L387" s="63">
        <v>7.68</v>
      </c>
      <c r="M387" s="64">
        <v>28.7</v>
      </c>
      <c r="N387" s="65">
        <v>28.7</v>
      </c>
      <c r="O387" s="50"/>
      <c r="P387" s="1310">
        <v>46.5</v>
      </c>
      <c r="Q387" s="50"/>
      <c r="R387" s="1310">
        <v>88.5</v>
      </c>
      <c r="S387" s="50"/>
      <c r="T387" s="1310"/>
      <c r="U387" s="50"/>
      <c r="V387" s="1310"/>
      <c r="W387" s="64"/>
      <c r="X387" s="65">
        <v>26.6</v>
      </c>
      <c r="Y387" s="69"/>
      <c r="Z387" s="70">
        <v>195</v>
      </c>
      <c r="AA387" s="862"/>
      <c r="AB387" s="863">
        <v>0.09</v>
      </c>
      <c r="AC387" s="319">
        <v>1257</v>
      </c>
      <c r="AD387" s="316">
        <v>31</v>
      </c>
      <c r="AE387" s="304"/>
      <c r="AF387" s="311"/>
      <c r="AG387" s="6" t="s">
        <v>21</v>
      </c>
      <c r="AH387" s="18"/>
      <c r="AI387" s="34">
        <v>7.55</v>
      </c>
      <c r="AJ387" s="35">
        <v>7.68</v>
      </c>
      <c r="AK387" s="42" t="s">
        <v>36</v>
      </c>
      <c r="AL387" s="99"/>
    </row>
    <row r="388" spans="1:38" x14ac:dyDescent="0.15">
      <c r="A388" s="1634"/>
      <c r="B388" s="457">
        <v>43896</v>
      </c>
      <c r="C388" s="456" t="str">
        <f t="shared" si="50"/>
        <v>(金)</v>
      </c>
      <c r="D388" s="74" t="s">
        <v>540</v>
      </c>
      <c r="E388" s="72" t="s">
        <v>36</v>
      </c>
      <c r="F388" s="60">
        <v>9.3000000000000007</v>
      </c>
      <c r="G388" s="23">
        <v>10.5</v>
      </c>
      <c r="H388" s="63">
        <v>10.8</v>
      </c>
      <c r="I388" s="64">
        <v>6.6</v>
      </c>
      <c r="J388" s="65">
        <v>3.1</v>
      </c>
      <c r="K388" s="23">
        <v>7.72</v>
      </c>
      <c r="L388" s="63">
        <v>7.67</v>
      </c>
      <c r="M388" s="64">
        <v>29.2</v>
      </c>
      <c r="N388" s="65">
        <v>29</v>
      </c>
      <c r="O388" s="50"/>
      <c r="P388" s="1310">
        <v>47.4</v>
      </c>
      <c r="Q388" s="50"/>
      <c r="R388" s="1310">
        <v>89.5</v>
      </c>
      <c r="S388" s="50"/>
      <c r="T388" s="1310"/>
      <c r="U388" s="50"/>
      <c r="V388" s="1310"/>
      <c r="W388" s="64"/>
      <c r="X388" s="65">
        <v>27.4</v>
      </c>
      <c r="Y388" s="69"/>
      <c r="Z388" s="70">
        <v>192</v>
      </c>
      <c r="AA388" s="862"/>
      <c r="AB388" s="863">
        <v>0.08</v>
      </c>
      <c r="AC388" s="319">
        <v>1274</v>
      </c>
      <c r="AD388" s="316">
        <v>28</v>
      </c>
      <c r="AE388" s="304"/>
      <c r="AF388" s="311"/>
      <c r="AG388" s="6" t="s">
        <v>364</v>
      </c>
      <c r="AH388" s="18" t="s">
        <v>22</v>
      </c>
      <c r="AI388" s="34">
        <v>34.299999999999997</v>
      </c>
      <c r="AJ388" s="35">
        <v>29.8</v>
      </c>
      <c r="AK388" s="36" t="s">
        <v>36</v>
      </c>
      <c r="AL388" s="100"/>
    </row>
    <row r="389" spans="1:38" x14ac:dyDescent="0.15">
      <c r="A389" s="1634"/>
      <c r="B389" s="457">
        <v>43897</v>
      </c>
      <c r="C389" s="456" t="str">
        <f t="shared" si="50"/>
        <v>(土)</v>
      </c>
      <c r="D389" s="74" t="s">
        <v>550</v>
      </c>
      <c r="E389" s="72">
        <v>0.5</v>
      </c>
      <c r="F389" s="60">
        <v>6.2</v>
      </c>
      <c r="G389" s="23">
        <v>10.9</v>
      </c>
      <c r="H389" s="63">
        <v>11.5</v>
      </c>
      <c r="I389" s="64">
        <v>7.5</v>
      </c>
      <c r="J389" s="65">
        <v>3</v>
      </c>
      <c r="K389" s="23">
        <v>8.08</v>
      </c>
      <c r="L389" s="63">
        <v>7.76</v>
      </c>
      <c r="M389" s="64">
        <v>28.9</v>
      </c>
      <c r="N389" s="65">
        <v>28.6</v>
      </c>
      <c r="O389" s="50"/>
      <c r="P389" s="1310"/>
      <c r="Q389" s="50"/>
      <c r="R389" s="1310"/>
      <c r="S389" s="50"/>
      <c r="T389" s="1310"/>
      <c r="U389" s="50"/>
      <c r="V389" s="1310"/>
      <c r="W389" s="64"/>
      <c r="X389" s="65"/>
      <c r="Y389" s="69"/>
      <c r="Z389" s="70"/>
      <c r="AA389" s="862"/>
      <c r="AB389" s="863"/>
      <c r="AC389" s="319">
        <v>1080</v>
      </c>
      <c r="AD389" s="316">
        <v>25</v>
      </c>
      <c r="AE389" s="304"/>
      <c r="AF389" s="311"/>
      <c r="AG389" s="6" t="s">
        <v>388</v>
      </c>
      <c r="AH389" s="18" t="s">
        <v>23</v>
      </c>
      <c r="AI389" s="659">
        <v>50.9</v>
      </c>
      <c r="AJ389" s="660">
        <v>49.8</v>
      </c>
      <c r="AK389" s="36" t="s">
        <v>36</v>
      </c>
      <c r="AL389" s="100"/>
    </row>
    <row r="390" spans="1:38" x14ac:dyDescent="0.15">
      <c r="A390" s="1634"/>
      <c r="B390" s="457">
        <v>43898</v>
      </c>
      <c r="C390" s="456" t="str">
        <f>IF(B390="","",IF(WEEKDAY(B390)=1,"(日)",IF(WEEKDAY(B390)=2,"(月)",IF(WEEKDAY(B390)=3,"(火)",IF(WEEKDAY(B390)=4,"(水)",IF(WEEKDAY(B390)=5,"(木)",IF(WEEKDAY(B390)=6,"(金)","(土)")))))))</f>
        <v>(日)</v>
      </c>
      <c r="D390" s="74" t="s">
        <v>555</v>
      </c>
      <c r="E390" s="72">
        <v>4</v>
      </c>
      <c r="F390" s="60">
        <v>6.5</v>
      </c>
      <c r="G390" s="23">
        <v>10.6</v>
      </c>
      <c r="H390" s="63">
        <v>10.7</v>
      </c>
      <c r="I390" s="64">
        <v>7.2</v>
      </c>
      <c r="J390" s="65">
        <v>3.2</v>
      </c>
      <c r="K390" s="23">
        <v>8.1199999999999992</v>
      </c>
      <c r="L390" s="63">
        <v>7.69</v>
      </c>
      <c r="M390" s="64">
        <v>28.5</v>
      </c>
      <c r="N390" s="65">
        <v>29.5</v>
      </c>
      <c r="O390" s="50"/>
      <c r="P390" s="1310"/>
      <c r="Q390" s="50"/>
      <c r="R390" s="1310"/>
      <c r="S390" s="50"/>
      <c r="T390" s="1310"/>
      <c r="U390" s="50"/>
      <c r="V390" s="1310"/>
      <c r="W390" s="64"/>
      <c r="X390" s="65"/>
      <c r="Y390" s="69"/>
      <c r="Z390" s="70"/>
      <c r="AA390" s="862"/>
      <c r="AB390" s="863"/>
      <c r="AC390" s="319">
        <v>1080</v>
      </c>
      <c r="AD390" s="316">
        <v>27</v>
      </c>
      <c r="AE390" s="304"/>
      <c r="AF390" s="311"/>
      <c r="AG390" s="6" t="s">
        <v>368</v>
      </c>
      <c r="AH390" s="18" t="s">
        <v>23</v>
      </c>
      <c r="AI390" s="659">
        <v>92.3</v>
      </c>
      <c r="AJ390" s="660">
        <v>91.7</v>
      </c>
      <c r="AK390" s="36" t="s">
        <v>36</v>
      </c>
      <c r="AL390" s="100"/>
    </row>
    <row r="391" spans="1:38" x14ac:dyDescent="0.15">
      <c r="A391" s="1634"/>
      <c r="B391" s="457">
        <v>43899</v>
      </c>
      <c r="C391" s="456" t="str">
        <f t="shared" ref="C391:C408" si="51">IF(B391="","",IF(WEEKDAY(B391)=1,"(日)",IF(WEEKDAY(B391)=2,"(月)",IF(WEEKDAY(B391)=3,"(火)",IF(WEEKDAY(B391)=4,"(水)",IF(WEEKDAY(B391)=5,"(木)",IF(WEEKDAY(B391)=6,"(金)","(土)")))))))</f>
        <v>(月)</v>
      </c>
      <c r="D391" s="74" t="s">
        <v>550</v>
      </c>
      <c r="E391" s="72">
        <v>0</v>
      </c>
      <c r="F391" s="60">
        <v>10.7</v>
      </c>
      <c r="G391" s="23">
        <v>10.6</v>
      </c>
      <c r="H391" s="63">
        <v>10.7</v>
      </c>
      <c r="I391" s="64">
        <v>7.7</v>
      </c>
      <c r="J391" s="65">
        <v>3.3</v>
      </c>
      <c r="K391" s="23">
        <v>8</v>
      </c>
      <c r="L391" s="63">
        <v>7.73</v>
      </c>
      <c r="M391" s="64">
        <v>28.5</v>
      </c>
      <c r="N391" s="65">
        <v>29.2</v>
      </c>
      <c r="O391" s="50"/>
      <c r="P391" s="1310">
        <v>47.7</v>
      </c>
      <c r="Q391" s="50"/>
      <c r="R391" s="1310">
        <v>90.3</v>
      </c>
      <c r="S391" s="50"/>
      <c r="T391" s="1310"/>
      <c r="U391" s="50"/>
      <c r="V391" s="1310"/>
      <c r="W391" s="64"/>
      <c r="X391" s="65">
        <v>27.6</v>
      </c>
      <c r="Y391" s="69"/>
      <c r="Z391" s="70">
        <v>192</v>
      </c>
      <c r="AA391" s="862"/>
      <c r="AB391" s="863">
        <v>0.09</v>
      </c>
      <c r="AC391" s="319">
        <v>1274</v>
      </c>
      <c r="AD391" s="316">
        <v>27</v>
      </c>
      <c r="AE391" s="304"/>
      <c r="AF391" s="311"/>
      <c r="AG391" s="6" t="s">
        <v>369</v>
      </c>
      <c r="AH391" s="18" t="s">
        <v>23</v>
      </c>
      <c r="AI391" s="659">
        <v>68.099999999999994</v>
      </c>
      <c r="AJ391" s="660">
        <v>67.7</v>
      </c>
      <c r="AK391" s="36" t="s">
        <v>36</v>
      </c>
      <c r="AL391" s="100"/>
    </row>
    <row r="392" spans="1:38" x14ac:dyDescent="0.15">
      <c r="A392" s="1634"/>
      <c r="B392" s="457">
        <v>43900</v>
      </c>
      <c r="C392" s="456" t="str">
        <f t="shared" si="51"/>
        <v>(火)</v>
      </c>
      <c r="D392" s="74" t="s">
        <v>550</v>
      </c>
      <c r="E392" s="72">
        <v>14.5</v>
      </c>
      <c r="F392" s="60">
        <v>13.8</v>
      </c>
      <c r="G392" s="23">
        <v>11.6</v>
      </c>
      <c r="H392" s="63">
        <v>11.4</v>
      </c>
      <c r="I392" s="64">
        <v>6.7</v>
      </c>
      <c r="J392" s="65">
        <v>2.2999999999999998</v>
      </c>
      <c r="K392" s="23">
        <v>8.06</v>
      </c>
      <c r="L392" s="63">
        <v>7.66</v>
      </c>
      <c r="M392" s="64">
        <v>28.3</v>
      </c>
      <c r="N392" s="65">
        <v>29</v>
      </c>
      <c r="O392" s="50"/>
      <c r="P392" s="1310">
        <v>47.7</v>
      </c>
      <c r="Q392" s="50"/>
      <c r="R392" s="1310">
        <v>89.9</v>
      </c>
      <c r="S392" s="50"/>
      <c r="T392" s="1310"/>
      <c r="U392" s="50"/>
      <c r="V392" s="1310"/>
      <c r="W392" s="64"/>
      <c r="X392" s="65">
        <v>27.7</v>
      </c>
      <c r="Y392" s="69"/>
      <c r="Z392" s="70">
        <v>199</v>
      </c>
      <c r="AA392" s="862"/>
      <c r="AB392" s="863">
        <v>0.05</v>
      </c>
      <c r="AC392" s="319">
        <v>1257</v>
      </c>
      <c r="AD392" s="316">
        <v>26</v>
      </c>
      <c r="AE392" s="304"/>
      <c r="AF392" s="311"/>
      <c r="AG392" s="6" t="s">
        <v>370</v>
      </c>
      <c r="AH392" s="18" t="s">
        <v>23</v>
      </c>
      <c r="AI392" s="659">
        <v>24.2</v>
      </c>
      <c r="AJ392" s="660">
        <v>24</v>
      </c>
      <c r="AK392" s="36" t="s">
        <v>36</v>
      </c>
      <c r="AL392" s="100"/>
    </row>
    <row r="393" spans="1:38" x14ac:dyDescent="0.15">
      <c r="A393" s="1634"/>
      <c r="B393" s="457">
        <v>43901</v>
      </c>
      <c r="C393" s="456" t="str">
        <f t="shared" si="51"/>
        <v>(水)</v>
      </c>
      <c r="D393" s="74" t="s">
        <v>540</v>
      </c>
      <c r="E393" s="72" t="s">
        <v>36</v>
      </c>
      <c r="F393" s="60">
        <v>16.2</v>
      </c>
      <c r="G393" s="23">
        <v>12.3</v>
      </c>
      <c r="H393" s="63">
        <v>12.3</v>
      </c>
      <c r="I393" s="64">
        <v>6.8</v>
      </c>
      <c r="J393" s="65">
        <v>2.6</v>
      </c>
      <c r="K393" s="23">
        <v>7.92</v>
      </c>
      <c r="L393" s="63">
        <v>7.67</v>
      </c>
      <c r="M393" s="64">
        <v>28.7</v>
      </c>
      <c r="N393" s="65">
        <v>28.6</v>
      </c>
      <c r="O393" s="50"/>
      <c r="P393" s="1310">
        <v>48.1</v>
      </c>
      <c r="Q393" s="50"/>
      <c r="R393" s="1310">
        <v>89.1</v>
      </c>
      <c r="S393" s="50"/>
      <c r="T393" s="1310"/>
      <c r="U393" s="50"/>
      <c r="V393" s="1310"/>
      <c r="W393" s="64"/>
      <c r="X393" s="65">
        <v>27.2</v>
      </c>
      <c r="Y393" s="69"/>
      <c r="Z393" s="70">
        <v>194</v>
      </c>
      <c r="AA393" s="862"/>
      <c r="AB393" s="863">
        <v>7.0000000000000007E-2</v>
      </c>
      <c r="AC393" s="319">
        <v>1806</v>
      </c>
      <c r="AD393" s="316">
        <v>40</v>
      </c>
      <c r="AE393" s="304"/>
      <c r="AF393" s="311"/>
      <c r="AG393" s="6" t="s">
        <v>389</v>
      </c>
      <c r="AH393" s="18" t="s">
        <v>23</v>
      </c>
      <c r="AI393" s="37">
        <v>41.7</v>
      </c>
      <c r="AJ393" s="38">
        <v>29.4</v>
      </c>
      <c r="AK393" s="39" t="s">
        <v>36</v>
      </c>
      <c r="AL393" s="98"/>
    </row>
    <row r="394" spans="1:38" x14ac:dyDescent="0.15">
      <c r="A394" s="1634"/>
      <c r="B394" s="457">
        <v>43902</v>
      </c>
      <c r="C394" s="456" t="str">
        <f t="shared" si="51"/>
        <v>(木)</v>
      </c>
      <c r="D394" s="74" t="s">
        <v>540</v>
      </c>
      <c r="E394" s="72" t="s">
        <v>36</v>
      </c>
      <c r="F394" s="60">
        <v>11.6</v>
      </c>
      <c r="G394" s="23">
        <v>12.8</v>
      </c>
      <c r="H394" s="63">
        <v>12.4</v>
      </c>
      <c r="I394" s="64">
        <v>9.8000000000000007</v>
      </c>
      <c r="J394" s="65">
        <v>3.2</v>
      </c>
      <c r="K394" s="23">
        <v>7.55</v>
      </c>
      <c r="L394" s="63">
        <v>7.68</v>
      </c>
      <c r="M394" s="64">
        <v>34.299999999999997</v>
      </c>
      <c r="N394" s="65">
        <v>29.8</v>
      </c>
      <c r="O394" s="50">
        <v>50.9</v>
      </c>
      <c r="P394" s="1310">
        <v>49.8</v>
      </c>
      <c r="Q394" s="50">
        <v>92.3</v>
      </c>
      <c r="R394" s="1310">
        <v>91.7</v>
      </c>
      <c r="S394" s="50">
        <v>68.099999999999994</v>
      </c>
      <c r="T394" s="1310">
        <v>67.7</v>
      </c>
      <c r="U394" s="50">
        <v>24.2</v>
      </c>
      <c r="V394" s="1310">
        <v>24</v>
      </c>
      <c r="W394" s="64">
        <v>41.7</v>
      </c>
      <c r="X394" s="65">
        <v>29.4</v>
      </c>
      <c r="Y394" s="69">
        <v>234</v>
      </c>
      <c r="Z394" s="70">
        <v>196</v>
      </c>
      <c r="AA394" s="862">
        <v>0.39</v>
      </c>
      <c r="AB394" s="863">
        <v>0.08</v>
      </c>
      <c r="AC394" s="319">
        <v>1009</v>
      </c>
      <c r="AD394" s="316">
        <v>119</v>
      </c>
      <c r="AE394" s="304"/>
      <c r="AF394" s="311"/>
      <c r="AG394" s="6" t="s">
        <v>390</v>
      </c>
      <c r="AH394" s="18" t="s">
        <v>23</v>
      </c>
      <c r="AI394" s="48">
        <v>234</v>
      </c>
      <c r="AJ394" s="49">
        <v>196</v>
      </c>
      <c r="AK394" s="25" t="s">
        <v>36</v>
      </c>
      <c r="AL394" s="26"/>
    </row>
    <row r="395" spans="1:38" x14ac:dyDescent="0.15">
      <c r="A395" s="1634"/>
      <c r="B395" s="457">
        <v>43903</v>
      </c>
      <c r="C395" s="456" t="str">
        <f t="shared" ref="C395:C401" si="52">IF(B395="","",IF(WEEKDAY(B395)=1,"(日)",IF(WEEKDAY(B395)=2,"(月)",IF(WEEKDAY(B395)=3,"(火)",IF(WEEKDAY(B395)=4,"(水)",IF(WEEKDAY(B395)=5,"(木)",IF(WEEKDAY(B395)=6,"(金)","(土)")))))))</f>
        <v>(金)</v>
      </c>
      <c r="D395" s="74" t="s">
        <v>540</v>
      </c>
      <c r="E395" s="72" t="s">
        <v>36</v>
      </c>
      <c r="F395" s="60">
        <v>11.6</v>
      </c>
      <c r="G395" s="23">
        <v>13.1</v>
      </c>
      <c r="H395" s="63">
        <v>13.2</v>
      </c>
      <c r="I395" s="64">
        <v>7.3</v>
      </c>
      <c r="J395" s="65">
        <v>3.3</v>
      </c>
      <c r="K395" s="23">
        <v>7.42</v>
      </c>
      <c r="L395" s="63">
        <v>7.46</v>
      </c>
      <c r="M395" s="64">
        <v>25.3</v>
      </c>
      <c r="N395" s="65">
        <v>28.8</v>
      </c>
      <c r="O395" s="50"/>
      <c r="P395" s="1310">
        <v>41.9</v>
      </c>
      <c r="Q395" s="50"/>
      <c r="R395" s="1310">
        <v>85.9</v>
      </c>
      <c r="S395" s="50"/>
      <c r="T395" s="1310"/>
      <c r="U395" s="50"/>
      <c r="V395" s="1310"/>
      <c r="W395" s="64"/>
      <c r="X395" s="65">
        <v>30.6</v>
      </c>
      <c r="Y395" s="69"/>
      <c r="Z395" s="70">
        <v>196</v>
      </c>
      <c r="AA395" s="862"/>
      <c r="AB395" s="863">
        <v>0.13</v>
      </c>
      <c r="AC395" s="319">
        <v>864</v>
      </c>
      <c r="AD395" s="316">
        <v>69</v>
      </c>
      <c r="AE395" s="304"/>
      <c r="AF395" s="311"/>
      <c r="AG395" s="6" t="s">
        <v>391</v>
      </c>
      <c r="AH395" s="18" t="s">
        <v>23</v>
      </c>
      <c r="AI395" s="40">
        <v>0.39</v>
      </c>
      <c r="AJ395" s="41">
        <v>0.08</v>
      </c>
      <c r="AK395" s="42" t="s">
        <v>36</v>
      </c>
      <c r="AL395" s="99"/>
    </row>
    <row r="396" spans="1:38" x14ac:dyDescent="0.15">
      <c r="A396" s="1634"/>
      <c r="B396" s="457">
        <v>43904</v>
      </c>
      <c r="C396" s="456" t="str">
        <f t="shared" si="52"/>
        <v>(土)</v>
      </c>
      <c r="D396" s="74" t="s">
        <v>555</v>
      </c>
      <c r="E396" s="72">
        <v>19.5</v>
      </c>
      <c r="F396" s="60">
        <v>8.4</v>
      </c>
      <c r="G396" s="23">
        <v>13</v>
      </c>
      <c r="H396" s="63">
        <v>13.4</v>
      </c>
      <c r="I396" s="64">
        <v>7</v>
      </c>
      <c r="J396" s="65">
        <v>3.2</v>
      </c>
      <c r="K396" s="23">
        <v>7.19</v>
      </c>
      <c r="L396" s="63">
        <v>7.21</v>
      </c>
      <c r="M396" s="64">
        <v>20</v>
      </c>
      <c r="N396" s="65">
        <v>23.2</v>
      </c>
      <c r="O396" s="50"/>
      <c r="P396" s="1310"/>
      <c r="Q396" s="50"/>
      <c r="R396" s="1310"/>
      <c r="S396" s="50"/>
      <c r="T396" s="1310"/>
      <c r="U396" s="50"/>
      <c r="V396" s="1310"/>
      <c r="W396" s="64"/>
      <c r="X396" s="65"/>
      <c r="Y396" s="69"/>
      <c r="Z396" s="70"/>
      <c r="AA396" s="862"/>
      <c r="AB396" s="863"/>
      <c r="AC396" s="319">
        <v>522</v>
      </c>
      <c r="AD396" s="316">
        <v>51</v>
      </c>
      <c r="AE396" s="304"/>
      <c r="AF396" s="311"/>
      <c r="AG396" s="6" t="s">
        <v>24</v>
      </c>
      <c r="AH396" s="18" t="s">
        <v>23</v>
      </c>
      <c r="AI396" s="23">
        <v>4.8</v>
      </c>
      <c r="AJ396" s="47">
        <v>3.8</v>
      </c>
      <c r="AK396" s="141" t="s">
        <v>36</v>
      </c>
      <c r="AL396" s="99"/>
    </row>
    <row r="397" spans="1:38" x14ac:dyDescent="0.15">
      <c r="A397" s="1634"/>
      <c r="B397" s="457">
        <v>43905</v>
      </c>
      <c r="C397" s="456" t="str">
        <f t="shared" si="52"/>
        <v>(日)</v>
      </c>
      <c r="D397" s="74" t="s">
        <v>540</v>
      </c>
      <c r="E397" s="72" t="s">
        <v>36</v>
      </c>
      <c r="F397" s="60">
        <v>6.7</v>
      </c>
      <c r="G397" s="23">
        <v>11.1</v>
      </c>
      <c r="H397" s="63">
        <v>11.8</v>
      </c>
      <c r="I397" s="64">
        <v>4.8</v>
      </c>
      <c r="J397" s="65">
        <v>3.2</v>
      </c>
      <c r="K397" s="23">
        <v>7.26</v>
      </c>
      <c r="L397" s="63">
        <v>7.32</v>
      </c>
      <c r="M397" s="64">
        <v>16</v>
      </c>
      <c r="N397" s="65">
        <v>17.899999999999999</v>
      </c>
      <c r="O397" s="50"/>
      <c r="P397" s="1310"/>
      <c r="Q397" s="50"/>
      <c r="R397" s="1310"/>
      <c r="S397" s="50"/>
      <c r="T397" s="1310"/>
      <c r="U397" s="50"/>
      <c r="V397" s="1310"/>
      <c r="W397" s="64"/>
      <c r="X397" s="65"/>
      <c r="Y397" s="69"/>
      <c r="Z397" s="70"/>
      <c r="AA397" s="862"/>
      <c r="AB397" s="863"/>
      <c r="AC397" s="319">
        <v>702</v>
      </c>
      <c r="AD397" s="316">
        <v>57</v>
      </c>
      <c r="AE397" s="304"/>
      <c r="AF397" s="311"/>
      <c r="AG397" s="6" t="s">
        <v>25</v>
      </c>
      <c r="AH397" s="18" t="s">
        <v>23</v>
      </c>
      <c r="AI397" s="23">
        <v>2.2999999999999998</v>
      </c>
      <c r="AJ397" s="47">
        <v>1.6</v>
      </c>
      <c r="AK397" s="36" t="s">
        <v>36</v>
      </c>
      <c r="AL397" s="99"/>
    </row>
    <row r="398" spans="1:38" x14ac:dyDescent="0.15">
      <c r="A398" s="1634"/>
      <c r="B398" s="457">
        <v>43906</v>
      </c>
      <c r="C398" s="456" t="str">
        <f t="shared" si="52"/>
        <v>(月)</v>
      </c>
      <c r="D398" s="74" t="s">
        <v>540</v>
      </c>
      <c r="E398" s="72" t="s">
        <v>36</v>
      </c>
      <c r="F398" s="60">
        <v>8.9</v>
      </c>
      <c r="G398" s="23">
        <v>11.1</v>
      </c>
      <c r="H398" s="63">
        <v>11.5</v>
      </c>
      <c r="I398" s="64">
        <v>14.7</v>
      </c>
      <c r="J398" s="65">
        <v>2.7</v>
      </c>
      <c r="K398" s="23">
        <v>7.5</v>
      </c>
      <c r="L398" s="63">
        <v>7.37</v>
      </c>
      <c r="M398" s="64">
        <v>18.3</v>
      </c>
      <c r="N398" s="65">
        <v>16.899999999999999</v>
      </c>
      <c r="O398" s="50"/>
      <c r="P398" s="1310">
        <v>25.8</v>
      </c>
      <c r="Q398" s="50"/>
      <c r="R398" s="1310">
        <v>51.5</v>
      </c>
      <c r="S398" s="50"/>
      <c r="T398" s="1310"/>
      <c r="U398" s="50"/>
      <c r="V398" s="1310"/>
      <c r="W398" s="64"/>
      <c r="X398" s="65">
        <v>15.1</v>
      </c>
      <c r="Y398" s="69"/>
      <c r="Z398" s="70">
        <v>120</v>
      </c>
      <c r="AA398" s="862"/>
      <c r="AB398" s="863">
        <v>0.14000000000000001</v>
      </c>
      <c r="AC398" s="319">
        <v>718</v>
      </c>
      <c r="AD398" s="316">
        <v>52</v>
      </c>
      <c r="AE398" s="304"/>
      <c r="AF398" s="311"/>
      <c r="AG398" s="6" t="s">
        <v>392</v>
      </c>
      <c r="AH398" s="18" t="s">
        <v>23</v>
      </c>
      <c r="AI398" s="23">
        <v>11.7</v>
      </c>
      <c r="AJ398" s="47">
        <v>10.6</v>
      </c>
      <c r="AK398" s="36" t="s">
        <v>36</v>
      </c>
      <c r="AL398" s="99"/>
    </row>
    <row r="399" spans="1:38" x14ac:dyDescent="0.15">
      <c r="A399" s="1634"/>
      <c r="B399" s="457">
        <v>43907</v>
      </c>
      <c r="C399" s="456" t="str">
        <f t="shared" si="52"/>
        <v>(火)</v>
      </c>
      <c r="D399" s="74" t="s">
        <v>540</v>
      </c>
      <c r="E399" s="72" t="s">
        <v>36</v>
      </c>
      <c r="F399" s="60">
        <v>7.3</v>
      </c>
      <c r="G399" s="23">
        <v>9.6</v>
      </c>
      <c r="H399" s="63">
        <v>10.1</v>
      </c>
      <c r="I399" s="64">
        <v>4.7</v>
      </c>
      <c r="J399" s="65">
        <v>3.5</v>
      </c>
      <c r="K399" s="23">
        <v>7.55</v>
      </c>
      <c r="L399" s="63">
        <v>7.51</v>
      </c>
      <c r="M399" s="64">
        <v>18.2</v>
      </c>
      <c r="N399" s="65">
        <v>18</v>
      </c>
      <c r="O399" s="50"/>
      <c r="P399" s="1310">
        <v>30.8</v>
      </c>
      <c r="Q399" s="50"/>
      <c r="R399" s="1310">
        <v>54.7</v>
      </c>
      <c r="S399" s="50"/>
      <c r="T399" s="1310"/>
      <c r="U399" s="50"/>
      <c r="V399" s="1310"/>
      <c r="W399" s="64"/>
      <c r="X399" s="65">
        <v>16.2</v>
      </c>
      <c r="Y399" s="69"/>
      <c r="Z399" s="70">
        <v>128</v>
      </c>
      <c r="AA399" s="862"/>
      <c r="AB399" s="863">
        <v>0.16</v>
      </c>
      <c r="AC399" s="319">
        <v>522</v>
      </c>
      <c r="AD399" s="316">
        <v>40</v>
      </c>
      <c r="AE399" s="304"/>
      <c r="AF399" s="311"/>
      <c r="AG399" s="6" t="s">
        <v>393</v>
      </c>
      <c r="AH399" s="18" t="s">
        <v>23</v>
      </c>
      <c r="AI399" s="24">
        <v>3.9E-2</v>
      </c>
      <c r="AJ399" s="44">
        <v>2.9000000000000001E-2</v>
      </c>
      <c r="AK399" s="46" t="s">
        <v>36</v>
      </c>
      <c r="AL399" s="101"/>
    </row>
    <row r="400" spans="1:38" x14ac:dyDescent="0.15">
      <c r="A400" s="1634"/>
      <c r="B400" s="457">
        <v>43908</v>
      </c>
      <c r="C400" s="456" t="str">
        <f t="shared" si="52"/>
        <v>(水)</v>
      </c>
      <c r="D400" s="74" t="s">
        <v>540</v>
      </c>
      <c r="E400" s="72" t="s">
        <v>36</v>
      </c>
      <c r="F400" s="60">
        <v>12.9</v>
      </c>
      <c r="G400" s="23">
        <v>10.199999999999999</v>
      </c>
      <c r="H400" s="63">
        <v>10.4</v>
      </c>
      <c r="I400" s="64">
        <v>5.2</v>
      </c>
      <c r="J400" s="65">
        <v>4.2</v>
      </c>
      <c r="K400" s="23">
        <v>7.6</v>
      </c>
      <c r="L400" s="63">
        <v>7.61</v>
      </c>
      <c r="M400" s="64">
        <v>18.600000000000001</v>
      </c>
      <c r="N400" s="65">
        <v>18.600000000000001</v>
      </c>
      <c r="O400" s="50"/>
      <c r="P400" s="1310">
        <v>31.8</v>
      </c>
      <c r="Q400" s="50"/>
      <c r="R400" s="1310">
        <v>56.1</v>
      </c>
      <c r="S400" s="50"/>
      <c r="T400" s="1310"/>
      <c r="U400" s="50"/>
      <c r="V400" s="1310"/>
      <c r="W400" s="64"/>
      <c r="X400" s="65">
        <v>16.2</v>
      </c>
      <c r="Y400" s="69"/>
      <c r="Z400" s="70">
        <v>128</v>
      </c>
      <c r="AA400" s="862"/>
      <c r="AB400" s="863">
        <v>0.18</v>
      </c>
      <c r="AC400" s="319">
        <v>530</v>
      </c>
      <c r="AD400" s="316">
        <v>39</v>
      </c>
      <c r="AE400" s="304"/>
      <c r="AF400" s="311"/>
      <c r="AG400" s="6" t="s">
        <v>26</v>
      </c>
      <c r="AH400" s="18" t="s">
        <v>23</v>
      </c>
      <c r="AI400" s="24">
        <v>0.08</v>
      </c>
      <c r="AJ400" s="44">
        <v>0.04</v>
      </c>
      <c r="AK400" s="42" t="s">
        <v>36</v>
      </c>
      <c r="AL400" s="99"/>
    </row>
    <row r="401" spans="1:38" x14ac:dyDescent="0.15">
      <c r="A401" s="1634"/>
      <c r="B401" s="457">
        <v>43909</v>
      </c>
      <c r="C401" s="456" t="str">
        <f t="shared" si="52"/>
        <v>(木)</v>
      </c>
      <c r="D401" s="74" t="s">
        <v>540</v>
      </c>
      <c r="E401" s="72">
        <v>1</v>
      </c>
      <c r="F401" s="60">
        <v>12.1</v>
      </c>
      <c r="G401" s="23">
        <v>11</v>
      </c>
      <c r="H401" s="63">
        <v>11</v>
      </c>
      <c r="I401" s="64">
        <v>5</v>
      </c>
      <c r="J401" s="65">
        <v>4.5</v>
      </c>
      <c r="K401" s="23">
        <v>7.66</v>
      </c>
      <c r="L401" s="63">
        <v>7.6</v>
      </c>
      <c r="M401" s="64">
        <v>18.8</v>
      </c>
      <c r="N401" s="65">
        <v>18.8</v>
      </c>
      <c r="O401" s="50"/>
      <c r="P401" s="1310">
        <v>30.7</v>
      </c>
      <c r="Q401" s="50"/>
      <c r="R401" s="1310">
        <v>56.5</v>
      </c>
      <c r="S401" s="50"/>
      <c r="T401" s="1310"/>
      <c r="U401" s="50"/>
      <c r="V401" s="1310"/>
      <c r="W401" s="64"/>
      <c r="X401" s="65">
        <v>16.100000000000001</v>
      </c>
      <c r="Y401" s="69"/>
      <c r="Z401" s="70">
        <v>130</v>
      </c>
      <c r="AA401" s="862"/>
      <c r="AB401" s="863">
        <v>0.17</v>
      </c>
      <c r="AC401" s="319">
        <v>351</v>
      </c>
      <c r="AD401" s="316">
        <v>38</v>
      </c>
      <c r="AE401" s="304"/>
      <c r="AF401" s="311"/>
      <c r="AG401" s="6" t="s">
        <v>97</v>
      </c>
      <c r="AH401" s="18" t="s">
        <v>23</v>
      </c>
      <c r="AI401" s="24">
        <v>3.35</v>
      </c>
      <c r="AJ401" s="44">
        <v>2.8</v>
      </c>
      <c r="AK401" s="42" t="s">
        <v>36</v>
      </c>
      <c r="AL401" s="99"/>
    </row>
    <row r="402" spans="1:38" x14ac:dyDescent="0.15">
      <c r="A402" s="1634"/>
      <c r="B402" s="457">
        <v>43910</v>
      </c>
      <c r="C402" s="456" t="str">
        <f t="shared" si="51"/>
        <v>(金)</v>
      </c>
      <c r="D402" s="74" t="s">
        <v>550</v>
      </c>
      <c r="E402" s="72" t="s">
        <v>36</v>
      </c>
      <c r="F402" s="60">
        <v>13.4</v>
      </c>
      <c r="G402" s="23">
        <v>12.4</v>
      </c>
      <c r="H402" s="63">
        <v>12.4</v>
      </c>
      <c r="I402" s="64">
        <v>5.5</v>
      </c>
      <c r="J402" s="65">
        <v>3.6</v>
      </c>
      <c r="K402" s="23">
        <v>7.8</v>
      </c>
      <c r="L402" s="63">
        <v>7.68</v>
      </c>
      <c r="M402" s="64">
        <v>20.5</v>
      </c>
      <c r="N402" s="65">
        <v>20.8</v>
      </c>
      <c r="O402" s="50"/>
      <c r="P402" s="1310"/>
      <c r="Q402" s="50"/>
      <c r="R402" s="1310"/>
      <c r="S402" s="50"/>
      <c r="T402" s="1310"/>
      <c r="U402" s="50"/>
      <c r="V402" s="1310"/>
      <c r="W402" s="64"/>
      <c r="X402" s="65"/>
      <c r="Y402" s="69"/>
      <c r="Z402" s="70"/>
      <c r="AA402" s="862"/>
      <c r="AB402" s="863"/>
      <c r="AC402" s="319">
        <v>873</v>
      </c>
      <c r="AD402" s="316">
        <v>40</v>
      </c>
      <c r="AE402" s="304"/>
      <c r="AF402" s="311"/>
      <c r="AG402" s="6" t="s">
        <v>379</v>
      </c>
      <c r="AH402" s="18" t="s">
        <v>23</v>
      </c>
      <c r="AI402" s="24">
        <v>0.159</v>
      </c>
      <c r="AJ402" s="44">
        <v>5.5E-2</v>
      </c>
      <c r="AK402" s="46" t="s">
        <v>36</v>
      </c>
      <c r="AL402" s="101"/>
    </row>
    <row r="403" spans="1:38" x14ac:dyDescent="0.15">
      <c r="A403" s="1634"/>
      <c r="B403" s="457">
        <v>43911</v>
      </c>
      <c r="C403" s="456" t="str">
        <f t="shared" si="51"/>
        <v>(土)</v>
      </c>
      <c r="D403" s="74" t="s">
        <v>540</v>
      </c>
      <c r="E403" s="72" t="s">
        <v>36</v>
      </c>
      <c r="F403" s="60">
        <v>13.7</v>
      </c>
      <c r="G403" s="23">
        <v>12.5</v>
      </c>
      <c r="H403" s="63">
        <v>12.5</v>
      </c>
      <c r="I403" s="64">
        <v>7.2</v>
      </c>
      <c r="J403" s="65">
        <v>3.4</v>
      </c>
      <c r="K403" s="23">
        <v>7.99</v>
      </c>
      <c r="L403" s="63">
        <v>7.77</v>
      </c>
      <c r="M403" s="64">
        <v>21.5</v>
      </c>
      <c r="N403" s="65">
        <v>21.5</v>
      </c>
      <c r="O403" s="50"/>
      <c r="P403" s="1310"/>
      <c r="Q403" s="50"/>
      <c r="R403" s="1310"/>
      <c r="S403" s="50"/>
      <c r="T403" s="1310"/>
      <c r="U403" s="50"/>
      <c r="V403" s="1310"/>
      <c r="W403" s="64"/>
      <c r="X403" s="65"/>
      <c r="Y403" s="69"/>
      <c r="Z403" s="70"/>
      <c r="AA403" s="862"/>
      <c r="AB403" s="863"/>
      <c r="AC403" s="319">
        <v>1035</v>
      </c>
      <c r="AD403" s="316">
        <v>38</v>
      </c>
      <c r="AE403" s="304"/>
      <c r="AF403" s="311"/>
      <c r="AG403" s="6" t="s">
        <v>394</v>
      </c>
      <c r="AH403" s="18" t="s">
        <v>23</v>
      </c>
      <c r="AI403" s="24" t="s">
        <v>556</v>
      </c>
      <c r="AJ403" s="44" t="s">
        <v>556</v>
      </c>
      <c r="AK403" s="42" t="s">
        <v>36</v>
      </c>
      <c r="AL403" s="99"/>
    </row>
    <row r="404" spans="1:38" x14ac:dyDescent="0.15">
      <c r="A404" s="1634"/>
      <c r="B404" s="457">
        <v>43912</v>
      </c>
      <c r="C404" s="456" t="str">
        <f t="shared" si="51"/>
        <v>(日)</v>
      </c>
      <c r="D404" s="74" t="s">
        <v>540</v>
      </c>
      <c r="E404" s="72" t="s">
        <v>36</v>
      </c>
      <c r="F404" s="60">
        <v>15.2</v>
      </c>
      <c r="G404" s="23">
        <v>13.6</v>
      </c>
      <c r="H404" s="63">
        <v>13.4</v>
      </c>
      <c r="I404" s="64">
        <v>5.0999999999999996</v>
      </c>
      <c r="J404" s="65">
        <v>2.9</v>
      </c>
      <c r="K404" s="23">
        <v>8.14</v>
      </c>
      <c r="L404" s="63">
        <v>7.71</v>
      </c>
      <c r="M404" s="64">
        <v>22</v>
      </c>
      <c r="N404" s="65">
        <v>21.6</v>
      </c>
      <c r="O404" s="50"/>
      <c r="P404" s="1310"/>
      <c r="Q404" s="50"/>
      <c r="R404" s="1310"/>
      <c r="S404" s="50"/>
      <c r="T404" s="1310"/>
      <c r="U404" s="50"/>
      <c r="V404" s="1310"/>
      <c r="W404" s="64"/>
      <c r="X404" s="65"/>
      <c r="Y404" s="69"/>
      <c r="Z404" s="70"/>
      <c r="AA404" s="862"/>
      <c r="AB404" s="863"/>
      <c r="AC404" s="319">
        <v>1746</v>
      </c>
      <c r="AD404" s="316">
        <v>38</v>
      </c>
      <c r="AE404" s="304"/>
      <c r="AF404" s="311"/>
      <c r="AG404" s="6" t="s">
        <v>98</v>
      </c>
      <c r="AH404" s="18" t="s">
        <v>23</v>
      </c>
      <c r="AI404" s="23">
        <v>36</v>
      </c>
      <c r="AJ404" s="47">
        <v>37.299999999999997</v>
      </c>
      <c r="AK404" s="36" t="s">
        <v>36</v>
      </c>
      <c r="AL404" s="100"/>
    </row>
    <row r="405" spans="1:38" x14ac:dyDescent="0.15">
      <c r="A405" s="1634"/>
      <c r="B405" s="457">
        <v>43913</v>
      </c>
      <c r="C405" s="456" t="str">
        <f t="shared" si="51"/>
        <v>(月)</v>
      </c>
      <c r="D405" s="74" t="s">
        <v>555</v>
      </c>
      <c r="E405" s="72">
        <v>0.5</v>
      </c>
      <c r="F405" s="60">
        <v>9.6</v>
      </c>
      <c r="G405" s="23">
        <v>13.9</v>
      </c>
      <c r="H405" s="63">
        <v>13.8</v>
      </c>
      <c r="I405" s="64">
        <v>7.8</v>
      </c>
      <c r="J405" s="65">
        <v>2.2999999999999998</v>
      </c>
      <c r="K405" s="23">
        <v>8.56</v>
      </c>
      <c r="L405" s="63">
        <v>7.65</v>
      </c>
      <c r="M405" s="64">
        <v>22.3</v>
      </c>
      <c r="N405" s="65">
        <v>22.7</v>
      </c>
      <c r="O405" s="50"/>
      <c r="P405" s="1310">
        <v>34.799999999999997</v>
      </c>
      <c r="Q405" s="50"/>
      <c r="R405" s="1310">
        <v>71.7</v>
      </c>
      <c r="S405" s="50"/>
      <c r="T405" s="1310"/>
      <c r="U405" s="50"/>
      <c r="V405" s="1310"/>
      <c r="W405" s="64"/>
      <c r="X405" s="65">
        <v>23.1</v>
      </c>
      <c r="Y405" s="69"/>
      <c r="Z405" s="70">
        <v>154</v>
      </c>
      <c r="AA405" s="862"/>
      <c r="AB405" s="863">
        <v>0.05</v>
      </c>
      <c r="AC405" s="319">
        <v>1959</v>
      </c>
      <c r="AD405" s="316">
        <v>34</v>
      </c>
      <c r="AE405" s="304"/>
      <c r="AF405" s="311"/>
      <c r="AG405" s="6" t="s">
        <v>27</v>
      </c>
      <c r="AH405" s="18" t="s">
        <v>23</v>
      </c>
      <c r="AI405" s="23">
        <v>21.3</v>
      </c>
      <c r="AJ405" s="47">
        <v>20.399999999999999</v>
      </c>
      <c r="AK405" s="36" t="s">
        <v>36</v>
      </c>
      <c r="AL405" s="100"/>
    </row>
    <row r="406" spans="1:38" x14ac:dyDescent="0.15">
      <c r="A406" s="1634"/>
      <c r="B406" s="457">
        <v>43914</v>
      </c>
      <c r="C406" s="456" t="str">
        <f t="shared" si="51"/>
        <v>(火)</v>
      </c>
      <c r="D406" s="74" t="s">
        <v>540</v>
      </c>
      <c r="E406" s="72">
        <v>1.5</v>
      </c>
      <c r="F406" s="60">
        <v>8.6999999999999993</v>
      </c>
      <c r="G406" s="23">
        <v>13.6</v>
      </c>
      <c r="H406" s="63">
        <v>13.8</v>
      </c>
      <c r="I406" s="64">
        <v>7.6</v>
      </c>
      <c r="J406" s="65">
        <v>2.7</v>
      </c>
      <c r="K406" s="23">
        <v>8.5</v>
      </c>
      <c r="L406" s="63">
        <v>7.73</v>
      </c>
      <c r="M406" s="64">
        <v>24.1</v>
      </c>
      <c r="N406" s="65">
        <v>23.7</v>
      </c>
      <c r="O406" s="50"/>
      <c r="P406" s="1310">
        <v>36.299999999999997</v>
      </c>
      <c r="Q406" s="50"/>
      <c r="R406" s="1310">
        <v>72.900000000000006</v>
      </c>
      <c r="S406" s="50"/>
      <c r="T406" s="1310"/>
      <c r="U406" s="50"/>
      <c r="V406" s="1310"/>
      <c r="W406" s="64"/>
      <c r="X406" s="65">
        <v>23.4</v>
      </c>
      <c r="Y406" s="69"/>
      <c r="Z406" s="70">
        <v>155</v>
      </c>
      <c r="AA406" s="862"/>
      <c r="AB406" s="863">
        <v>0.06</v>
      </c>
      <c r="AC406" s="319">
        <v>2610</v>
      </c>
      <c r="AD406" s="316">
        <v>31</v>
      </c>
      <c r="AE406" s="304"/>
      <c r="AF406" s="311"/>
      <c r="AG406" s="6" t="s">
        <v>382</v>
      </c>
      <c r="AH406" s="18" t="s">
        <v>387</v>
      </c>
      <c r="AI406" s="50">
        <v>6.7</v>
      </c>
      <c r="AJ406" s="51">
        <v>3.8</v>
      </c>
      <c r="AK406" s="43" t="s">
        <v>36</v>
      </c>
      <c r="AL406" s="102"/>
    </row>
    <row r="407" spans="1:38" x14ac:dyDescent="0.15">
      <c r="A407" s="1634"/>
      <c r="B407" s="457">
        <v>43915</v>
      </c>
      <c r="C407" s="456" t="str">
        <f t="shared" si="51"/>
        <v>(水)</v>
      </c>
      <c r="D407" s="74" t="s">
        <v>540</v>
      </c>
      <c r="E407" s="72" t="s">
        <v>36</v>
      </c>
      <c r="F407" s="60">
        <v>9.5</v>
      </c>
      <c r="G407" s="23">
        <v>13.1</v>
      </c>
      <c r="H407" s="63">
        <v>13.4</v>
      </c>
      <c r="I407" s="64">
        <v>8.5</v>
      </c>
      <c r="J407" s="65">
        <v>2.8</v>
      </c>
      <c r="K407" s="23">
        <v>8.89</v>
      </c>
      <c r="L407" s="63">
        <v>7.77</v>
      </c>
      <c r="M407" s="64">
        <v>23.6</v>
      </c>
      <c r="N407" s="65">
        <v>24.6</v>
      </c>
      <c r="O407" s="50"/>
      <c r="P407" s="1310">
        <v>36.9</v>
      </c>
      <c r="Q407" s="50"/>
      <c r="R407" s="1310">
        <v>76.3</v>
      </c>
      <c r="S407" s="50"/>
      <c r="T407" s="1310"/>
      <c r="U407" s="50"/>
      <c r="V407" s="1310"/>
      <c r="W407" s="64"/>
      <c r="X407" s="65">
        <v>25.5</v>
      </c>
      <c r="Y407" s="69"/>
      <c r="Z407" s="70">
        <v>170</v>
      </c>
      <c r="AA407" s="862"/>
      <c r="AB407" s="863">
        <v>0.05</v>
      </c>
      <c r="AC407" s="319">
        <v>2986</v>
      </c>
      <c r="AD407" s="316">
        <v>37</v>
      </c>
      <c r="AE407" s="304"/>
      <c r="AF407" s="311"/>
      <c r="AG407" s="6" t="s">
        <v>395</v>
      </c>
      <c r="AH407" s="18" t="s">
        <v>23</v>
      </c>
      <c r="AI407" s="50">
        <v>15.3</v>
      </c>
      <c r="AJ407" s="51">
        <v>5.4</v>
      </c>
      <c r="AK407" s="43" t="s">
        <v>36</v>
      </c>
      <c r="AL407" s="102"/>
    </row>
    <row r="408" spans="1:38" x14ac:dyDescent="0.15">
      <c r="A408" s="1634"/>
      <c r="B408" s="457">
        <v>43916</v>
      </c>
      <c r="C408" s="456" t="str">
        <f t="shared" si="51"/>
        <v>(木)</v>
      </c>
      <c r="D408" s="74" t="s">
        <v>540</v>
      </c>
      <c r="E408" s="72" t="s">
        <v>36</v>
      </c>
      <c r="F408" s="60">
        <v>11.7</v>
      </c>
      <c r="G408" s="23">
        <v>13.5</v>
      </c>
      <c r="H408" s="63">
        <v>13.6</v>
      </c>
      <c r="I408" s="64">
        <v>8.6</v>
      </c>
      <c r="J408" s="65">
        <v>2.8</v>
      </c>
      <c r="K408" s="23">
        <v>8.9499999999999993</v>
      </c>
      <c r="L408" s="63">
        <v>7.79</v>
      </c>
      <c r="M408" s="64">
        <v>23.7</v>
      </c>
      <c r="N408" s="65">
        <v>24.6</v>
      </c>
      <c r="O408" s="50"/>
      <c r="P408" s="1310">
        <v>36.299999999999997</v>
      </c>
      <c r="Q408" s="50"/>
      <c r="R408" s="1310">
        <v>77.3</v>
      </c>
      <c r="S408" s="50"/>
      <c r="T408" s="1310"/>
      <c r="U408" s="50"/>
      <c r="V408" s="1310"/>
      <c r="W408" s="64"/>
      <c r="X408" s="65">
        <v>26.4</v>
      </c>
      <c r="Y408" s="69"/>
      <c r="Z408" s="70">
        <v>168</v>
      </c>
      <c r="AA408" s="862"/>
      <c r="AB408" s="863">
        <v>0.05</v>
      </c>
      <c r="AC408" s="319">
        <v>2790</v>
      </c>
      <c r="AD408" s="316">
        <v>34</v>
      </c>
      <c r="AE408" s="304"/>
      <c r="AF408" s="311"/>
      <c r="AG408" s="19"/>
      <c r="AH408" s="9"/>
      <c r="AI408" s="20"/>
      <c r="AJ408" s="8"/>
      <c r="AK408" s="8"/>
      <c r="AL408" s="9"/>
    </row>
    <row r="409" spans="1:38" x14ac:dyDescent="0.15">
      <c r="A409" s="1634"/>
      <c r="B409" s="457">
        <v>43917</v>
      </c>
      <c r="C409" s="456" t="str">
        <f t="shared" ref="C409:C413" si="53">IF(B409="","",IF(WEEKDAY(B409)=1,"(日)",IF(WEEKDAY(B409)=2,"(月)",IF(WEEKDAY(B409)=3,"(火)",IF(WEEKDAY(B409)=4,"(水)",IF(WEEKDAY(B409)=5,"(木)",IF(WEEKDAY(B409)=6,"(金)","(土)")))))))</f>
        <v>(金)</v>
      </c>
      <c r="D409" s="352" t="s">
        <v>550</v>
      </c>
      <c r="E409" s="176">
        <v>0</v>
      </c>
      <c r="F409" s="177">
        <v>13.7</v>
      </c>
      <c r="G409" s="178">
        <v>14.2</v>
      </c>
      <c r="H409" s="174">
        <v>14.4</v>
      </c>
      <c r="I409" s="179">
        <v>7.8</v>
      </c>
      <c r="J409" s="180">
        <v>2.4</v>
      </c>
      <c r="K409" s="178">
        <v>9.08</v>
      </c>
      <c r="L409" s="174">
        <v>7.85</v>
      </c>
      <c r="M409" s="179">
        <v>23.4</v>
      </c>
      <c r="N409" s="180">
        <v>24.4</v>
      </c>
      <c r="O409" s="1317"/>
      <c r="P409" s="1318">
        <v>34.9</v>
      </c>
      <c r="Q409" s="1317"/>
      <c r="R409" s="1318">
        <v>75.7</v>
      </c>
      <c r="S409" s="1317"/>
      <c r="T409" s="1318"/>
      <c r="U409" s="1317"/>
      <c r="V409" s="1318"/>
      <c r="W409" s="179"/>
      <c r="X409" s="180">
        <v>26.6</v>
      </c>
      <c r="Y409" s="183"/>
      <c r="Z409" s="184">
        <v>167</v>
      </c>
      <c r="AA409" s="870"/>
      <c r="AB409" s="871">
        <v>0</v>
      </c>
      <c r="AC409" s="349">
        <v>2959</v>
      </c>
      <c r="AD409" s="346">
        <v>31</v>
      </c>
      <c r="AE409" s="304"/>
      <c r="AF409" s="311"/>
      <c r="AG409" s="19"/>
      <c r="AH409" s="9"/>
      <c r="AI409" s="20"/>
      <c r="AJ409" s="8"/>
      <c r="AK409" s="8"/>
      <c r="AL409" s="9"/>
    </row>
    <row r="410" spans="1:38" x14ac:dyDescent="0.15">
      <c r="A410" s="1634"/>
      <c r="B410" s="457">
        <v>43918</v>
      </c>
      <c r="C410" s="456" t="str">
        <f t="shared" si="53"/>
        <v>(土)</v>
      </c>
      <c r="D410" s="352" t="s">
        <v>555</v>
      </c>
      <c r="E410" s="176">
        <v>4.5</v>
      </c>
      <c r="F410" s="177">
        <v>16.5</v>
      </c>
      <c r="G410" s="178">
        <v>15.1</v>
      </c>
      <c r="H410" s="174">
        <v>15.1</v>
      </c>
      <c r="I410" s="179">
        <v>8.9</v>
      </c>
      <c r="J410" s="180">
        <v>2.1</v>
      </c>
      <c r="K410" s="178">
        <v>8.8800000000000008</v>
      </c>
      <c r="L410" s="174">
        <v>7.72</v>
      </c>
      <c r="M410" s="179">
        <v>24.2</v>
      </c>
      <c r="N410" s="180">
        <v>25</v>
      </c>
      <c r="O410" s="1317"/>
      <c r="P410" s="1318"/>
      <c r="Q410" s="1317"/>
      <c r="R410" s="1318"/>
      <c r="S410" s="1317"/>
      <c r="T410" s="1318"/>
      <c r="U410" s="1317"/>
      <c r="V410" s="1318"/>
      <c r="W410" s="179"/>
      <c r="X410" s="180"/>
      <c r="Y410" s="183"/>
      <c r="Z410" s="184"/>
      <c r="AA410" s="870"/>
      <c r="AB410" s="871"/>
      <c r="AC410" s="349">
        <v>2107</v>
      </c>
      <c r="AD410" s="346">
        <v>30</v>
      </c>
      <c r="AE410" s="304"/>
      <c r="AF410" s="311"/>
      <c r="AG410" s="21"/>
      <c r="AH410" s="3"/>
      <c r="AI410" s="22"/>
      <c r="AJ410" s="10"/>
      <c r="AK410" s="10"/>
      <c r="AL410" s="3"/>
    </row>
    <row r="411" spans="1:38" x14ac:dyDescent="0.15">
      <c r="A411" s="1634"/>
      <c r="B411" s="457">
        <v>43919</v>
      </c>
      <c r="C411" s="456" t="str">
        <f t="shared" si="53"/>
        <v>(日)</v>
      </c>
      <c r="D411" s="352" t="s">
        <v>555</v>
      </c>
      <c r="E411" s="176">
        <v>42.5</v>
      </c>
      <c r="F411" s="177">
        <v>3.1</v>
      </c>
      <c r="G411" s="178">
        <v>13.8</v>
      </c>
      <c r="H411" s="174">
        <v>14.2</v>
      </c>
      <c r="I411" s="179">
        <v>6.2</v>
      </c>
      <c r="J411" s="180">
        <v>2.1</v>
      </c>
      <c r="K411" s="178">
        <v>8.32</v>
      </c>
      <c r="L411" s="174">
        <v>7.68</v>
      </c>
      <c r="M411" s="179">
        <v>24</v>
      </c>
      <c r="N411" s="180">
        <v>24.4</v>
      </c>
      <c r="O411" s="1317"/>
      <c r="P411" s="1318"/>
      <c r="Q411" s="1317"/>
      <c r="R411" s="1318"/>
      <c r="S411" s="1317"/>
      <c r="T411" s="1318"/>
      <c r="U411" s="1317"/>
      <c r="V411" s="1318"/>
      <c r="W411" s="179"/>
      <c r="X411" s="180"/>
      <c r="Y411" s="183"/>
      <c r="Z411" s="184"/>
      <c r="AA411" s="870"/>
      <c r="AB411" s="871"/>
      <c r="AC411" s="349">
        <v>1097</v>
      </c>
      <c r="AD411" s="346">
        <v>39</v>
      </c>
      <c r="AE411" s="304"/>
      <c r="AF411" s="311"/>
      <c r="AG411" s="29" t="s">
        <v>384</v>
      </c>
      <c r="AH411" s="2" t="s">
        <v>36</v>
      </c>
      <c r="AI411" s="2" t="s">
        <v>36</v>
      </c>
      <c r="AJ411" s="2" t="s">
        <v>36</v>
      </c>
      <c r="AK411" s="2" t="s">
        <v>36</v>
      </c>
      <c r="AL411" s="103" t="s">
        <v>36</v>
      </c>
    </row>
    <row r="412" spans="1:38" x14ac:dyDescent="0.15">
      <c r="A412" s="1634"/>
      <c r="B412" s="457">
        <v>43920</v>
      </c>
      <c r="C412" s="456" t="str">
        <f t="shared" si="53"/>
        <v>(月)</v>
      </c>
      <c r="D412" s="352" t="s">
        <v>540</v>
      </c>
      <c r="E412" s="176" t="s">
        <v>36</v>
      </c>
      <c r="F412" s="177">
        <v>7.9</v>
      </c>
      <c r="G412" s="178">
        <v>10.5</v>
      </c>
      <c r="H412" s="174">
        <v>12.9</v>
      </c>
      <c r="I412" s="179">
        <v>6.2</v>
      </c>
      <c r="J412" s="180">
        <v>2.4</v>
      </c>
      <c r="K412" s="178">
        <v>7.5</v>
      </c>
      <c r="L412" s="174">
        <v>7.58</v>
      </c>
      <c r="M412" s="179">
        <v>20.6</v>
      </c>
      <c r="N412" s="180">
        <v>23.1</v>
      </c>
      <c r="O412" s="1317"/>
      <c r="P412" s="1318">
        <v>34.299999999999997</v>
      </c>
      <c r="Q412" s="1317"/>
      <c r="R412" s="1318">
        <v>72.3</v>
      </c>
      <c r="S412" s="1317"/>
      <c r="T412" s="1318"/>
      <c r="U412" s="1317"/>
      <c r="V412" s="1318"/>
      <c r="W412" s="179"/>
      <c r="X412" s="180">
        <v>22.2</v>
      </c>
      <c r="Y412" s="183"/>
      <c r="Z412" s="184">
        <v>158</v>
      </c>
      <c r="AA412" s="870"/>
      <c r="AB412" s="871">
        <v>0.08</v>
      </c>
      <c r="AC412" s="349">
        <v>717</v>
      </c>
      <c r="AD412" s="346">
        <v>204</v>
      </c>
      <c r="AE412" s="304"/>
      <c r="AF412" s="311"/>
      <c r="AG412" s="11" t="s">
        <v>36</v>
      </c>
      <c r="AH412" s="2" t="s">
        <v>36</v>
      </c>
      <c r="AI412" s="2" t="s">
        <v>36</v>
      </c>
      <c r="AJ412" s="2" t="s">
        <v>36</v>
      </c>
      <c r="AK412" s="2" t="s">
        <v>36</v>
      </c>
      <c r="AL412" s="103" t="s">
        <v>36</v>
      </c>
    </row>
    <row r="413" spans="1:38" x14ac:dyDescent="0.15">
      <c r="A413" s="1634"/>
      <c r="B413" s="457">
        <v>43921</v>
      </c>
      <c r="C413" s="466" t="str">
        <f t="shared" si="53"/>
        <v>(火)</v>
      </c>
      <c r="D413" s="215" t="s">
        <v>550</v>
      </c>
      <c r="E413" s="134">
        <v>0</v>
      </c>
      <c r="F413" s="125">
        <v>9.8000000000000007</v>
      </c>
      <c r="G413" s="126">
        <v>10.3</v>
      </c>
      <c r="H413" s="127">
        <v>11.2</v>
      </c>
      <c r="I413" s="128">
        <v>8.4</v>
      </c>
      <c r="J413" s="129">
        <v>3.2</v>
      </c>
      <c r="K413" s="126">
        <v>7.28</v>
      </c>
      <c r="L413" s="127">
        <v>7.37</v>
      </c>
      <c r="M413" s="128">
        <v>15.3</v>
      </c>
      <c r="N413" s="129">
        <v>20.2</v>
      </c>
      <c r="O413" s="676"/>
      <c r="P413" s="1324">
        <v>33.4</v>
      </c>
      <c r="Q413" s="676"/>
      <c r="R413" s="1324">
        <v>64.099999999999994</v>
      </c>
      <c r="S413" s="676"/>
      <c r="T413" s="1324"/>
      <c r="U413" s="676"/>
      <c r="V413" s="1324"/>
      <c r="W413" s="128"/>
      <c r="X413" s="129">
        <v>18.8</v>
      </c>
      <c r="Y413" s="132"/>
      <c r="Z413" s="133">
        <v>138</v>
      </c>
      <c r="AA413" s="876"/>
      <c r="AB413" s="877">
        <v>0.15</v>
      </c>
      <c r="AC413" s="318">
        <v>717</v>
      </c>
      <c r="AD413" s="320">
        <v>109</v>
      </c>
      <c r="AE413" s="304"/>
      <c r="AF413" s="311"/>
      <c r="AG413" s="11" t="s">
        <v>36</v>
      </c>
      <c r="AH413" s="2" t="s">
        <v>36</v>
      </c>
      <c r="AI413" s="2" t="s">
        <v>36</v>
      </c>
      <c r="AJ413" s="2" t="s">
        <v>36</v>
      </c>
      <c r="AK413" s="2" t="s">
        <v>36</v>
      </c>
      <c r="AL413" s="103" t="s">
        <v>36</v>
      </c>
    </row>
    <row r="414" spans="1:38" x14ac:dyDescent="0.15">
      <c r="A414" s="1634"/>
      <c r="B414" s="1610" t="s">
        <v>396</v>
      </c>
      <c r="C414" s="1611"/>
      <c r="D414" s="399"/>
      <c r="E414" s="358">
        <f>MAX(E383:E413)</f>
        <v>42.5</v>
      </c>
      <c r="F414" s="359">
        <f t="shared" ref="F414:AD414" si="54">IF(COUNT(F383:F413)=0,"",MAX(F383:F413))</f>
        <v>16.5</v>
      </c>
      <c r="G414" s="360">
        <f t="shared" si="54"/>
        <v>15.1</v>
      </c>
      <c r="H414" s="361">
        <f t="shared" si="54"/>
        <v>15.1</v>
      </c>
      <c r="I414" s="362">
        <f t="shared" si="54"/>
        <v>14.7</v>
      </c>
      <c r="J414" s="363">
        <f t="shared" si="54"/>
        <v>4.5</v>
      </c>
      <c r="K414" s="360">
        <f t="shared" si="54"/>
        <v>9.08</v>
      </c>
      <c r="L414" s="361">
        <f t="shared" si="54"/>
        <v>7.85</v>
      </c>
      <c r="M414" s="362">
        <f t="shared" si="54"/>
        <v>34.299999999999997</v>
      </c>
      <c r="N414" s="363">
        <f t="shared" si="54"/>
        <v>29.8</v>
      </c>
      <c r="O414" s="1311">
        <f t="shared" si="54"/>
        <v>50.9</v>
      </c>
      <c r="P414" s="1319">
        <f t="shared" si="54"/>
        <v>49.8</v>
      </c>
      <c r="Q414" s="1311">
        <f t="shared" si="54"/>
        <v>92.3</v>
      </c>
      <c r="R414" s="1319">
        <f t="shared" si="54"/>
        <v>91.7</v>
      </c>
      <c r="S414" s="1311">
        <f t="shared" si="54"/>
        <v>68.099999999999994</v>
      </c>
      <c r="T414" s="1319">
        <f t="shared" si="54"/>
        <v>67.7</v>
      </c>
      <c r="U414" s="1311">
        <f t="shared" si="54"/>
        <v>24.2</v>
      </c>
      <c r="V414" s="1319">
        <f t="shared" si="54"/>
        <v>24</v>
      </c>
      <c r="W414" s="362">
        <f t="shared" si="54"/>
        <v>41.7</v>
      </c>
      <c r="X414" s="583">
        <f t="shared" si="54"/>
        <v>30.6</v>
      </c>
      <c r="Y414" s="640">
        <f t="shared" si="54"/>
        <v>234</v>
      </c>
      <c r="Z414" s="641">
        <f t="shared" si="54"/>
        <v>199</v>
      </c>
      <c r="AA414" s="864">
        <f t="shared" si="54"/>
        <v>0.39</v>
      </c>
      <c r="AB414" s="865">
        <f t="shared" si="54"/>
        <v>0.18</v>
      </c>
      <c r="AC414" s="695">
        <f t="shared" si="54"/>
        <v>2986</v>
      </c>
      <c r="AD414" s="580">
        <f t="shared" si="54"/>
        <v>204</v>
      </c>
      <c r="AE414" s="312"/>
      <c r="AF414" s="311"/>
      <c r="AG414" s="11" t="s">
        <v>36</v>
      </c>
      <c r="AH414" s="2" t="s">
        <v>36</v>
      </c>
      <c r="AI414" s="2" t="s">
        <v>36</v>
      </c>
      <c r="AJ414" s="2" t="s">
        <v>36</v>
      </c>
      <c r="AK414" s="2" t="s">
        <v>36</v>
      </c>
      <c r="AL414" s="103" t="s">
        <v>36</v>
      </c>
    </row>
    <row r="415" spans="1:38" x14ac:dyDescent="0.15">
      <c r="A415" s="1634"/>
      <c r="B415" s="1602" t="s">
        <v>397</v>
      </c>
      <c r="C415" s="1603"/>
      <c r="D415" s="401"/>
      <c r="E415" s="364">
        <f>MIN(E383:E413)</f>
        <v>0</v>
      </c>
      <c r="F415" s="365">
        <f t="shared" ref="F415:AD415" si="55">IF(COUNT(F383:F413)=0,"",MIN(F383:F413))</f>
        <v>3.1</v>
      </c>
      <c r="G415" s="366">
        <f t="shared" si="55"/>
        <v>9.6</v>
      </c>
      <c r="H415" s="367">
        <f t="shared" si="55"/>
        <v>10.1</v>
      </c>
      <c r="I415" s="368">
        <f t="shared" si="55"/>
        <v>4.7</v>
      </c>
      <c r="J415" s="369">
        <f t="shared" si="55"/>
        <v>2.1</v>
      </c>
      <c r="K415" s="366">
        <f t="shared" si="55"/>
        <v>7.19</v>
      </c>
      <c r="L415" s="367">
        <f t="shared" si="55"/>
        <v>7.21</v>
      </c>
      <c r="M415" s="368">
        <f t="shared" si="55"/>
        <v>15.3</v>
      </c>
      <c r="N415" s="369">
        <f t="shared" si="55"/>
        <v>16.899999999999999</v>
      </c>
      <c r="O415" s="1313">
        <f t="shared" si="55"/>
        <v>50.9</v>
      </c>
      <c r="P415" s="1320">
        <f t="shared" si="55"/>
        <v>25.8</v>
      </c>
      <c r="Q415" s="1313">
        <f t="shared" si="55"/>
        <v>92.3</v>
      </c>
      <c r="R415" s="1320">
        <f t="shared" si="55"/>
        <v>51.5</v>
      </c>
      <c r="S415" s="1313">
        <f t="shared" si="55"/>
        <v>68.099999999999994</v>
      </c>
      <c r="T415" s="1320">
        <f t="shared" si="55"/>
        <v>67.7</v>
      </c>
      <c r="U415" s="1313">
        <f t="shared" si="55"/>
        <v>24.2</v>
      </c>
      <c r="V415" s="1320">
        <f t="shared" si="55"/>
        <v>24</v>
      </c>
      <c r="W415" s="368">
        <f t="shared" si="55"/>
        <v>41.7</v>
      </c>
      <c r="X415" s="697">
        <f t="shared" si="55"/>
        <v>15.1</v>
      </c>
      <c r="Y415" s="644">
        <f t="shared" si="55"/>
        <v>234</v>
      </c>
      <c r="Z415" s="645">
        <f t="shared" si="55"/>
        <v>120</v>
      </c>
      <c r="AA415" s="866">
        <f t="shared" si="55"/>
        <v>0.39</v>
      </c>
      <c r="AB415" s="867">
        <f t="shared" si="55"/>
        <v>0</v>
      </c>
      <c r="AC415" s="699">
        <f t="shared" si="55"/>
        <v>351</v>
      </c>
      <c r="AD415" s="581">
        <f t="shared" si="55"/>
        <v>25</v>
      </c>
      <c r="AE415" s="312"/>
      <c r="AF415" s="311"/>
      <c r="AG415" s="11"/>
      <c r="AH415" s="2"/>
      <c r="AI415" s="2"/>
      <c r="AJ415" s="2"/>
      <c r="AK415" s="2"/>
      <c r="AL415" s="103"/>
    </row>
    <row r="416" spans="1:38" x14ac:dyDescent="0.15">
      <c r="A416" s="1634"/>
      <c r="B416" s="1602" t="s">
        <v>398</v>
      </c>
      <c r="C416" s="1603"/>
      <c r="D416" s="403"/>
      <c r="E416" s="401"/>
      <c r="F416" s="584">
        <f t="shared" ref="F416:AD416" si="56">IF(COUNT(F383:F413)=0,"",AVERAGE(F383:F413))</f>
        <v>10.396774193548385</v>
      </c>
      <c r="G416" s="585">
        <f t="shared" si="56"/>
        <v>11.938709677419356</v>
      </c>
      <c r="H416" s="586">
        <f t="shared" si="56"/>
        <v>12.17741935483871</v>
      </c>
      <c r="I416" s="587">
        <f t="shared" si="56"/>
        <v>7.3193548387096765</v>
      </c>
      <c r="J416" s="588">
        <f t="shared" si="56"/>
        <v>2.9612903225806462</v>
      </c>
      <c r="K416" s="585">
        <f t="shared" si="56"/>
        <v>7.9945161290322577</v>
      </c>
      <c r="L416" s="586">
        <f t="shared" si="56"/>
        <v>7.6335483870967744</v>
      </c>
      <c r="M416" s="587">
        <f t="shared" si="56"/>
        <v>24.103225806451615</v>
      </c>
      <c r="N416" s="588">
        <f t="shared" si="56"/>
        <v>24.677419354838715</v>
      </c>
      <c r="O416" s="1321">
        <f t="shared" si="56"/>
        <v>50.9</v>
      </c>
      <c r="P416" s="1322">
        <f t="shared" si="56"/>
        <v>39.509523809523799</v>
      </c>
      <c r="Q416" s="1321">
        <f t="shared" si="56"/>
        <v>92.3</v>
      </c>
      <c r="R416" s="1322">
        <f t="shared" si="56"/>
        <v>77.052380952380943</v>
      </c>
      <c r="S416" s="1321">
        <f t="shared" si="56"/>
        <v>68.099999999999994</v>
      </c>
      <c r="T416" s="1322">
        <f t="shared" si="56"/>
        <v>67.7</v>
      </c>
      <c r="U416" s="1321">
        <f t="shared" si="56"/>
        <v>24.2</v>
      </c>
      <c r="V416" s="1322">
        <f t="shared" si="56"/>
        <v>24</v>
      </c>
      <c r="W416" s="1366">
        <f t="shared" si="56"/>
        <v>41.7</v>
      </c>
      <c r="X416" s="702">
        <f t="shared" si="56"/>
        <v>24.204761904761906</v>
      </c>
      <c r="Y416" s="687">
        <f t="shared" si="56"/>
        <v>234</v>
      </c>
      <c r="Z416" s="688">
        <f t="shared" si="56"/>
        <v>169.57142857142858</v>
      </c>
      <c r="AA416" s="872">
        <f t="shared" si="56"/>
        <v>0.39</v>
      </c>
      <c r="AB416" s="873">
        <f t="shared" si="56"/>
        <v>8.8571428571428579E-2</v>
      </c>
      <c r="AC416" s="691">
        <f t="shared" si="56"/>
        <v>1336.3225806451612</v>
      </c>
      <c r="AD416" s="696">
        <f t="shared" si="56"/>
        <v>46.677419354838712</v>
      </c>
      <c r="AE416" s="312"/>
      <c r="AF416" s="311"/>
      <c r="AG416" s="11"/>
      <c r="AH416" s="2"/>
      <c r="AI416" s="2"/>
      <c r="AJ416" s="2"/>
      <c r="AK416" s="2"/>
      <c r="AL416" s="103"/>
    </row>
    <row r="417" spans="1:39" ht="14.25" thickBot="1" x14ac:dyDescent="0.2">
      <c r="A417" s="1634"/>
      <c r="B417" s="1645" t="s">
        <v>399</v>
      </c>
      <c r="C417" s="1646"/>
      <c r="D417" s="762"/>
      <c r="E417" s="763">
        <f>SUM(E383:E413)</f>
        <v>98</v>
      </c>
      <c r="F417" s="764"/>
      <c r="G417" s="764"/>
      <c r="H417" s="765"/>
      <c r="I417" s="764"/>
      <c r="J417" s="765"/>
      <c r="K417" s="1354"/>
      <c r="L417" s="1355"/>
      <c r="M417" s="1361"/>
      <c r="N417" s="1362"/>
      <c r="O417" s="1329"/>
      <c r="P417" s="1330"/>
      <c r="Q417" s="1335"/>
      <c r="R417" s="1330"/>
      <c r="S417" s="1342"/>
      <c r="T417" s="1329"/>
      <c r="U417" s="1342"/>
      <c r="V417" s="1343"/>
      <c r="W417" s="1371"/>
      <c r="X417" s="1372"/>
      <c r="Y417" s="768"/>
      <c r="Z417" s="767"/>
      <c r="AA417" s="881"/>
      <c r="AB417" s="882"/>
      <c r="AC417" s="769">
        <f>SUM(AC383:AC413)</f>
        <v>41426</v>
      </c>
      <c r="AD417" s="770"/>
      <c r="AE417" s="312"/>
      <c r="AF417" s="311"/>
      <c r="AG417" s="219"/>
      <c r="AH417" s="221"/>
      <c r="AI417" s="221"/>
      <c r="AJ417" s="221"/>
      <c r="AK417" s="221"/>
      <c r="AL417" s="220"/>
    </row>
    <row r="418" spans="1:39" ht="14.25" thickTop="1" x14ac:dyDescent="0.15">
      <c r="A418" s="1631" t="s">
        <v>405</v>
      </c>
      <c r="B418" s="1600" t="s">
        <v>396</v>
      </c>
      <c r="C418" s="1601"/>
      <c r="D418" s="748"/>
      <c r="E418" s="749">
        <v>128.5</v>
      </c>
      <c r="F418" s="750">
        <v>32.6</v>
      </c>
      <c r="G418" s="751">
        <v>30.7</v>
      </c>
      <c r="H418" s="752">
        <v>30.8</v>
      </c>
      <c r="I418" s="753">
        <v>468</v>
      </c>
      <c r="J418" s="754">
        <v>4.5999999999999996</v>
      </c>
      <c r="K418" s="751">
        <v>9.1999999999999993</v>
      </c>
      <c r="L418" s="752">
        <v>7.93</v>
      </c>
      <c r="M418" s="753">
        <v>42.6</v>
      </c>
      <c r="N418" s="754">
        <v>41.4</v>
      </c>
      <c r="O418" s="1331">
        <v>55.2</v>
      </c>
      <c r="P418" s="1332">
        <v>52.2</v>
      </c>
      <c r="Q418" s="1331">
        <v>94.1</v>
      </c>
      <c r="R418" s="1332">
        <v>98.1</v>
      </c>
      <c r="S418" s="1331">
        <v>68.099999999999994</v>
      </c>
      <c r="T418" s="1332">
        <v>67.7</v>
      </c>
      <c r="U418" s="1331">
        <v>29.8</v>
      </c>
      <c r="V418" s="1332">
        <v>31.6</v>
      </c>
      <c r="W418" s="753">
        <v>50.8</v>
      </c>
      <c r="X418" s="757">
        <v>64.900000000000006</v>
      </c>
      <c r="Y418" s="758">
        <v>234</v>
      </c>
      <c r="Z418" s="759">
        <v>240</v>
      </c>
      <c r="AA418" s="883">
        <v>0.87</v>
      </c>
      <c r="AB418" s="884">
        <v>0.23</v>
      </c>
      <c r="AC418" s="760">
        <v>5392</v>
      </c>
      <c r="AD418" s="761">
        <v>2885</v>
      </c>
    </row>
    <row r="419" spans="1:39" s="1" customFormat="1" ht="13.5" customHeight="1" x14ac:dyDescent="0.15">
      <c r="A419" s="1632"/>
      <c r="B419" s="1602" t="s">
        <v>397</v>
      </c>
      <c r="C419" s="1603"/>
      <c r="D419" s="401"/>
      <c r="E419" s="364">
        <v>0</v>
      </c>
      <c r="F419" s="365">
        <v>1.8</v>
      </c>
      <c r="G419" s="366">
        <v>6.6</v>
      </c>
      <c r="H419" s="367">
        <v>7</v>
      </c>
      <c r="I419" s="368">
        <v>1.3</v>
      </c>
      <c r="J419" s="369">
        <v>0.4</v>
      </c>
      <c r="K419" s="366">
        <v>6.84</v>
      </c>
      <c r="L419" s="367">
        <v>6.68</v>
      </c>
      <c r="M419" s="368">
        <v>10.199999999999999</v>
      </c>
      <c r="N419" s="369">
        <v>7.46</v>
      </c>
      <c r="O419" s="1313">
        <v>28</v>
      </c>
      <c r="P419" s="1320">
        <v>16.5</v>
      </c>
      <c r="Q419" s="1313">
        <v>51.3</v>
      </c>
      <c r="R419" s="1320">
        <v>33</v>
      </c>
      <c r="S419" s="1313">
        <v>36</v>
      </c>
      <c r="T419" s="1320">
        <v>35</v>
      </c>
      <c r="U419" s="1313">
        <v>15.3</v>
      </c>
      <c r="V419" s="1320">
        <v>15</v>
      </c>
      <c r="W419" s="368">
        <v>10.8</v>
      </c>
      <c r="X419" s="697">
        <v>8.5</v>
      </c>
      <c r="Y419" s="644">
        <v>128</v>
      </c>
      <c r="Z419" s="645">
        <v>68</v>
      </c>
      <c r="AA419" s="866">
        <v>0.21</v>
      </c>
      <c r="AB419" s="867">
        <v>0</v>
      </c>
      <c r="AC419" s="699">
        <v>0</v>
      </c>
      <c r="AD419" s="581">
        <v>21</v>
      </c>
      <c r="AE419" s="438"/>
      <c r="AF419" s="437"/>
      <c r="AG419" s="437"/>
    </row>
    <row r="420" spans="1:39" s="1" customFormat="1" ht="13.5" customHeight="1" x14ac:dyDescent="0.15">
      <c r="A420" s="1632"/>
      <c r="B420" s="1602" t="s">
        <v>398</v>
      </c>
      <c r="C420" s="1603"/>
      <c r="D420" s="403"/>
      <c r="E420" s="401"/>
      <c r="F420" s="584">
        <v>16.768032786885254</v>
      </c>
      <c r="G420" s="585">
        <v>17.2139344262295</v>
      </c>
      <c r="H420" s="586">
        <v>17.386612021857943</v>
      </c>
      <c r="I420" s="587">
        <v>15.363497267759563</v>
      </c>
      <c r="J420" s="588">
        <v>2.3841530054644826</v>
      </c>
      <c r="K420" s="585">
        <v>7.5112841530054597</v>
      </c>
      <c r="L420" s="586">
        <v>7.3877049180327869</v>
      </c>
      <c r="M420" s="587">
        <v>22.236612021857916</v>
      </c>
      <c r="N420" s="588">
        <v>22.373852459016398</v>
      </c>
      <c r="O420" s="1321">
        <v>41.533333333333339</v>
      </c>
      <c r="P420" s="1322">
        <v>37.736249999999977</v>
      </c>
      <c r="Q420" s="1321">
        <v>75.61666666666666</v>
      </c>
      <c r="R420" s="1322">
        <v>70.468750000000028</v>
      </c>
      <c r="S420" s="1321">
        <v>53.775000000000006</v>
      </c>
      <c r="T420" s="1322">
        <v>53.458333333333343</v>
      </c>
      <c r="U420" s="1321">
        <v>21.841666666666669</v>
      </c>
      <c r="V420" s="1322">
        <v>21.866666666666671</v>
      </c>
      <c r="W420" s="1366">
        <v>22.158333333333331</v>
      </c>
      <c r="X420" s="702">
        <v>19.327916666666667</v>
      </c>
      <c r="Y420" s="687">
        <v>179.75</v>
      </c>
      <c r="Z420" s="688">
        <v>155.04583333333332</v>
      </c>
      <c r="AA420" s="872">
        <v>0.40166666666666667</v>
      </c>
      <c r="AB420" s="873">
        <v>9.5333333333333325E-2</v>
      </c>
      <c r="AC420" s="691">
        <v>938.90710382513657</v>
      </c>
      <c r="AD420" s="696">
        <v>117.98633879781421</v>
      </c>
      <c r="AE420" s="438"/>
      <c r="AF420" s="437"/>
      <c r="AG420" s="437"/>
    </row>
    <row r="421" spans="1:39" s="1" customFormat="1" ht="13.5" customHeight="1" x14ac:dyDescent="0.15">
      <c r="A421" s="1633"/>
      <c r="B421" s="1602" t="s">
        <v>399</v>
      </c>
      <c r="C421" s="1603"/>
      <c r="D421" s="601"/>
      <c r="E421" s="577">
        <f>E37+E72+E106+E141+E176+E210+E245+E279+E314+E349+E382+E417</f>
        <v>1600</v>
      </c>
      <c r="F421" s="606"/>
      <c r="G421" s="606"/>
      <c r="H421" s="604"/>
      <c r="I421" s="606"/>
      <c r="J421" s="604"/>
      <c r="K421" s="603"/>
      <c r="L421" s="602"/>
      <c r="M421" s="606"/>
      <c r="N421" s="604"/>
      <c r="O421" s="602"/>
      <c r="P421" s="604"/>
      <c r="Q421" s="606"/>
      <c r="R421" s="604"/>
      <c r="S421" s="603"/>
      <c r="T421" s="602"/>
      <c r="U421" s="603"/>
      <c r="V421" s="605"/>
      <c r="W421" s="637"/>
      <c r="X421" s="701"/>
      <c r="Y421" s="636"/>
      <c r="Z421" s="701"/>
      <c r="AA421" s="874"/>
      <c r="AB421" s="875"/>
      <c r="AC421" s="692">
        <f>AC37+AC72+AC106+AC141+AC176+AC210+AC245+AC279+AC314+AC349+AC382+AC417</f>
        <v>343640</v>
      </c>
      <c r="AD421" s="693"/>
      <c r="AE421" s="438"/>
      <c r="AF421" s="437"/>
      <c r="AG421" s="437"/>
    </row>
    <row r="422" spans="1:39" s="1" customFormat="1" ht="13.5" customHeight="1" x14ac:dyDescent="0.15">
      <c r="A422" s="416"/>
      <c r="B422" s="1604" t="s">
        <v>403</v>
      </c>
      <c r="C422" s="1605"/>
      <c r="D422" s="413"/>
      <c r="E422" s="430"/>
      <c r="F422" s="431"/>
      <c r="G422" s="431"/>
      <c r="H422" s="431"/>
      <c r="I422" s="432"/>
      <c r="J422" s="432"/>
      <c r="K422" s="433"/>
      <c r="L422" s="433"/>
      <c r="M422" s="432"/>
      <c r="N422" s="432"/>
      <c r="O422" s="431"/>
      <c r="P422" s="431"/>
      <c r="Q422" s="431"/>
      <c r="R422" s="431"/>
      <c r="S422" s="431"/>
      <c r="T422" s="431"/>
      <c r="U422" s="431"/>
      <c r="V422" s="431"/>
      <c r="W422" s="432"/>
      <c r="X422" s="432"/>
      <c r="Y422" s="434"/>
      <c r="Z422" s="434"/>
      <c r="AA422" s="433"/>
      <c r="AB422" s="433"/>
      <c r="AC422" s="435"/>
      <c r="AD422" s="435"/>
      <c r="AE422" s="436"/>
      <c r="AF422" s="437"/>
      <c r="AG422" s="437"/>
    </row>
    <row r="423" spans="1:39" s="1" customFormat="1" ht="13.5" customHeight="1" x14ac:dyDescent="0.15">
      <c r="AE423" s="436"/>
      <c r="AF423" s="437"/>
      <c r="AG423" s="437"/>
      <c r="AH423" s="302"/>
      <c r="AI423" s="302"/>
      <c r="AJ423" s="302"/>
      <c r="AK423" s="302"/>
      <c r="AL423" s="302"/>
      <c r="AM423" s="302"/>
    </row>
  </sheetData>
  <protectedRanges>
    <protectedRange sqref="D281:N310" name="範囲1_1"/>
    <protectedRange sqref="O281:AB310" name="範囲1_5_1"/>
  </protectedRanges>
  <sortState ref="AI112:AJ131">
    <sortCondition ref="AI112"/>
  </sortState>
  <mergeCells count="84">
    <mergeCell ref="A383:A417"/>
    <mergeCell ref="B414:C414"/>
    <mergeCell ref="B415:C415"/>
    <mergeCell ref="B416:C416"/>
    <mergeCell ref="B417:C417"/>
    <mergeCell ref="AG2:AL3"/>
    <mergeCell ref="G2:H2"/>
    <mergeCell ref="S2:T2"/>
    <mergeCell ref="K2:L2"/>
    <mergeCell ref="W2:X2"/>
    <mergeCell ref="AA2:AB2"/>
    <mergeCell ref="Q2:R2"/>
    <mergeCell ref="U2:V2"/>
    <mergeCell ref="M2:N2"/>
    <mergeCell ref="AF2:AF3"/>
    <mergeCell ref="O2:P2"/>
    <mergeCell ref="Y2:Z2"/>
    <mergeCell ref="I2:J2"/>
    <mergeCell ref="A418:A421"/>
    <mergeCell ref="A73:A106"/>
    <mergeCell ref="A142:A176"/>
    <mergeCell ref="B139:C139"/>
    <mergeCell ref="B103:C103"/>
    <mergeCell ref="B138:C138"/>
    <mergeCell ref="B104:C104"/>
    <mergeCell ref="B105:C105"/>
    <mergeCell ref="B106:C106"/>
    <mergeCell ref="B379:C379"/>
    <mergeCell ref="B380:C380"/>
    <mergeCell ref="B381:C381"/>
    <mergeCell ref="B140:C140"/>
    <mergeCell ref="B382:C382"/>
    <mergeCell ref="A350:A382"/>
    <mergeCell ref="B141:C141"/>
    <mergeCell ref="B1:E1"/>
    <mergeCell ref="A4:A37"/>
    <mergeCell ref="B69:C69"/>
    <mergeCell ref="B70:C70"/>
    <mergeCell ref="B71:C71"/>
    <mergeCell ref="A2:A3"/>
    <mergeCell ref="B34:C34"/>
    <mergeCell ref="B35:C35"/>
    <mergeCell ref="B2:B3"/>
    <mergeCell ref="C2:C3"/>
    <mergeCell ref="D2:D3"/>
    <mergeCell ref="A38:A72"/>
    <mergeCell ref="B36:C36"/>
    <mergeCell ref="B37:C37"/>
    <mergeCell ref="B72:C72"/>
    <mergeCell ref="A107:A141"/>
    <mergeCell ref="B173:C173"/>
    <mergeCell ref="B174:C174"/>
    <mergeCell ref="B175:C175"/>
    <mergeCell ref="B176:C176"/>
    <mergeCell ref="B243:C243"/>
    <mergeCell ref="B244:C244"/>
    <mergeCell ref="B245:C245"/>
    <mergeCell ref="A211:A245"/>
    <mergeCell ref="A177:A210"/>
    <mergeCell ref="B207:C207"/>
    <mergeCell ref="B208:C208"/>
    <mergeCell ref="B209:C209"/>
    <mergeCell ref="B210:C210"/>
    <mergeCell ref="B242:C242"/>
    <mergeCell ref="B276:C276"/>
    <mergeCell ref="B277:C277"/>
    <mergeCell ref="B278:C278"/>
    <mergeCell ref="B279:C279"/>
    <mergeCell ref="A246:A279"/>
    <mergeCell ref="A280:A314"/>
    <mergeCell ref="B346:C346"/>
    <mergeCell ref="B347:C347"/>
    <mergeCell ref="B348:C348"/>
    <mergeCell ref="B349:C349"/>
    <mergeCell ref="A315:A349"/>
    <mergeCell ref="B311:C311"/>
    <mergeCell ref="B312:C312"/>
    <mergeCell ref="B313:C313"/>
    <mergeCell ref="B314:C314"/>
    <mergeCell ref="B418:C418"/>
    <mergeCell ref="B419:C419"/>
    <mergeCell ref="B420:C420"/>
    <mergeCell ref="B421:C421"/>
    <mergeCell ref="B422:C422"/>
  </mergeCells>
  <phoneticPr fontId="4"/>
  <conditionalFormatting sqref="AI6:AJ28">
    <cfRule type="expression" dxfId="281" priority="106" stopIfTrue="1">
      <formula>$B$1=1</formula>
    </cfRule>
  </conditionalFormatting>
  <conditionalFormatting sqref="AI6:AJ28">
    <cfRule type="expression" dxfId="280" priority="105" stopIfTrue="1">
      <formula>$B$1=1</formula>
    </cfRule>
  </conditionalFormatting>
  <conditionalFormatting sqref="D281:N310">
    <cfRule type="expression" dxfId="279" priority="104" stopIfTrue="1">
      <formula>$A$1=1</formula>
    </cfRule>
  </conditionalFormatting>
  <conditionalFormatting sqref="O281:AB310">
    <cfRule type="expression" dxfId="278" priority="103" stopIfTrue="1">
      <formula>$A$1=1</formula>
    </cfRule>
  </conditionalFormatting>
  <conditionalFormatting sqref="AE310:AE315">
    <cfRule type="expression" dxfId="277" priority="102" stopIfTrue="1">
      <formula>$A$1=1</formula>
    </cfRule>
  </conditionalFormatting>
  <conditionalFormatting sqref="W141">
    <cfRule type="expression" dxfId="276" priority="51" stopIfTrue="1">
      <formula>$A$1=1</formula>
    </cfRule>
  </conditionalFormatting>
  <conditionalFormatting sqref="AD138:AD140">
    <cfRule type="expression" dxfId="275" priority="50" stopIfTrue="1">
      <formula>$A$1=1</formula>
    </cfRule>
  </conditionalFormatting>
  <conditionalFormatting sqref="F173:AB175 F176:V176">
    <cfRule type="expression" dxfId="274" priority="49" stopIfTrue="1">
      <formula>$A$1=1</formula>
    </cfRule>
  </conditionalFormatting>
  <conditionalFormatting sqref="AG312:AJ314">
    <cfRule type="expression" dxfId="273" priority="96" stopIfTrue="1">
      <formula>$A$1=1</formula>
    </cfRule>
  </conditionalFormatting>
  <conditionalFormatting sqref="W176">
    <cfRule type="expression" dxfId="272" priority="47" stopIfTrue="1">
      <formula>$A$1=1</formula>
    </cfRule>
  </conditionalFormatting>
  <conditionalFormatting sqref="AD173:AD175">
    <cfRule type="expression" dxfId="271" priority="46" stopIfTrue="1">
      <formula>$A$1=1</formula>
    </cfRule>
  </conditionalFormatting>
  <conditionalFormatting sqref="F242:AB244 F245:V245">
    <cfRule type="expression" dxfId="270" priority="45" stopIfTrue="1">
      <formula>$A$1=1</formula>
    </cfRule>
  </conditionalFormatting>
  <conditionalFormatting sqref="AC242:AC245">
    <cfRule type="expression" dxfId="269" priority="44" stopIfTrue="1">
      <formula>$A$1=1</formula>
    </cfRule>
  </conditionalFormatting>
  <conditionalFormatting sqref="W245">
    <cfRule type="expression" dxfId="268" priority="43" stopIfTrue="1">
      <formula>$A$1=1</formula>
    </cfRule>
  </conditionalFormatting>
  <conditionalFormatting sqref="AD242:AD244">
    <cfRule type="expression" dxfId="267" priority="42" stopIfTrue="1">
      <formula>$A$1=1</formula>
    </cfRule>
  </conditionalFormatting>
  <conditionalFormatting sqref="D349">
    <cfRule type="expression" dxfId="266" priority="86" stopIfTrue="1">
      <formula>$A$1=1</formula>
    </cfRule>
  </conditionalFormatting>
  <conditionalFormatting sqref="F69:AB71 F72:V72">
    <cfRule type="expression" dxfId="265" priority="77" stopIfTrue="1">
      <formula>$A$1=1</formula>
    </cfRule>
  </conditionalFormatting>
  <conditionalFormatting sqref="AC69:AC72">
    <cfRule type="expression" dxfId="264" priority="76" stopIfTrue="1">
      <formula>$A$1=1</formula>
    </cfRule>
  </conditionalFormatting>
  <conditionalFormatting sqref="W72">
    <cfRule type="expression" dxfId="263" priority="75" stopIfTrue="1">
      <formula>$A$1=1</formula>
    </cfRule>
  </conditionalFormatting>
  <conditionalFormatting sqref="F379:AB381 D382 F382:V382">
    <cfRule type="expression" dxfId="262" priority="82" stopIfTrue="1">
      <formula>$A$1=1</formula>
    </cfRule>
  </conditionalFormatting>
  <conditionalFormatting sqref="AC379:AC382">
    <cfRule type="expression" dxfId="261" priority="81" stopIfTrue="1">
      <formula>$A$1=1</formula>
    </cfRule>
  </conditionalFormatting>
  <conditionalFormatting sqref="W382">
    <cfRule type="expression" dxfId="260" priority="80" stopIfTrue="1">
      <formula>$A$1=1</formula>
    </cfRule>
  </conditionalFormatting>
  <conditionalFormatting sqref="AD379:AD382">
    <cfRule type="expression" dxfId="259" priority="79" stopIfTrue="1">
      <formula>$A$1=1</formula>
    </cfRule>
  </conditionalFormatting>
  <conditionalFormatting sqref="AD69:AD71">
    <cfRule type="expression" dxfId="258" priority="74" stopIfTrue="1">
      <formula>$A$1=1</formula>
    </cfRule>
  </conditionalFormatting>
  <conditionalFormatting sqref="F207:AB209 F210:V210">
    <cfRule type="expression" dxfId="257" priority="61" stopIfTrue="1">
      <formula>$A$1=1</formula>
    </cfRule>
  </conditionalFormatting>
  <conditionalFormatting sqref="AC207:AC210">
    <cfRule type="expression" dxfId="256" priority="60" stopIfTrue="1">
      <formula>$A$1=1</formula>
    </cfRule>
  </conditionalFormatting>
  <conditionalFormatting sqref="W210">
    <cfRule type="expression" dxfId="255" priority="59" stopIfTrue="1">
      <formula>$A$1=1</formula>
    </cfRule>
  </conditionalFormatting>
  <conditionalFormatting sqref="AD207:AD209">
    <cfRule type="expression" dxfId="254" priority="58" stopIfTrue="1">
      <formula>$A$1=1</formula>
    </cfRule>
  </conditionalFormatting>
  <conditionalFormatting sqref="F104:AB105 F106:V106">
    <cfRule type="expression" dxfId="253" priority="65" stopIfTrue="1">
      <formula>$A$1=1</formula>
    </cfRule>
  </conditionalFormatting>
  <conditionalFormatting sqref="AC104:AC106">
    <cfRule type="expression" dxfId="252" priority="64" stopIfTrue="1">
      <formula>$A$1=1</formula>
    </cfRule>
  </conditionalFormatting>
  <conditionalFormatting sqref="W106">
    <cfRule type="expression" dxfId="251" priority="63" stopIfTrue="1">
      <formula>$A$1=1</formula>
    </cfRule>
  </conditionalFormatting>
  <conditionalFormatting sqref="AD104:AD105">
    <cfRule type="expression" dxfId="250" priority="62" stopIfTrue="1">
      <formula>$A$1=1</formula>
    </cfRule>
  </conditionalFormatting>
  <conditionalFormatting sqref="F138:AB140 F141:V141">
    <cfRule type="expression" dxfId="249" priority="53" stopIfTrue="1">
      <formula>$A$1=1</formula>
    </cfRule>
  </conditionalFormatting>
  <conditionalFormatting sqref="AC138:AC141">
    <cfRule type="expression" dxfId="248" priority="52" stopIfTrue="1">
      <formula>$A$1=1</formula>
    </cfRule>
  </conditionalFormatting>
  <conditionalFormatting sqref="AC173:AC176">
    <cfRule type="expression" dxfId="247" priority="48" stopIfTrue="1">
      <formula>$A$1=1</formula>
    </cfRule>
  </conditionalFormatting>
  <conditionalFormatting sqref="F346:AB348 F349:V349">
    <cfRule type="expression" dxfId="246" priority="37" stopIfTrue="1">
      <formula>$A$1=1</formula>
    </cfRule>
  </conditionalFormatting>
  <conditionalFormatting sqref="AC346:AC349">
    <cfRule type="expression" dxfId="245" priority="36" stopIfTrue="1">
      <formula>$A$1=1</formula>
    </cfRule>
  </conditionalFormatting>
  <conditionalFormatting sqref="W349">
    <cfRule type="expression" dxfId="244" priority="35" stopIfTrue="1">
      <formula>$A$1=1</formula>
    </cfRule>
  </conditionalFormatting>
  <conditionalFormatting sqref="AD346:AD348">
    <cfRule type="expression" dxfId="243" priority="34" stopIfTrue="1">
      <formula>$A$1=1</formula>
    </cfRule>
  </conditionalFormatting>
  <conditionalFormatting sqref="F34:AB36 F37:V37">
    <cfRule type="expression" dxfId="242" priority="29" stopIfTrue="1">
      <formula>$A$1=1</formula>
    </cfRule>
  </conditionalFormatting>
  <conditionalFormatting sqref="AC34:AC37">
    <cfRule type="expression" dxfId="241" priority="28" stopIfTrue="1">
      <formula>$A$1=1</formula>
    </cfRule>
  </conditionalFormatting>
  <conditionalFormatting sqref="W37">
    <cfRule type="expression" dxfId="240" priority="27" stopIfTrue="1">
      <formula>$A$1=1</formula>
    </cfRule>
  </conditionalFormatting>
  <conditionalFormatting sqref="AD34:AD36">
    <cfRule type="expression" dxfId="239" priority="26" stopIfTrue="1">
      <formula>$A$1=1</formula>
    </cfRule>
  </conditionalFormatting>
  <conditionalFormatting sqref="D417">
    <cfRule type="expression" dxfId="238" priority="25" stopIfTrue="1">
      <formula>$A$1=1</formula>
    </cfRule>
  </conditionalFormatting>
  <conditionalFormatting sqref="F414:AB416 F417:V417">
    <cfRule type="expression" dxfId="237" priority="24" stopIfTrue="1">
      <formula>$A$1=1</formula>
    </cfRule>
  </conditionalFormatting>
  <conditionalFormatting sqref="AC414:AC417">
    <cfRule type="expression" dxfId="236" priority="23" stopIfTrue="1">
      <formula>$A$1=1</formula>
    </cfRule>
  </conditionalFormatting>
  <conditionalFormatting sqref="W417">
    <cfRule type="expression" dxfId="235" priority="22" stopIfTrue="1">
      <formula>$A$1=1</formula>
    </cfRule>
  </conditionalFormatting>
  <conditionalFormatting sqref="AD414:AD416">
    <cfRule type="expression" dxfId="234" priority="21" stopIfTrue="1">
      <formula>$A$1=1</formula>
    </cfRule>
  </conditionalFormatting>
  <conditionalFormatting sqref="D421">
    <cfRule type="expression" dxfId="233" priority="20" stopIfTrue="1">
      <formula>$A$1=1</formula>
    </cfRule>
  </conditionalFormatting>
  <conditionalFormatting sqref="F418:AB420 F421:V421">
    <cfRule type="expression" dxfId="232" priority="19" stopIfTrue="1">
      <formula>$A$1=1</formula>
    </cfRule>
  </conditionalFormatting>
  <conditionalFormatting sqref="AC418:AC421">
    <cfRule type="expression" dxfId="231" priority="18" stopIfTrue="1">
      <formula>$A$1=1</formula>
    </cfRule>
  </conditionalFormatting>
  <conditionalFormatting sqref="W421">
    <cfRule type="expression" dxfId="230" priority="17" stopIfTrue="1">
      <formula>$A$1=1</formula>
    </cfRule>
  </conditionalFormatting>
  <conditionalFormatting sqref="AD418:AD420">
    <cfRule type="expression" dxfId="229" priority="16" stopIfTrue="1">
      <formula>$A$1=1</formula>
    </cfRule>
  </conditionalFormatting>
  <conditionalFormatting sqref="F311:AB313 F314:V314">
    <cfRule type="expression" dxfId="228" priority="11" stopIfTrue="1">
      <formula>$A$1=1</formula>
    </cfRule>
  </conditionalFormatting>
  <conditionalFormatting sqref="AC311:AC314">
    <cfRule type="expression" dxfId="227" priority="10" stopIfTrue="1">
      <formula>$A$1=1</formula>
    </cfRule>
  </conditionalFormatting>
  <conditionalFormatting sqref="W314">
    <cfRule type="expression" dxfId="226" priority="9" stopIfTrue="1">
      <formula>$A$1=1</formula>
    </cfRule>
  </conditionalFormatting>
  <conditionalFormatting sqref="AD311:AD313">
    <cfRule type="expression" dxfId="225" priority="8" stopIfTrue="1">
      <formula>$A$1=1</formula>
    </cfRule>
  </conditionalFormatting>
  <conditionalFormatting sqref="F103:AB103">
    <cfRule type="expression" dxfId="224" priority="7" stopIfTrue="1">
      <formula>$A$1=1</formula>
    </cfRule>
  </conditionalFormatting>
  <conditionalFormatting sqref="AC103">
    <cfRule type="expression" dxfId="223" priority="6" stopIfTrue="1">
      <formula>$A$1=1</formula>
    </cfRule>
  </conditionalFormatting>
  <conditionalFormatting sqref="AD103">
    <cfRule type="expression" dxfId="222" priority="5" stopIfTrue="1">
      <formula>$A$1=1</formula>
    </cfRule>
  </conditionalFormatting>
  <conditionalFormatting sqref="F276:AB278 F279:V279">
    <cfRule type="expression" dxfId="221" priority="4" stopIfTrue="1">
      <formula>$A$1=1</formula>
    </cfRule>
  </conditionalFormatting>
  <conditionalFormatting sqref="AC276:AC279">
    <cfRule type="expression" dxfId="220" priority="3" stopIfTrue="1">
      <formula>$A$1=1</formula>
    </cfRule>
  </conditionalFormatting>
  <conditionalFormatting sqref="W279">
    <cfRule type="expression" dxfId="219" priority="2" stopIfTrue="1">
      <formula>$A$1=1</formula>
    </cfRule>
  </conditionalFormatting>
  <conditionalFormatting sqref="AD276:AD278">
    <cfRule type="expression" dxfId="218" priority="1" stopIfTrue="1">
      <formula>$A$1=1</formula>
    </cfRule>
  </conditionalFormatting>
  <dataValidations count="2">
    <dataValidation imeMode="off" allowBlank="1" showInputMessage="1" showErrorMessage="1" sqref="AI29:AJ31 AI2 AE371:AE413 AG17:AH31 E4:AF33 E281:AB310 E371:AD378 E383:AD413"/>
    <dataValidation imeMode="on" allowBlank="1" showInputMessage="1" showErrorMessage="1" sqref="AI5:AJ5 D4:D33 AG105:AL106 D371:D378 AG382:AL382 AG32:AJ33 AG34:AL37 AG69:AL72 D281:D310 AG138:AL141 AG173:AL176 AG207:AL210 AG242:AL245 AG276:AL279 AG311:AL311 AG346:AL346 D383:D413 AH423:AL423 AG414:AL417"/>
  </dataValidations>
  <pageMargins left="0.70866141732283472" right="0.70866141732283472"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5"/>
  <sheetViews>
    <sheetView view="pageBreakPreview" zoomScale="70" zoomScaleNormal="70" zoomScaleSheetLayoutView="70" workbookViewId="0">
      <selection activeCell="H39" sqref="H39"/>
    </sheetView>
  </sheetViews>
  <sheetFormatPr defaultRowHeight="13.5" x14ac:dyDescent="0.15"/>
  <cols>
    <col min="1" max="1" width="1.625" style="244" customWidth="1"/>
    <col min="2" max="2" width="16.25" style="244" customWidth="1"/>
    <col min="3" max="3" width="15" style="244" customWidth="1"/>
    <col min="4" max="5" width="12.75" style="244" customWidth="1"/>
    <col min="6" max="6" width="13.5" style="244" customWidth="1"/>
    <col min="7" max="8" width="15" style="244" customWidth="1"/>
    <col min="9" max="9" width="17.5" style="244" customWidth="1"/>
    <col min="10" max="10" width="4.125" style="244" customWidth="1"/>
    <col min="11" max="16384" width="9" style="244"/>
  </cols>
  <sheetData>
    <row r="1" spans="2:13" ht="23.25" customHeight="1" thickBot="1" x14ac:dyDescent="0.2">
      <c r="B1" s="1764" t="s">
        <v>339</v>
      </c>
      <c r="C1" s="1764"/>
      <c r="D1" s="1764"/>
      <c r="E1" s="249"/>
      <c r="F1" s="249"/>
      <c r="G1" s="249"/>
      <c r="H1" s="249"/>
      <c r="I1" s="249"/>
    </row>
    <row r="2" spans="2:13" ht="7.5" customHeight="1" thickTop="1" x14ac:dyDescent="0.15">
      <c r="B2" s="250"/>
      <c r="C2" s="78"/>
      <c r="D2" s="78"/>
      <c r="E2" s="78"/>
      <c r="F2" s="78"/>
      <c r="G2" s="78"/>
      <c r="H2" s="78"/>
      <c r="I2" s="78"/>
    </row>
    <row r="3" spans="2:13" ht="18" customHeight="1" x14ac:dyDescent="0.15">
      <c r="B3" s="1780" t="s">
        <v>99</v>
      </c>
      <c r="C3" s="1780"/>
      <c r="D3" s="1780"/>
      <c r="E3" s="1780"/>
      <c r="F3" s="1780"/>
      <c r="G3" s="1780"/>
      <c r="H3" s="1780"/>
      <c r="I3" s="1780"/>
    </row>
    <row r="4" spans="2:13" ht="18" customHeight="1" x14ac:dyDescent="0.15">
      <c r="B4" s="1780" t="s">
        <v>100</v>
      </c>
      <c r="C4" s="1780"/>
      <c r="D4" s="1780"/>
      <c r="E4" s="1780"/>
      <c r="F4" s="1780"/>
      <c r="G4" s="1780"/>
      <c r="H4" s="1780"/>
      <c r="I4" s="1780"/>
    </row>
    <row r="5" spans="2:13" ht="8.25" customHeight="1" x14ac:dyDescent="0.15"/>
    <row r="6" spans="2:13" ht="24.75" customHeight="1" x14ac:dyDescent="0.15">
      <c r="B6" s="251" t="s">
        <v>101</v>
      </c>
      <c r="C6" s="252" t="s">
        <v>102</v>
      </c>
      <c r="D6" s="1783" t="s">
        <v>103</v>
      </c>
      <c r="E6" s="1783"/>
      <c r="F6" s="1783"/>
      <c r="G6" s="253" t="s">
        <v>104</v>
      </c>
      <c r="H6" s="253" t="s">
        <v>144</v>
      </c>
      <c r="I6" s="253" t="s">
        <v>105</v>
      </c>
    </row>
    <row r="7" spans="2:13" ht="16.5" customHeight="1" x14ac:dyDescent="0.15">
      <c r="B7" s="1762" t="s">
        <v>106</v>
      </c>
      <c r="C7" s="1770" t="s">
        <v>107</v>
      </c>
      <c r="D7" s="1765" t="s">
        <v>103</v>
      </c>
      <c r="E7" s="1766"/>
      <c r="F7" s="1766"/>
      <c r="G7" s="257" t="s">
        <v>103</v>
      </c>
      <c r="H7" s="1769" t="s">
        <v>108</v>
      </c>
      <c r="I7" s="258" t="s">
        <v>109</v>
      </c>
      <c r="K7" s="1788" t="s">
        <v>326</v>
      </c>
      <c r="L7" s="1789"/>
      <c r="M7" s="1789"/>
    </row>
    <row r="8" spans="2:13" ht="16.5" customHeight="1" x14ac:dyDescent="0.15">
      <c r="B8" s="1762"/>
      <c r="C8" s="1770"/>
      <c r="D8" s="1765"/>
      <c r="E8" s="1766"/>
      <c r="F8" s="1766"/>
      <c r="G8" s="257" t="s">
        <v>110</v>
      </c>
      <c r="H8" s="1769"/>
      <c r="I8" s="258" t="s">
        <v>111</v>
      </c>
      <c r="K8" s="1789"/>
      <c r="L8" s="1789"/>
      <c r="M8" s="1789"/>
    </row>
    <row r="9" spans="2:13" ht="34.5" customHeight="1" x14ac:dyDescent="0.15">
      <c r="B9" s="259" t="s">
        <v>327</v>
      </c>
      <c r="C9" s="260" t="s">
        <v>328</v>
      </c>
      <c r="D9" s="1771" t="s">
        <v>329</v>
      </c>
      <c r="E9" s="1772"/>
      <c r="F9" s="1772"/>
      <c r="G9" s="262" t="s">
        <v>330</v>
      </c>
      <c r="H9" s="225" t="s">
        <v>328</v>
      </c>
      <c r="I9" s="225" t="s">
        <v>328</v>
      </c>
    </row>
    <row r="10" spans="2:13" ht="16.5" customHeight="1" x14ac:dyDescent="0.15">
      <c r="B10" s="1773" t="s">
        <v>331</v>
      </c>
      <c r="C10" s="260" t="s">
        <v>332</v>
      </c>
      <c r="D10" s="261" t="s">
        <v>333</v>
      </c>
      <c r="E10" s="263" t="s">
        <v>334</v>
      </c>
      <c r="F10" s="264" t="s">
        <v>340</v>
      </c>
      <c r="G10" s="262" t="s">
        <v>340</v>
      </c>
      <c r="H10" s="225" t="s">
        <v>341</v>
      </c>
      <c r="I10" s="225" t="s">
        <v>342</v>
      </c>
    </row>
    <row r="11" spans="2:13" ht="16.5" customHeight="1" x14ac:dyDescent="0.15">
      <c r="B11" s="1762"/>
      <c r="C11" s="256"/>
      <c r="D11" s="255" t="s">
        <v>343</v>
      </c>
      <c r="E11" s="265" t="s">
        <v>344</v>
      </c>
      <c r="F11" s="266" t="s">
        <v>345</v>
      </c>
      <c r="G11" s="257"/>
      <c r="H11" s="258"/>
      <c r="I11" s="258"/>
    </row>
    <row r="12" spans="2:13" ht="16.5" customHeight="1" x14ac:dyDescent="0.15">
      <c r="B12" s="259" t="s">
        <v>113</v>
      </c>
      <c r="C12" s="260" t="s">
        <v>115</v>
      </c>
      <c r="D12" s="1771" t="s">
        <v>115</v>
      </c>
      <c r="E12" s="1772"/>
      <c r="F12" s="264" t="s">
        <v>115</v>
      </c>
      <c r="G12" s="262" t="s">
        <v>115</v>
      </c>
      <c r="H12" s="1786" t="s">
        <v>346</v>
      </c>
      <c r="I12" s="225" t="s">
        <v>117</v>
      </c>
    </row>
    <row r="13" spans="2:13" ht="16.5" customHeight="1" x14ac:dyDescent="0.15">
      <c r="B13" s="267" t="s">
        <v>114</v>
      </c>
      <c r="C13" s="268" t="s">
        <v>116</v>
      </c>
      <c r="D13" s="1781" t="s">
        <v>116</v>
      </c>
      <c r="E13" s="1782"/>
      <c r="F13" s="269" t="s">
        <v>116</v>
      </c>
      <c r="G13" s="270" t="s">
        <v>116</v>
      </c>
      <c r="H13" s="1787"/>
      <c r="I13" s="271" t="s">
        <v>347</v>
      </c>
    </row>
    <row r="14" spans="2:13" ht="16.5" customHeight="1" x14ac:dyDescent="0.15">
      <c r="B14" s="1762" t="s">
        <v>348</v>
      </c>
      <c r="C14" s="256" t="s">
        <v>118</v>
      </c>
      <c r="D14" s="1765" t="s">
        <v>120</v>
      </c>
      <c r="E14" s="1766"/>
      <c r="F14" s="266" t="s">
        <v>122</v>
      </c>
      <c r="G14" s="257" t="s">
        <v>124</v>
      </c>
      <c r="H14" s="258" t="s">
        <v>125</v>
      </c>
      <c r="I14" s="258" t="s">
        <v>127</v>
      </c>
    </row>
    <row r="15" spans="2:13" ht="16.5" customHeight="1" x14ac:dyDescent="0.15">
      <c r="B15" s="1762"/>
      <c r="C15" s="256" t="s">
        <v>119</v>
      </c>
      <c r="D15" s="1765" t="s">
        <v>121</v>
      </c>
      <c r="E15" s="1766"/>
      <c r="F15" s="266" t="s">
        <v>123</v>
      </c>
      <c r="G15" s="257" t="s">
        <v>119</v>
      </c>
      <c r="H15" s="258" t="s">
        <v>126</v>
      </c>
      <c r="I15" s="258" t="s">
        <v>119</v>
      </c>
    </row>
    <row r="16" spans="2:13" ht="16.5" customHeight="1" x14ac:dyDescent="0.15">
      <c r="B16" s="1762"/>
      <c r="C16" s="272"/>
      <c r="D16" s="1767"/>
      <c r="E16" s="1768"/>
      <c r="F16" s="273"/>
      <c r="G16" s="274"/>
      <c r="H16" s="275"/>
      <c r="I16" s="258" t="s">
        <v>128</v>
      </c>
    </row>
    <row r="17" spans="2:9" ht="16.5" customHeight="1" x14ac:dyDescent="0.15">
      <c r="B17" s="1762"/>
      <c r="C17" s="272"/>
      <c r="D17" s="1767"/>
      <c r="E17" s="1768"/>
      <c r="F17" s="273"/>
      <c r="G17" s="274"/>
      <c r="H17" s="275"/>
      <c r="I17" s="258" t="s">
        <v>119</v>
      </c>
    </row>
    <row r="18" spans="2:9" ht="16.5" customHeight="1" x14ac:dyDescent="0.15">
      <c r="B18" s="259" t="s">
        <v>129</v>
      </c>
      <c r="C18" s="1778" t="s">
        <v>130</v>
      </c>
      <c r="D18" s="1771" t="s">
        <v>131</v>
      </c>
      <c r="E18" s="1772"/>
      <c r="F18" s="1784" t="s">
        <v>132</v>
      </c>
      <c r="G18" s="1786" t="s">
        <v>133</v>
      </c>
      <c r="H18" s="1748" t="s">
        <v>134</v>
      </c>
      <c r="I18" s="1748" t="s">
        <v>335</v>
      </c>
    </row>
    <row r="19" spans="2:9" ht="16.5" customHeight="1" x14ac:dyDescent="0.15">
      <c r="B19" s="267" t="s">
        <v>349</v>
      </c>
      <c r="C19" s="1779"/>
      <c r="D19" s="1781"/>
      <c r="E19" s="1782"/>
      <c r="F19" s="1785"/>
      <c r="G19" s="1787"/>
      <c r="H19" s="1749"/>
      <c r="I19" s="1749"/>
    </row>
    <row r="20" spans="2:9" ht="16.5" customHeight="1" x14ac:dyDescent="0.15">
      <c r="B20" s="254" t="s">
        <v>135</v>
      </c>
      <c r="C20" s="1770" t="s">
        <v>136</v>
      </c>
      <c r="D20" s="1765" t="s">
        <v>137</v>
      </c>
      <c r="E20" s="1766"/>
      <c r="F20" s="1774" t="s">
        <v>137</v>
      </c>
      <c r="G20" s="1790" t="s">
        <v>137</v>
      </c>
      <c r="H20" s="1769" t="s">
        <v>138</v>
      </c>
      <c r="I20" s="1769" t="s">
        <v>139</v>
      </c>
    </row>
    <row r="21" spans="2:9" ht="16.5" customHeight="1" x14ac:dyDescent="0.15">
      <c r="B21" s="254" t="s">
        <v>336</v>
      </c>
      <c r="C21" s="1770"/>
      <c r="D21" s="1765"/>
      <c r="E21" s="1766"/>
      <c r="F21" s="1774"/>
      <c r="G21" s="1790"/>
      <c r="H21" s="1769"/>
      <c r="I21" s="1769"/>
    </row>
    <row r="22" spans="2:9" ht="16.5" customHeight="1" x14ac:dyDescent="0.15">
      <c r="B22" s="259" t="s">
        <v>113</v>
      </c>
      <c r="C22" s="1748" t="s">
        <v>669</v>
      </c>
      <c r="D22" s="1771" t="s">
        <v>672</v>
      </c>
      <c r="E22" s="1772"/>
      <c r="F22" s="1748"/>
      <c r="G22" s="1748" t="s">
        <v>669</v>
      </c>
      <c r="H22" s="1748" t="s">
        <v>140</v>
      </c>
      <c r="I22" s="225" t="s">
        <v>141</v>
      </c>
    </row>
    <row r="23" spans="2:9" ht="16.5" customHeight="1" x14ac:dyDescent="0.15">
      <c r="B23" s="267" t="s">
        <v>112</v>
      </c>
      <c r="C23" s="1749"/>
      <c r="D23" s="1781"/>
      <c r="E23" s="1782"/>
      <c r="F23" s="1749"/>
      <c r="G23" s="1749"/>
      <c r="H23" s="1749"/>
      <c r="I23" s="271" t="s">
        <v>142</v>
      </c>
    </row>
    <row r="24" spans="2:9" ht="16.5" customHeight="1" x14ac:dyDescent="0.15">
      <c r="B24" s="1762" t="s">
        <v>143</v>
      </c>
      <c r="C24" s="1750" t="s">
        <v>673</v>
      </c>
      <c r="D24" s="1751"/>
      <c r="E24" s="1751"/>
      <c r="F24" s="1751"/>
      <c r="G24" s="1751"/>
      <c r="H24" s="1751"/>
      <c r="I24" s="1752"/>
    </row>
    <row r="25" spans="2:9" ht="16.5" customHeight="1" x14ac:dyDescent="0.15">
      <c r="B25" s="1762"/>
      <c r="C25" s="1750"/>
      <c r="D25" s="1751"/>
      <c r="E25" s="1751"/>
      <c r="F25" s="1751"/>
      <c r="G25" s="1751"/>
      <c r="H25" s="1751"/>
      <c r="I25" s="1752"/>
    </row>
    <row r="26" spans="2:9" ht="16.5" customHeight="1" x14ac:dyDescent="0.15">
      <c r="B26" s="1763"/>
      <c r="C26" s="1775"/>
      <c r="D26" s="1776"/>
      <c r="E26" s="1776"/>
      <c r="F26" s="1776"/>
      <c r="G26" s="1776"/>
      <c r="H26" s="1776"/>
      <c r="I26" s="1777"/>
    </row>
    <row r="27" spans="2:9" ht="16.5" customHeight="1" x14ac:dyDescent="0.15"/>
    <row r="28" spans="2:9" ht="16.5" customHeight="1" x14ac:dyDescent="0.15"/>
    <row r="29" spans="2:9" ht="16.5" customHeight="1" x14ac:dyDescent="0.15"/>
    <row r="30" spans="2:9" ht="16.5" customHeight="1" x14ac:dyDescent="0.15">
      <c r="B30" s="276" t="s">
        <v>359</v>
      </c>
      <c r="I30" s="244" t="s">
        <v>145</v>
      </c>
    </row>
    <row r="31" spans="2:9" ht="31.5" customHeight="1" x14ac:dyDescent="0.15">
      <c r="B31" s="277" t="s">
        <v>90</v>
      </c>
      <c r="C31" s="278" t="s">
        <v>146</v>
      </c>
      <c r="D31" s="1791" t="s">
        <v>567</v>
      </c>
      <c r="E31" s="1791"/>
      <c r="F31" s="1791"/>
      <c r="G31" s="278" t="s">
        <v>147</v>
      </c>
      <c r="H31" s="278" t="s">
        <v>144</v>
      </c>
      <c r="I31" s="279" t="s">
        <v>302</v>
      </c>
    </row>
    <row r="32" spans="2:9" ht="16.5" customHeight="1" x14ac:dyDescent="0.15">
      <c r="B32" s="282" t="s">
        <v>400</v>
      </c>
      <c r="C32" s="283">
        <v>783</v>
      </c>
      <c r="D32" s="1753">
        <v>3900</v>
      </c>
      <c r="E32" s="1754"/>
      <c r="F32" s="1755"/>
      <c r="G32" s="283">
        <v>2736</v>
      </c>
      <c r="H32" s="665" t="s">
        <v>670</v>
      </c>
      <c r="I32" s="283">
        <v>1650</v>
      </c>
    </row>
    <row r="33" spans="2:9" ht="16.5" customHeight="1" x14ac:dyDescent="0.15">
      <c r="B33" s="282" t="s">
        <v>560</v>
      </c>
      <c r="C33" s="283">
        <v>763</v>
      </c>
      <c r="D33" s="1753">
        <v>4500</v>
      </c>
      <c r="E33" s="1754"/>
      <c r="F33" s="1755"/>
      <c r="G33" s="283">
        <v>2644</v>
      </c>
      <c r="H33" s="665" t="s">
        <v>671</v>
      </c>
      <c r="I33" s="283">
        <v>2234</v>
      </c>
    </row>
    <row r="34" spans="2:9" ht="16.5" customHeight="1" x14ac:dyDescent="0.15">
      <c r="B34" s="282" t="s">
        <v>561</v>
      </c>
      <c r="C34" s="283">
        <v>888</v>
      </c>
      <c r="D34" s="1753">
        <v>3900</v>
      </c>
      <c r="E34" s="1754"/>
      <c r="F34" s="1755"/>
      <c r="G34" s="283">
        <v>3080</v>
      </c>
      <c r="H34" s="665" t="s">
        <v>566</v>
      </c>
      <c r="I34" s="283">
        <v>1968</v>
      </c>
    </row>
    <row r="35" spans="2:9" ht="16.5" customHeight="1" x14ac:dyDescent="0.15">
      <c r="B35" s="280" t="s">
        <v>614</v>
      </c>
      <c r="C35" s="281">
        <v>705</v>
      </c>
      <c r="D35" s="1753">
        <v>4900</v>
      </c>
      <c r="E35" s="1754"/>
      <c r="F35" s="1755"/>
      <c r="G35" s="281">
        <v>2514</v>
      </c>
      <c r="H35" s="1121">
        <v>0</v>
      </c>
      <c r="I35" s="281">
        <v>1772</v>
      </c>
    </row>
    <row r="36" spans="2:9" ht="16.5" customHeight="1" x14ac:dyDescent="0.15">
      <c r="B36" s="284" t="s">
        <v>686</v>
      </c>
      <c r="C36" s="285">
        <v>1329</v>
      </c>
      <c r="D36" s="1759">
        <v>6600</v>
      </c>
      <c r="E36" s="1760"/>
      <c r="F36" s="1761"/>
      <c r="G36" s="285">
        <v>2070</v>
      </c>
      <c r="H36" s="451">
        <v>0</v>
      </c>
      <c r="I36" s="285">
        <v>2345</v>
      </c>
    </row>
    <row r="38" spans="2:9" x14ac:dyDescent="0.15">
      <c r="B38" s="286" t="s">
        <v>337</v>
      </c>
      <c r="C38" s="244" t="s">
        <v>158</v>
      </c>
      <c r="H38" s="244" t="s">
        <v>687</v>
      </c>
    </row>
    <row r="39" spans="2:9" x14ac:dyDescent="0.15">
      <c r="C39" s="244" t="s">
        <v>303</v>
      </c>
    </row>
    <row r="41" spans="2:9" x14ac:dyDescent="0.15">
      <c r="B41" s="452" t="s">
        <v>408</v>
      </c>
      <c r="C41" s="1758" t="s">
        <v>674</v>
      </c>
      <c r="D41" s="1758"/>
      <c r="E41" s="1758"/>
      <c r="F41" s="1758"/>
      <c r="G41" s="1758"/>
      <c r="H41" s="1758"/>
      <c r="I41" s="1758"/>
    </row>
    <row r="42" spans="2:9" x14ac:dyDescent="0.15">
      <c r="B42" s="452"/>
      <c r="C42" s="1758"/>
      <c r="D42" s="1758"/>
      <c r="E42" s="1758"/>
      <c r="F42" s="1758"/>
      <c r="G42" s="1758"/>
      <c r="H42" s="1758"/>
      <c r="I42" s="1758"/>
    </row>
    <row r="44" spans="2:9" ht="27.75" customHeight="1" x14ac:dyDescent="0.15">
      <c r="C44" s="1757" t="s">
        <v>301</v>
      </c>
      <c r="D44" s="1757"/>
      <c r="E44" s="1757"/>
      <c r="F44" s="1757"/>
      <c r="G44" s="1757"/>
      <c r="H44" s="1757"/>
      <c r="I44" s="1757"/>
    </row>
    <row r="45" spans="2:9" ht="24.75" customHeight="1" x14ac:dyDescent="0.15">
      <c r="C45" s="1756" t="s">
        <v>338</v>
      </c>
      <c r="D45" s="1756"/>
      <c r="E45" s="1756"/>
      <c r="F45" s="1756"/>
    </row>
  </sheetData>
  <mergeCells count="48">
    <mergeCell ref="K7:M8"/>
    <mergeCell ref="I20:I21"/>
    <mergeCell ref="D20:E21"/>
    <mergeCell ref="G20:G21"/>
    <mergeCell ref="D31:F31"/>
    <mergeCell ref="G22:G23"/>
    <mergeCell ref="D22:F23"/>
    <mergeCell ref="B3:I3"/>
    <mergeCell ref="B4:I4"/>
    <mergeCell ref="D18:E19"/>
    <mergeCell ref="D14:E14"/>
    <mergeCell ref="D6:F6"/>
    <mergeCell ref="D12:E12"/>
    <mergeCell ref="D13:E13"/>
    <mergeCell ref="D17:E17"/>
    <mergeCell ref="F18:F19"/>
    <mergeCell ref="B7:B8"/>
    <mergeCell ref="B14:B17"/>
    <mergeCell ref="H12:H13"/>
    <mergeCell ref="I18:I19"/>
    <mergeCell ref="G18:G19"/>
    <mergeCell ref="H18:H19"/>
    <mergeCell ref="B24:B26"/>
    <mergeCell ref="B1:D1"/>
    <mergeCell ref="H22:H23"/>
    <mergeCell ref="D15:E15"/>
    <mergeCell ref="D16:E16"/>
    <mergeCell ref="H20:H21"/>
    <mergeCell ref="C7:C8"/>
    <mergeCell ref="D7:F8"/>
    <mergeCell ref="H7:H8"/>
    <mergeCell ref="D9:F9"/>
    <mergeCell ref="B10:B11"/>
    <mergeCell ref="F20:F21"/>
    <mergeCell ref="C24:I24"/>
    <mergeCell ref="C26:I26"/>
    <mergeCell ref="C18:C19"/>
    <mergeCell ref="C20:C21"/>
    <mergeCell ref="C22:C23"/>
    <mergeCell ref="C25:I25"/>
    <mergeCell ref="D32:F32"/>
    <mergeCell ref="D33:F33"/>
    <mergeCell ref="C45:F45"/>
    <mergeCell ref="C44:I44"/>
    <mergeCell ref="C41:I42"/>
    <mergeCell ref="D34:F34"/>
    <mergeCell ref="D35:F35"/>
    <mergeCell ref="D36:F36"/>
  </mergeCells>
  <phoneticPr fontId="4"/>
  <hyperlinks>
    <hyperlink ref="C45" r:id="rId1"/>
    <hyperlink ref="K7:M8" r:id="rId2" display="http://www.pref.chiba.lg.jp/kigyou/kyshisetsu/kougyouyousui/suishitsu/documents/map.jpg"/>
  </hyperlinks>
  <pageMargins left="0.70866141732283472" right="0.70866141732283472" top="0.74803149606299213" bottom="0.74803149606299213" header="0.31496062992125984" footer="0.31496062992125984"/>
  <pageSetup paperSize="9" scale="74"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N43"/>
  <sheetViews>
    <sheetView topLeftCell="B1" zoomScale="90" zoomScaleNormal="90" workbookViewId="0">
      <pane xSplit="3" ySplit="5" topLeftCell="F6" activePane="bottomRight" state="frozen"/>
      <selection activeCell="B1" sqref="B1"/>
      <selection pane="topRight" activeCell="E1" sqref="E1"/>
      <selection pane="bottomLeft" activeCell="B6" sqref="B6"/>
      <selection pane="bottomRight" activeCell="L28" sqref="L28"/>
    </sheetView>
  </sheetViews>
  <sheetFormatPr defaultRowHeight="13.5" x14ac:dyDescent="0.15"/>
  <cols>
    <col min="1" max="1" width="2.375" style="244" customWidth="1"/>
    <col min="2" max="2" width="3.75" style="244" customWidth="1"/>
    <col min="3" max="3" width="4.125" style="244" customWidth="1"/>
    <col min="4" max="4" width="26.5" style="244" customWidth="1"/>
    <col min="5" max="11" width="12.75" style="244" customWidth="1"/>
    <col min="12" max="13" width="17.625" style="244" customWidth="1"/>
    <col min="14" max="14" width="24.375" style="244" customWidth="1"/>
    <col min="15" max="16384" width="9" style="244"/>
  </cols>
  <sheetData>
    <row r="1" spans="2:14" ht="29.25" customHeight="1" thickBot="1" x14ac:dyDescent="0.2">
      <c r="B1" s="1792" t="s">
        <v>350</v>
      </c>
      <c r="C1" s="1792"/>
      <c r="D1" s="1792"/>
      <c r="E1" s="1792"/>
      <c r="F1" s="1792"/>
      <c r="G1" s="1792"/>
    </row>
    <row r="2" spans="2:14" ht="8.25" customHeight="1" thickTop="1" x14ac:dyDescent="0.15">
      <c r="B2" s="248"/>
      <c r="C2" s="248"/>
      <c r="D2" s="248"/>
      <c r="E2" s="248"/>
      <c r="F2" s="248"/>
      <c r="G2" s="248"/>
    </row>
    <row r="3" spans="2:14" ht="15.75" customHeight="1" x14ac:dyDescent="0.15">
      <c r="I3" s="1795" t="s">
        <v>263</v>
      </c>
      <c r="J3" s="1795"/>
      <c r="K3" s="1795"/>
      <c r="L3" s="1795"/>
      <c r="M3" s="1795"/>
      <c r="N3" s="1795"/>
    </row>
    <row r="4" spans="2:14" ht="20.25" customHeight="1" x14ac:dyDescent="0.15">
      <c r="B4" s="1796" t="s">
        <v>235</v>
      </c>
      <c r="C4" s="1796"/>
      <c r="D4" s="245"/>
      <c r="E4" s="1793" t="s">
        <v>236</v>
      </c>
      <c r="F4" s="1794"/>
      <c r="G4" s="1793" t="s">
        <v>237</v>
      </c>
      <c r="H4" s="1794"/>
      <c r="I4" s="1793" t="s">
        <v>238</v>
      </c>
      <c r="J4" s="1794"/>
      <c r="K4" s="810" t="s">
        <v>572</v>
      </c>
      <c r="L4" s="1220" t="s">
        <v>657</v>
      </c>
      <c r="M4" s="1220" t="s">
        <v>658</v>
      </c>
      <c r="N4" s="1797" t="s">
        <v>268</v>
      </c>
    </row>
    <row r="5" spans="2:14" x14ac:dyDescent="0.15">
      <c r="B5" s="1796"/>
      <c r="C5" s="1796"/>
      <c r="D5" s="246" t="s">
        <v>262</v>
      </c>
      <c r="E5" s="337">
        <v>43783</v>
      </c>
      <c r="F5" s="337">
        <v>43871</v>
      </c>
      <c r="G5" s="337">
        <v>43784</v>
      </c>
      <c r="H5" s="337">
        <v>43874</v>
      </c>
      <c r="I5" s="337">
        <v>43783</v>
      </c>
      <c r="J5" s="337">
        <v>43874</v>
      </c>
      <c r="K5" s="337">
        <v>43874</v>
      </c>
      <c r="L5" s="247">
        <v>43623</v>
      </c>
      <c r="M5" s="247">
        <v>43623</v>
      </c>
      <c r="N5" s="1796"/>
    </row>
    <row r="6" spans="2:14" ht="14.25" customHeight="1" x14ac:dyDescent="0.15">
      <c r="B6" s="1800" t="s">
        <v>565</v>
      </c>
      <c r="C6" s="331">
        <v>1</v>
      </c>
      <c r="D6" s="332" t="s">
        <v>244</v>
      </c>
      <c r="E6" s="1143" t="s">
        <v>615</v>
      </c>
      <c r="F6" s="1143" t="s">
        <v>615</v>
      </c>
      <c r="G6" s="1143" t="s">
        <v>615</v>
      </c>
      <c r="H6" s="1143" t="s">
        <v>615</v>
      </c>
      <c r="I6" s="1143" t="s">
        <v>615</v>
      </c>
      <c r="J6" s="1143" t="s">
        <v>615</v>
      </c>
      <c r="K6" s="1143" t="s">
        <v>615</v>
      </c>
      <c r="L6" s="1143" t="s">
        <v>616</v>
      </c>
      <c r="M6" s="1143" t="s">
        <v>616</v>
      </c>
      <c r="N6" s="1798" t="s">
        <v>668</v>
      </c>
    </row>
    <row r="7" spans="2:14" ht="14.25" customHeight="1" x14ac:dyDescent="0.15">
      <c r="B7" s="1801"/>
      <c r="C7" s="331">
        <v>2</v>
      </c>
      <c r="D7" s="332" t="s">
        <v>243</v>
      </c>
      <c r="E7" s="1143" t="s">
        <v>647</v>
      </c>
      <c r="F7" s="1143" t="s">
        <v>647</v>
      </c>
      <c r="G7" s="1143" t="s">
        <v>616</v>
      </c>
      <c r="H7" s="1143" t="s">
        <v>653</v>
      </c>
      <c r="I7" s="1143" t="s">
        <v>616</v>
      </c>
      <c r="J7" s="1143" t="s">
        <v>647</v>
      </c>
      <c r="K7" s="1143" t="s">
        <v>647</v>
      </c>
      <c r="L7" s="1143" t="s">
        <v>616</v>
      </c>
      <c r="M7" s="1143" t="s">
        <v>616</v>
      </c>
      <c r="N7" s="1799"/>
    </row>
    <row r="8" spans="2:14" ht="14.25" customHeight="1" x14ac:dyDescent="0.15">
      <c r="B8" s="1801"/>
      <c r="C8" s="331">
        <v>3</v>
      </c>
      <c r="D8" s="332" t="s">
        <v>188</v>
      </c>
      <c r="E8" s="1143" t="s">
        <v>648</v>
      </c>
      <c r="F8" s="1143" t="s">
        <v>648</v>
      </c>
      <c r="G8" s="1143" t="s">
        <v>617</v>
      </c>
      <c r="H8" s="1143" t="s">
        <v>617</v>
      </c>
      <c r="I8" s="1143" t="s">
        <v>617</v>
      </c>
      <c r="J8" s="1143" t="s">
        <v>648</v>
      </c>
      <c r="K8" s="1143" t="s">
        <v>648</v>
      </c>
      <c r="L8" s="1143" t="s">
        <v>621</v>
      </c>
      <c r="M8" s="1143" t="s">
        <v>621</v>
      </c>
      <c r="N8" s="1799"/>
    </row>
    <row r="9" spans="2:14" ht="14.25" customHeight="1" x14ac:dyDescent="0.15">
      <c r="B9" s="1801"/>
      <c r="C9" s="331">
        <v>4</v>
      </c>
      <c r="D9" s="332" t="s">
        <v>190</v>
      </c>
      <c r="E9" s="1143" t="s">
        <v>649</v>
      </c>
      <c r="F9" s="1143" t="s">
        <v>649</v>
      </c>
      <c r="G9" s="1143" t="s">
        <v>618</v>
      </c>
      <c r="H9" s="1143" t="s">
        <v>618</v>
      </c>
      <c r="I9" s="1143" t="s">
        <v>618</v>
      </c>
      <c r="J9" s="1143" t="s">
        <v>649</v>
      </c>
      <c r="K9" s="1143" t="s">
        <v>649</v>
      </c>
      <c r="L9" s="1143" t="s">
        <v>659</v>
      </c>
      <c r="M9" s="1143" t="s">
        <v>659</v>
      </c>
      <c r="N9" s="1799"/>
    </row>
    <row r="10" spans="2:14" ht="14.25" customHeight="1" x14ac:dyDescent="0.15">
      <c r="B10" s="1801"/>
      <c r="C10" s="331">
        <v>5</v>
      </c>
      <c r="D10" s="332" t="s">
        <v>240</v>
      </c>
      <c r="E10" s="1143" t="s">
        <v>650</v>
      </c>
      <c r="F10" s="1143" t="s">
        <v>650</v>
      </c>
      <c r="G10" s="1143" t="s">
        <v>619</v>
      </c>
      <c r="H10" s="1143" t="s">
        <v>619</v>
      </c>
      <c r="I10" s="1143" t="s">
        <v>619</v>
      </c>
      <c r="J10" s="1143" t="s">
        <v>650</v>
      </c>
      <c r="K10" s="1143" t="s">
        <v>650</v>
      </c>
      <c r="L10" s="1143" t="s">
        <v>619</v>
      </c>
      <c r="M10" s="1143" t="s">
        <v>619</v>
      </c>
      <c r="N10" s="1799"/>
    </row>
    <row r="11" spans="2:14" ht="14.25" customHeight="1" x14ac:dyDescent="0.15">
      <c r="B11" s="1801"/>
      <c r="C11" s="331">
        <v>6</v>
      </c>
      <c r="D11" s="332" t="s">
        <v>241</v>
      </c>
      <c r="E11" s="1143" t="s">
        <v>318</v>
      </c>
      <c r="F11" s="1143" t="s">
        <v>318</v>
      </c>
      <c r="G11" s="1143" t="s">
        <v>620</v>
      </c>
      <c r="H11" s="1143" t="s">
        <v>620</v>
      </c>
      <c r="I11" s="1143" t="s">
        <v>620</v>
      </c>
      <c r="J11" s="1143" t="s">
        <v>318</v>
      </c>
      <c r="K11" s="1143" t="s">
        <v>318</v>
      </c>
      <c r="L11" s="1143" t="s">
        <v>660</v>
      </c>
      <c r="M11" s="1143" t="s">
        <v>660</v>
      </c>
      <c r="N11" s="1799"/>
    </row>
    <row r="12" spans="2:14" ht="14.25" customHeight="1" x14ac:dyDescent="0.15">
      <c r="B12" s="1801"/>
      <c r="C12" s="331">
        <v>7</v>
      </c>
      <c r="D12" s="332" t="s">
        <v>242</v>
      </c>
      <c r="E12" s="1144" t="s">
        <v>651</v>
      </c>
      <c r="F12" s="1144" t="s">
        <v>651</v>
      </c>
      <c r="G12" s="1144" t="s">
        <v>621</v>
      </c>
      <c r="H12" s="1144" t="s">
        <v>621</v>
      </c>
      <c r="I12" s="1144">
        <v>5.0000000000000001E-3</v>
      </c>
      <c r="J12" s="1144" t="s">
        <v>651</v>
      </c>
      <c r="K12" s="1144" t="s">
        <v>651</v>
      </c>
      <c r="L12" s="1144">
        <v>7.0000000000000001E-3</v>
      </c>
      <c r="M12" s="1144">
        <v>4.0000000000000001E-3</v>
      </c>
      <c r="N12" s="1799"/>
    </row>
    <row r="13" spans="2:14" ht="14.25" customHeight="1" x14ac:dyDescent="0.15">
      <c r="B13" s="1801"/>
      <c r="C13" s="331">
        <v>8</v>
      </c>
      <c r="D13" s="332" t="s">
        <v>239</v>
      </c>
      <c r="E13" s="1143" t="s">
        <v>650</v>
      </c>
      <c r="F13" s="1143" t="s">
        <v>650</v>
      </c>
      <c r="G13" s="1143" t="s">
        <v>622</v>
      </c>
      <c r="H13" s="1143" t="s">
        <v>619</v>
      </c>
      <c r="I13" s="1143" t="s">
        <v>619</v>
      </c>
      <c r="J13" s="1143" t="s">
        <v>650</v>
      </c>
      <c r="K13" s="1143" t="s">
        <v>650</v>
      </c>
      <c r="L13" s="1143" t="s">
        <v>619</v>
      </c>
      <c r="M13" s="1143" t="s">
        <v>619</v>
      </c>
      <c r="N13" s="1799"/>
    </row>
    <row r="14" spans="2:14" ht="14.25" customHeight="1" x14ac:dyDescent="0.15">
      <c r="B14" s="1801"/>
      <c r="C14" s="331">
        <v>9</v>
      </c>
      <c r="D14" s="332" t="s">
        <v>245</v>
      </c>
      <c r="E14" s="1143" t="s">
        <v>647</v>
      </c>
      <c r="F14" s="1143" t="s">
        <v>647</v>
      </c>
      <c r="G14" s="1143" t="s">
        <v>616</v>
      </c>
      <c r="H14" s="1143" t="s">
        <v>616</v>
      </c>
      <c r="I14" s="1143" t="s">
        <v>616</v>
      </c>
      <c r="J14" s="1143" t="s">
        <v>647</v>
      </c>
      <c r="K14" s="1143" t="s">
        <v>647</v>
      </c>
      <c r="L14" s="1143" t="s">
        <v>616</v>
      </c>
      <c r="M14" s="1143" t="s">
        <v>616</v>
      </c>
      <c r="N14" s="1799"/>
    </row>
    <row r="15" spans="2:14" ht="14.25" customHeight="1" x14ac:dyDescent="0.15">
      <c r="B15" s="1801"/>
      <c r="C15" s="331">
        <v>10</v>
      </c>
      <c r="D15" s="332" t="s">
        <v>253</v>
      </c>
      <c r="E15" s="1143" t="s">
        <v>652</v>
      </c>
      <c r="F15" s="1143" t="s">
        <v>652</v>
      </c>
      <c r="G15" s="1143" t="s">
        <v>623</v>
      </c>
      <c r="H15" s="1143" t="s">
        <v>623</v>
      </c>
      <c r="I15" s="1143" t="s">
        <v>623</v>
      </c>
      <c r="J15" s="1143" t="s">
        <v>652</v>
      </c>
      <c r="K15" s="1143" t="s">
        <v>652</v>
      </c>
      <c r="L15" s="1143" t="s">
        <v>662</v>
      </c>
      <c r="M15" s="1143" t="s">
        <v>662</v>
      </c>
      <c r="N15" s="1799"/>
    </row>
    <row r="16" spans="2:14" ht="14.25" customHeight="1" x14ac:dyDescent="0.15">
      <c r="B16" s="1801"/>
      <c r="C16" s="331">
        <v>11</v>
      </c>
      <c r="D16" s="332" t="s">
        <v>254</v>
      </c>
      <c r="E16" s="1143" t="s">
        <v>652</v>
      </c>
      <c r="F16" s="1143" t="s">
        <v>652</v>
      </c>
      <c r="G16" s="1143" t="s">
        <v>624</v>
      </c>
      <c r="H16" s="1143" t="s">
        <v>623</v>
      </c>
      <c r="I16" s="1143" t="s">
        <v>623</v>
      </c>
      <c r="J16" s="1143" t="s">
        <v>652</v>
      </c>
      <c r="K16" s="1143" t="s">
        <v>652</v>
      </c>
      <c r="L16" s="1143" t="s">
        <v>623</v>
      </c>
      <c r="M16" s="1143" t="s">
        <v>623</v>
      </c>
      <c r="N16" s="1799"/>
    </row>
    <row r="17" spans="2:14" ht="14.25" customHeight="1" x14ac:dyDescent="0.15">
      <c r="B17" s="1801"/>
      <c r="C17" s="331">
        <v>12</v>
      </c>
      <c r="D17" s="332" t="s">
        <v>246</v>
      </c>
      <c r="E17" s="1143" t="s">
        <v>652</v>
      </c>
      <c r="F17" s="1143" t="s">
        <v>652</v>
      </c>
      <c r="G17" s="1143" t="s">
        <v>623</v>
      </c>
      <c r="H17" s="1143" t="s">
        <v>623</v>
      </c>
      <c r="I17" s="1143" t="s">
        <v>623</v>
      </c>
      <c r="J17" s="1143" t="s">
        <v>652</v>
      </c>
      <c r="K17" s="1143" t="s">
        <v>652</v>
      </c>
      <c r="L17" s="1143" t="s">
        <v>623</v>
      </c>
      <c r="M17" s="1143" t="s">
        <v>623</v>
      </c>
      <c r="N17" s="1799"/>
    </row>
    <row r="18" spans="2:14" ht="14.25" customHeight="1" x14ac:dyDescent="0.15">
      <c r="B18" s="1801"/>
      <c r="C18" s="331">
        <v>13</v>
      </c>
      <c r="D18" s="332" t="s">
        <v>247</v>
      </c>
      <c r="E18" s="1143" t="s">
        <v>652</v>
      </c>
      <c r="F18" s="1143" t="s">
        <v>652</v>
      </c>
      <c r="G18" s="1143" t="s">
        <v>623</v>
      </c>
      <c r="H18" s="1143" t="s">
        <v>623</v>
      </c>
      <c r="I18" s="1143" t="s">
        <v>623</v>
      </c>
      <c r="J18" s="1143" t="s">
        <v>652</v>
      </c>
      <c r="K18" s="1143" t="s">
        <v>652</v>
      </c>
      <c r="L18" s="1143" t="s">
        <v>623</v>
      </c>
      <c r="M18" s="1143" t="s">
        <v>623</v>
      </c>
      <c r="N18" s="1799"/>
    </row>
    <row r="19" spans="2:14" ht="14.25" customHeight="1" x14ac:dyDescent="0.15">
      <c r="B19" s="1801"/>
      <c r="C19" s="331">
        <v>14</v>
      </c>
      <c r="D19" s="332" t="s">
        <v>248</v>
      </c>
      <c r="E19" s="1143">
        <v>2E-3</v>
      </c>
      <c r="F19" s="1143" t="s">
        <v>652</v>
      </c>
      <c r="G19" s="1143" t="s">
        <v>623</v>
      </c>
      <c r="H19" s="1143" t="s">
        <v>623</v>
      </c>
      <c r="I19" s="1143" t="s">
        <v>623</v>
      </c>
      <c r="J19" s="1143" t="s">
        <v>652</v>
      </c>
      <c r="K19" s="1143" t="s">
        <v>652</v>
      </c>
      <c r="L19" s="1143" t="s">
        <v>661</v>
      </c>
      <c r="M19" s="1143" t="s">
        <v>661</v>
      </c>
      <c r="N19" s="1799"/>
    </row>
    <row r="20" spans="2:14" ht="14.25" customHeight="1" x14ac:dyDescent="0.15">
      <c r="B20" s="1801"/>
      <c r="C20" s="331">
        <v>15</v>
      </c>
      <c r="D20" s="332" t="s">
        <v>249</v>
      </c>
      <c r="E20" s="1143" t="s">
        <v>652</v>
      </c>
      <c r="F20" s="1143" t="s">
        <v>652</v>
      </c>
      <c r="G20" s="1143" t="s">
        <v>623</v>
      </c>
      <c r="H20" s="1143" t="s">
        <v>623</v>
      </c>
      <c r="I20" s="1143" t="s">
        <v>623</v>
      </c>
      <c r="J20" s="1143" t="s">
        <v>652</v>
      </c>
      <c r="K20" s="1143" t="s">
        <v>652</v>
      </c>
      <c r="L20" s="1143" t="s">
        <v>623</v>
      </c>
      <c r="M20" s="1143" t="s">
        <v>623</v>
      </c>
      <c r="N20" s="1799"/>
    </row>
    <row r="21" spans="2:14" ht="14.25" customHeight="1" x14ac:dyDescent="0.15">
      <c r="B21" s="1801"/>
      <c r="C21" s="331">
        <v>16</v>
      </c>
      <c r="D21" s="332" t="s">
        <v>250</v>
      </c>
      <c r="E21" s="1143" t="s">
        <v>652</v>
      </c>
      <c r="F21" s="1143" t="s">
        <v>652</v>
      </c>
      <c r="G21" s="1143" t="s">
        <v>623</v>
      </c>
      <c r="H21" s="1143" t="s">
        <v>623</v>
      </c>
      <c r="I21" s="1143" t="s">
        <v>623</v>
      </c>
      <c r="J21" s="1143" t="s">
        <v>652</v>
      </c>
      <c r="K21" s="1143" t="s">
        <v>652</v>
      </c>
      <c r="L21" s="1143" t="s">
        <v>661</v>
      </c>
      <c r="M21" s="1143" t="s">
        <v>661</v>
      </c>
      <c r="N21" s="1799"/>
    </row>
    <row r="22" spans="2:14" ht="14.25" customHeight="1" x14ac:dyDescent="0.15">
      <c r="B22" s="1801"/>
      <c r="C22" s="331">
        <v>17</v>
      </c>
      <c r="D22" s="332" t="s">
        <v>251</v>
      </c>
      <c r="E22" s="1143" t="s">
        <v>652</v>
      </c>
      <c r="F22" s="1143" t="s">
        <v>652</v>
      </c>
      <c r="G22" s="1143" t="s">
        <v>623</v>
      </c>
      <c r="H22" s="1143" t="s">
        <v>623</v>
      </c>
      <c r="I22" s="1143" t="s">
        <v>623</v>
      </c>
      <c r="J22" s="1143" t="s">
        <v>652</v>
      </c>
      <c r="K22" s="1143" t="s">
        <v>652</v>
      </c>
      <c r="L22" s="1143" t="s">
        <v>623</v>
      </c>
      <c r="M22" s="1143" t="s">
        <v>623</v>
      </c>
      <c r="N22" s="1799"/>
    </row>
    <row r="23" spans="2:14" ht="14.25" customHeight="1" x14ac:dyDescent="0.15">
      <c r="B23" s="1801"/>
      <c r="C23" s="331">
        <v>18</v>
      </c>
      <c r="D23" s="332" t="s">
        <v>252</v>
      </c>
      <c r="E23" s="1143" t="s">
        <v>652</v>
      </c>
      <c r="F23" s="1143" t="s">
        <v>652</v>
      </c>
      <c r="G23" s="1143" t="s">
        <v>625</v>
      </c>
      <c r="H23" s="1143" t="s">
        <v>623</v>
      </c>
      <c r="I23" s="1143" t="s">
        <v>623</v>
      </c>
      <c r="J23" s="1143" t="s">
        <v>652</v>
      </c>
      <c r="K23" s="1143" t="s">
        <v>652</v>
      </c>
      <c r="L23" s="1143" t="s">
        <v>663</v>
      </c>
      <c r="M23" s="1143" t="s">
        <v>663</v>
      </c>
      <c r="N23" s="1799"/>
    </row>
    <row r="24" spans="2:14" ht="14.25" customHeight="1" x14ac:dyDescent="0.15">
      <c r="B24" s="1801"/>
      <c r="C24" s="331">
        <v>19</v>
      </c>
      <c r="D24" s="332" t="s">
        <v>255</v>
      </c>
      <c r="E24" s="1143" t="s">
        <v>652</v>
      </c>
      <c r="F24" s="1143" t="s">
        <v>652</v>
      </c>
      <c r="G24" s="1143" t="s">
        <v>623</v>
      </c>
      <c r="H24" s="1143" t="s">
        <v>623</v>
      </c>
      <c r="I24" s="1143" t="s">
        <v>623</v>
      </c>
      <c r="J24" s="1143" t="s">
        <v>652</v>
      </c>
      <c r="K24" s="1143" t="s">
        <v>652</v>
      </c>
      <c r="L24" s="1143" t="s">
        <v>623</v>
      </c>
      <c r="M24" s="1143" t="s">
        <v>623</v>
      </c>
      <c r="N24" s="1799"/>
    </row>
    <row r="25" spans="2:14" ht="14.25" customHeight="1" x14ac:dyDescent="0.15">
      <c r="B25" s="1801"/>
      <c r="C25" s="331">
        <v>20</v>
      </c>
      <c r="D25" s="332" t="s">
        <v>256</v>
      </c>
      <c r="E25" s="1143" t="s">
        <v>652</v>
      </c>
      <c r="F25" s="1143" t="s">
        <v>652</v>
      </c>
      <c r="G25" s="1143" t="s">
        <v>623</v>
      </c>
      <c r="H25" s="1143" t="s">
        <v>623</v>
      </c>
      <c r="I25" s="1143" t="s">
        <v>623</v>
      </c>
      <c r="J25" s="1143" t="s">
        <v>652</v>
      </c>
      <c r="K25" s="1143" t="s">
        <v>652</v>
      </c>
      <c r="L25" s="1143" t="s">
        <v>664</v>
      </c>
      <c r="M25" s="1143" t="s">
        <v>664</v>
      </c>
      <c r="N25" s="1799"/>
    </row>
    <row r="26" spans="2:14" ht="14.25" customHeight="1" x14ac:dyDescent="0.15">
      <c r="B26" s="1801"/>
      <c r="C26" s="331">
        <v>21</v>
      </c>
      <c r="D26" s="332" t="s">
        <v>257</v>
      </c>
      <c r="E26" s="1143" t="s">
        <v>652</v>
      </c>
      <c r="F26" s="1143" t="s">
        <v>652</v>
      </c>
      <c r="G26" s="1143" t="s">
        <v>623</v>
      </c>
      <c r="H26" s="1143" t="s">
        <v>623</v>
      </c>
      <c r="I26" s="1143" t="s">
        <v>623</v>
      </c>
      <c r="J26" s="1143" t="s">
        <v>652</v>
      </c>
      <c r="K26" s="1143" t="s">
        <v>652</v>
      </c>
      <c r="L26" s="1143" t="s">
        <v>663</v>
      </c>
      <c r="M26" s="1143" t="s">
        <v>663</v>
      </c>
      <c r="N26" s="1799"/>
    </row>
    <row r="27" spans="2:14" ht="14.25" customHeight="1" x14ac:dyDescent="0.15">
      <c r="B27" s="1801"/>
      <c r="C27" s="331">
        <v>22</v>
      </c>
      <c r="D27" s="332" t="s">
        <v>258</v>
      </c>
      <c r="E27" s="1143" t="s">
        <v>652</v>
      </c>
      <c r="F27" s="1143" t="s">
        <v>652</v>
      </c>
      <c r="G27" s="1143" t="s">
        <v>626</v>
      </c>
      <c r="H27" s="1143" t="s">
        <v>623</v>
      </c>
      <c r="I27" s="1143" t="s">
        <v>623</v>
      </c>
      <c r="J27" s="1143" t="s">
        <v>652</v>
      </c>
      <c r="K27" s="1143" t="s">
        <v>652</v>
      </c>
      <c r="L27" s="1143" t="s">
        <v>665</v>
      </c>
      <c r="M27" s="1143" t="s">
        <v>665</v>
      </c>
      <c r="N27" s="1799"/>
    </row>
    <row r="28" spans="2:14" ht="14.25" customHeight="1" x14ac:dyDescent="0.15">
      <c r="B28" s="1801"/>
      <c r="C28" s="331">
        <v>23</v>
      </c>
      <c r="D28" s="332" t="s">
        <v>259</v>
      </c>
      <c r="E28" s="1143" t="s">
        <v>652</v>
      </c>
      <c r="F28" s="1143" t="s">
        <v>652</v>
      </c>
      <c r="G28" s="1143" t="s">
        <v>623</v>
      </c>
      <c r="H28" s="1143" t="s">
        <v>623</v>
      </c>
      <c r="I28" s="1143" t="s">
        <v>623</v>
      </c>
      <c r="J28" s="1143" t="s">
        <v>652</v>
      </c>
      <c r="K28" s="1143" t="s">
        <v>652</v>
      </c>
      <c r="L28" s="1143" t="s">
        <v>617</v>
      </c>
      <c r="M28" s="1143" t="s">
        <v>617</v>
      </c>
      <c r="N28" s="1799"/>
    </row>
    <row r="29" spans="2:14" ht="14.25" customHeight="1" x14ac:dyDescent="0.15">
      <c r="B29" s="1801"/>
      <c r="C29" s="331">
        <v>24</v>
      </c>
      <c r="D29" s="332" t="s">
        <v>260</v>
      </c>
      <c r="E29" s="1143" t="s">
        <v>652</v>
      </c>
      <c r="F29" s="1143" t="s">
        <v>652</v>
      </c>
      <c r="G29" s="1143" t="s">
        <v>623</v>
      </c>
      <c r="H29" s="1143" t="s">
        <v>623</v>
      </c>
      <c r="I29" s="1143" t="s">
        <v>623</v>
      </c>
      <c r="J29" s="1143" t="s">
        <v>652</v>
      </c>
      <c r="K29" s="1143" t="s">
        <v>652</v>
      </c>
      <c r="L29" s="1143">
        <v>3.0000000000000001E-3</v>
      </c>
      <c r="M29" s="1143" t="s">
        <v>623</v>
      </c>
      <c r="N29" s="1799"/>
    </row>
    <row r="30" spans="2:14" ht="14.25" customHeight="1" x14ac:dyDescent="0.15">
      <c r="B30" s="1801"/>
      <c r="C30" s="666">
        <v>25</v>
      </c>
      <c r="D30" s="332" t="s">
        <v>358</v>
      </c>
      <c r="E30" s="1145" t="s">
        <v>318</v>
      </c>
      <c r="F30" s="1145" t="s">
        <v>318</v>
      </c>
      <c r="G30" s="1145" t="s">
        <v>627</v>
      </c>
      <c r="H30" s="1145" t="s">
        <v>620</v>
      </c>
      <c r="I30" s="1145" t="s">
        <v>620</v>
      </c>
      <c r="J30" s="1145" t="s">
        <v>318</v>
      </c>
      <c r="K30" s="1145" t="s">
        <v>318</v>
      </c>
      <c r="L30" s="1145" t="s">
        <v>666</v>
      </c>
      <c r="M30" s="1145" t="s">
        <v>666</v>
      </c>
      <c r="N30" s="1799"/>
    </row>
    <row r="31" spans="2:14" ht="14.25" customHeight="1" x14ac:dyDescent="0.15">
      <c r="B31" s="1801"/>
      <c r="C31" s="666">
        <v>26</v>
      </c>
      <c r="D31" s="332" t="s">
        <v>562</v>
      </c>
      <c r="E31" s="1145" t="s">
        <v>557</v>
      </c>
      <c r="F31" s="1146">
        <v>0.2</v>
      </c>
      <c r="G31" s="1146" t="s">
        <v>628</v>
      </c>
      <c r="H31" s="1146">
        <v>0.1</v>
      </c>
      <c r="I31" s="1146" t="s">
        <v>628</v>
      </c>
      <c r="J31" s="1146">
        <v>0.2</v>
      </c>
      <c r="K31" s="1145" t="s">
        <v>656</v>
      </c>
      <c r="L31" s="1146" t="s">
        <v>667</v>
      </c>
      <c r="M31" s="1146" t="s">
        <v>667</v>
      </c>
      <c r="N31" s="1799"/>
    </row>
    <row r="32" spans="2:14" ht="14.25" customHeight="1" x14ac:dyDescent="0.15">
      <c r="B32" s="1801"/>
      <c r="C32" s="666">
        <v>27</v>
      </c>
      <c r="D32" s="332" t="s">
        <v>563</v>
      </c>
      <c r="E32" s="1143" t="s">
        <v>557</v>
      </c>
      <c r="F32" s="1143">
        <v>0.02</v>
      </c>
      <c r="G32" s="1143" t="s">
        <v>629</v>
      </c>
      <c r="H32" s="1143">
        <v>0.01</v>
      </c>
      <c r="I32" s="1143" t="s">
        <v>628</v>
      </c>
      <c r="J32" s="1143">
        <v>0.01</v>
      </c>
      <c r="K32" s="1143">
        <v>0.03</v>
      </c>
      <c r="L32" s="1143" t="s">
        <v>667</v>
      </c>
      <c r="M32" s="1143" t="s">
        <v>667</v>
      </c>
      <c r="N32" s="1799"/>
    </row>
    <row r="33" spans="2:14" ht="14.25" customHeight="1" x14ac:dyDescent="0.15">
      <c r="B33" s="1802"/>
      <c r="C33" s="335">
        <v>28</v>
      </c>
      <c r="D33" s="332" t="s">
        <v>564</v>
      </c>
      <c r="E33" s="1145" t="s">
        <v>557</v>
      </c>
      <c r="F33" s="1145" t="s">
        <v>655</v>
      </c>
      <c r="G33" s="1145" t="s">
        <v>628</v>
      </c>
      <c r="H33" s="1145" t="s">
        <v>654</v>
      </c>
      <c r="I33" s="1145" t="s">
        <v>628</v>
      </c>
      <c r="J33" s="1145" t="s">
        <v>655</v>
      </c>
      <c r="K33" s="1145" t="s">
        <v>655</v>
      </c>
      <c r="L33" s="1145" t="s">
        <v>666</v>
      </c>
      <c r="M33" s="1145" t="s">
        <v>666</v>
      </c>
      <c r="N33" s="1799"/>
    </row>
    <row r="34" spans="2:14" ht="14.25" customHeight="1" x14ac:dyDescent="0.15">
      <c r="B34" s="1800" t="s">
        <v>679</v>
      </c>
      <c r="C34" s="667">
        <v>29</v>
      </c>
      <c r="D34" s="333" t="s">
        <v>261</v>
      </c>
      <c r="E34" s="334">
        <v>7.1</v>
      </c>
      <c r="F34" s="334">
        <v>7.3</v>
      </c>
      <c r="G34" s="334">
        <v>7.7</v>
      </c>
      <c r="H34" s="334">
        <v>7.8</v>
      </c>
      <c r="I34" s="334">
        <v>6.8</v>
      </c>
      <c r="J34" s="1147">
        <v>7.2</v>
      </c>
      <c r="K34" s="1147">
        <v>7</v>
      </c>
      <c r="L34" s="1147">
        <v>12</v>
      </c>
      <c r="M34" s="334">
        <v>12.6</v>
      </c>
      <c r="N34" s="669"/>
    </row>
    <row r="35" spans="2:14" ht="14.25" customHeight="1" x14ac:dyDescent="0.15">
      <c r="B35" s="1801"/>
      <c r="C35" s="666">
        <v>30</v>
      </c>
      <c r="D35" s="1542" t="s">
        <v>678</v>
      </c>
      <c r="E35" s="1543">
        <v>40.299999999999997</v>
      </c>
      <c r="F35" s="1543">
        <v>41.1</v>
      </c>
      <c r="G35" s="1543">
        <v>52.1</v>
      </c>
      <c r="H35" s="1543">
        <v>52.5</v>
      </c>
      <c r="I35" s="1543">
        <v>22.2</v>
      </c>
      <c r="J35" s="1543">
        <v>22.2</v>
      </c>
      <c r="K35" s="1543">
        <v>57.7</v>
      </c>
      <c r="L35" s="1543" t="s">
        <v>676</v>
      </c>
      <c r="M35" s="1543" t="s">
        <v>676</v>
      </c>
      <c r="N35" s="1803" t="s">
        <v>675</v>
      </c>
    </row>
    <row r="36" spans="2:14" ht="14.25" customHeight="1" x14ac:dyDescent="0.15">
      <c r="B36" s="1801"/>
      <c r="C36" s="666">
        <v>31</v>
      </c>
      <c r="D36" s="1542" t="s">
        <v>677</v>
      </c>
      <c r="E36" s="1543">
        <v>11.2</v>
      </c>
      <c r="F36" s="1549">
        <v>12</v>
      </c>
      <c r="G36" s="1549">
        <v>23.5</v>
      </c>
      <c r="H36" s="1549">
        <v>21.8</v>
      </c>
      <c r="I36" s="1549">
        <v>15</v>
      </c>
      <c r="J36" s="1543">
        <v>31.5</v>
      </c>
      <c r="K36" s="1543">
        <v>18.7</v>
      </c>
      <c r="L36" s="1550">
        <v>32</v>
      </c>
      <c r="M36" s="1550">
        <v>25</v>
      </c>
      <c r="N36" s="1804"/>
    </row>
    <row r="37" spans="2:14" ht="14.25" customHeight="1" x14ac:dyDescent="0.15">
      <c r="B37" s="1801"/>
      <c r="C37" s="666">
        <v>32</v>
      </c>
      <c r="D37" s="332" t="s">
        <v>680</v>
      </c>
      <c r="E37" s="1544" t="s">
        <v>557</v>
      </c>
      <c r="F37" s="1544" t="s">
        <v>681</v>
      </c>
      <c r="G37" s="1544" t="s">
        <v>628</v>
      </c>
      <c r="H37" s="1544" t="s">
        <v>682</v>
      </c>
      <c r="I37" s="1544" t="s">
        <v>628</v>
      </c>
      <c r="J37" s="1544" t="s">
        <v>681</v>
      </c>
      <c r="K37" s="1544" t="s">
        <v>681</v>
      </c>
      <c r="L37" s="1545">
        <v>0.1</v>
      </c>
      <c r="M37" s="1545">
        <v>0.2</v>
      </c>
      <c r="N37" s="1804" t="s">
        <v>683</v>
      </c>
    </row>
    <row r="38" spans="2:14" ht="14.25" customHeight="1" x14ac:dyDescent="0.15">
      <c r="B38" s="1801"/>
      <c r="C38" s="666">
        <v>33</v>
      </c>
      <c r="D38" s="332" t="s">
        <v>684</v>
      </c>
      <c r="E38" s="1544" t="s">
        <v>557</v>
      </c>
      <c r="F38" s="1544">
        <v>5</v>
      </c>
      <c r="G38" s="1544" t="s">
        <v>628</v>
      </c>
      <c r="H38" s="1544" t="s">
        <v>682</v>
      </c>
      <c r="I38" s="1544" t="s">
        <v>628</v>
      </c>
      <c r="J38" s="1544">
        <v>1</v>
      </c>
      <c r="K38" s="1544" t="s">
        <v>682</v>
      </c>
      <c r="L38" s="1544" t="s">
        <v>628</v>
      </c>
      <c r="M38" s="1544" t="s">
        <v>628</v>
      </c>
      <c r="N38" s="1804"/>
    </row>
    <row r="39" spans="2:14" ht="14.25" customHeight="1" x14ac:dyDescent="0.15">
      <c r="B39" s="1801"/>
      <c r="C39" s="666">
        <v>34</v>
      </c>
      <c r="D39" s="332" t="s">
        <v>242</v>
      </c>
      <c r="E39" s="1544" t="s">
        <v>557</v>
      </c>
      <c r="F39" s="1546">
        <v>1.8</v>
      </c>
      <c r="G39" s="1544" t="s">
        <v>628</v>
      </c>
      <c r="H39" s="1544">
        <v>1.2</v>
      </c>
      <c r="I39" s="1544" t="s">
        <v>628</v>
      </c>
      <c r="J39" s="1544">
        <v>0.7</v>
      </c>
      <c r="K39" s="1544">
        <v>2.8</v>
      </c>
      <c r="L39" s="1544">
        <v>8</v>
      </c>
      <c r="M39" s="1544">
        <v>4</v>
      </c>
      <c r="N39" s="1547"/>
    </row>
    <row r="40" spans="2:14" ht="14.25" customHeight="1" x14ac:dyDescent="0.15">
      <c r="B40" s="1802"/>
      <c r="C40" s="335">
        <v>35</v>
      </c>
      <c r="D40" s="336" t="s">
        <v>685</v>
      </c>
      <c r="E40" s="668" t="s">
        <v>557</v>
      </c>
      <c r="F40" s="668">
        <v>0.11</v>
      </c>
      <c r="G40" s="668" t="s">
        <v>628</v>
      </c>
      <c r="H40" s="668">
        <v>8.6999999999999994E-2</v>
      </c>
      <c r="I40" s="668" t="s">
        <v>628</v>
      </c>
      <c r="J40" s="668">
        <v>7.1999999999999995E-2</v>
      </c>
      <c r="K40" s="668">
        <v>8.1000000000000003E-2</v>
      </c>
      <c r="L40" s="668">
        <v>0.04</v>
      </c>
      <c r="M40" s="668">
        <v>0.03</v>
      </c>
      <c r="N40" s="1548"/>
    </row>
    <row r="41" spans="2:14" ht="12" customHeight="1" x14ac:dyDescent="0.15"/>
    <row r="42" spans="2:14" ht="14.25" x14ac:dyDescent="0.15">
      <c r="D42" s="1780" t="s">
        <v>299</v>
      </c>
      <c r="E42" s="1780"/>
      <c r="F42" s="1780"/>
      <c r="G42" s="1780"/>
      <c r="H42" s="1780"/>
    </row>
    <row r="43" spans="2:14" ht="14.25" customHeight="1" x14ac:dyDescent="0.15">
      <c r="D43" s="1756" t="s">
        <v>325</v>
      </c>
      <c r="E43" s="1756"/>
      <c r="F43" s="1756"/>
      <c r="G43" s="1756"/>
      <c r="H43" s="1756"/>
      <c r="I43" s="1756"/>
    </row>
  </sheetData>
  <mergeCells count="14">
    <mergeCell ref="B1:G1"/>
    <mergeCell ref="D43:I43"/>
    <mergeCell ref="D42:H42"/>
    <mergeCell ref="I4:J4"/>
    <mergeCell ref="E4:F4"/>
    <mergeCell ref="G4:H4"/>
    <mergeCell ref="I3:N3"/>
    <mergeCell ref="B4:C5"/>
    <mergeCell ref="N4:N5"/>
    <mergeCell ref="N6:N33"/>
    <mergeCell ref="B6:B33"/>
    <mergeCell ref="N35:N36"/>
    <mergeCell ref="N37:N38"/>
    <mergeCell ref="B34:B40"/>
  </mergeCells>
  <phoneticPr fontId="4"/>
  <hyperlinks>
    <hyperlink ref="D43" r:id="rId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V48"/>
  <sheetViews>
    <sheetView view="pageBreakPreview" zoomScale="70" zoomScaleNormal="85" zoomScaleSheetLayoutView="70" workbookViewId="0">
      <selection activeCell="T25" sqref="T25"/>
    </sheetView>
  </sheetViews>
  <sheetFormatPr defaultRowHeight="13.5" x14ac:dyDescent="0.15"/>
  <cols>
    <col min="1" max="1" width="1.75" style="78" customWidth="1"/>
    <col min="2" max="2" width="18.125" style="78" customWidth="1"/>
    <col min="3" max="5" width="23" style="78" customWidth="1"/>
    <col min="6" max="7" width="4" style="78" customWidth="1"/>
    <col min="8" max="8" width="7" style="78" customWidth="1"/>
    <col min="9" max="20" width="6.375" style="78" customWidth="1"/>
    <col min="21" max="21" width="9" style="78"/>
    <col min="22" max="22" width="10.75" style="78" customWidth="1"/>
    <col min="23" max="16384" width="9" style="78"/>
  </cols>
  <sheetData>
    <row r="1" spans="2:20" ht="21.75" thickBot="1" x14ac:dyDescent="0.2">
      <c r="B1" s="243" t="s">
        <v>215</v>
      </c>
      <c r="C1" s="123"/>
      <c r="D1" s="123"/>
      <c r="E1" s="123"/>
    </row>
    <row r="2" spans="2:20" ht="6.75" customHeight="1" thickTop="1" x14ac:dyDescent="0.15">
      <c r="B2" s="79"/>
      <c r="C2" s="79"/>
      <c r="D2" s="79"/>
      <c r="E2" s="79"/>
    </row>
    <row r="3" spans="2:20" s="81" customFormat="1" x14ac:dyDescent="0.15">
      <c r="B3" s="1824" t="s">
        <v>159</v>
      </c>
      <c r="C3" s="1824"/>
      <c r="D3" s="1824"/>
      <c r="E3" s="1824"/>
    </row>
    <row r="4" spans="2:20" s="81" customFormat="1" x14ac:dyDescent="0.15">
      <c r="B4" s="80"/>
      <c r="C4" s="80"/>
      <c r="D4" s="80"/>
      <c r="E4" s="80"/>
    </row>
    <row r="5" spans="2:20" s="81" customFormat="1" ht="16.5" customHeight="1" x14ac:dyDescent="0.15">
      <c r="B5" s="82" t="s">
        <v>160</v>
      </c>
      <c r="C5" s="82"/>
      <c r="D5" s="82"/>
      <c r="E5" s="82"/>
      <c r="H5" s="78" t="s">
        <v>234</v>
      </c>
      <c r="T5" s="122" t="s">
        <v>304</v>
      </c>
    </row>
    <row r="6" spans="2:20" s="81" customFormat="1" x14ac:dyDescent="0.15">
      <c r="B6" s="1813" t="s">
        <v>93</v>
      </c>
      <c r="C6" s="93" t="s">
        <v>161</v>
      </c>
      <c r="D6" s="93" t="s">
        <v>162</v>
      </c>
      <c r="E6" s="93" t="s">
        <v>163</v>
      </c>
      <c r="G6" s="226"/>
      <c r="H6" s="1817"/>
      <c r="I6" s="1814" t="s">
        <v>146</v>
      </c>
      <c r="J6" s="1805" t="s">
        <v>217</v>
      </c>
      <c r="K6" s="1805"/>
      <c r="L6" s="1805"/>
      <c r="M6" s="1805" t="s">
        <v>218</v>
      </c>
      <c r="N6" s="1805"/>
      <c r="O6" s="1814" t="s">
        <v>147</v>
      </c>
      <c r="P6" s="1805" t="s">
        <v>311</v>
      </c>
      <c r="Q6" s="1805"/>
      <c r="R6" s="1805"/>
      <c r="S6" s="1805"/>
      <c r="T6" s="1805" t="s">
        <v>148</v>
      </c>
    </row>
    <row r="7" spans="2:20" s="81" customFormat="1" x14ac:dyDescent="0.15">
      <c r="B7" s="1813"/>
      <c r="C7" s="94" t="s">
        <v>164</v>
      </c>
      <c r="D7" s="94" t="s">
        <v>165</v>
      </c>
      <c r="E7" s="94" t="s">
        <v>166</v>
      </c>
      <c r="G7" s="226"/>
      <c r="H7" s="1818"/>
      <c r="I7" s="1815"/>
      <c r="J7" s="1805"/>
      <c r="K7" s="1805"/>
      <c r="L7" s="1805"/>
      <c r="M7" s="1805"/>
      <c r="N7" s="1805"/>
      <c r="O7" s="1815"/>
      <c r="P7" s="1819" t="s">
        <v>311</v>
      </c>
      <c r="Q7" s="1820"/>
      <c r="R7" s="1816" t="s">
        <v>219</v>
      </c>
      <c r="S7" s="1805"/>
      <c r="T7" s="1805"/>
    </row>
    <row r="8" spans="2:20" s="81" customFormat="1" ht="25.5" customHeight="1" x14ac:dyDescent="0.15">
      <c r="B8" s="95" t="s">
        <v>167</v>
      </c>
      <c r="C8" s="84" t="s">
        <v>310</v>
      </c>
      <c r="D8" s="84" t="s">
        <v>168</v>
      </c>
      <c r="E8" s="84" t="s">
        <v>169</v>
      </c>
      <c r="G8" s="226"/>
      <c r="H8" s="227" t="s">
        <v>90</v>
      </c>
      <c r="I8" s="228" t="s">
        <v>221</v>
      </c>
      <c r="J8" s="229" t="s">
        <v>402</v>
      </c>
      <c r="K8" s="230" t="s">
        <v>213</v>
      </c>
      <c r="L8" s="231" t="s">
        <v>220</v>
      </c>
      <c r="M8" s="229" t="s">
        <v>220</v>
      </c>
      <c r="N8" s="231" t="s">
        <v>221</v>
      </c>
      <c r="O8" s="231" t="s">
        <v>224</v>
      </c>
      <c r="P8" s="76" t="s">
        <v>225</v>
      </c>
      <c r="Q8" s="231" t="s">
        <v>221</v>
      </c>
      <c r="R8" s="76" t="s">
        <v>226</v>
      </c>
      <c r="S8" s="231" t="s">
        <v>221</v>
      </c>
      <c r="T8" s="228" t="s">
        <v>221</v>
      </c>
    </row>
    <row r="9" spans="2:20" s="81" customFormat="1" ht="25.5" customHeight="1" x14ac:dyDescent="0.15">
      <c r="B9" s="95" t="s">
        <v>170</v>
      </c>
      <c r="C9" s="85" t="s">
        <v>171</v>
      </c>
      <c r="D9" s="83" t="s">
        <v>172</v>
      </c>
      <c r="E9" s="83" t="s">
        <v>173</v>
      </c>
      <c r="G9" s="115"/>
      <c r="H9" s="232" t="s">
        <v>149</v>
      </c>
      <c r="I9" s="233">
        <v>168.6</v>
      </c>
      <c r="J9" s="234">
        <v>607</v>
      </c>
      <c r="K9" s="235">
        <v>973.5</v>
      </c>
      <c r="L9" s="233">
        <v>3502</v>
      </c>
      <c r="M9" s="234">
        <v>225</v>
      </c>
      <c r="N9" s="233">
        <v>22.3</v>
      </c>
      <c r="O9" s="233">
        <v>1117.4000000000001</v>
      </c>
      <c r="P9" s="234">
        <v>26.3</v>
      </c>
      <c r="Q9" s="233">
        <v>21.7</v>
      </c>
      <c r="R9" s="234">
        <v>10.88</v>
      </c>
      <c r="S9" s="233">
        <v>3.24</v>
      </c>
      <c r="T9" s="236">
        <v>500.9</v>
      </c>
    </row>
    <row r="10" spans="2:20" s="81" customFormat="1" ht="25.5" customHeight="1" x14ac:dyDescent="0.15">
      <c r="B10" s="95" t="s">
        <v>174</v>
      </c>
      <c r="C10" s="83" t="s">
        <v>175</v>
      </c>
      <c r="D10" s="83" t="s">
        <v>176</v>
      </c>
      <c r="E10" s="83" t="s">
        <v>177</v>
      </c>
      <c r="G10" s="115"/>
      <c r="H10" s="237" t="s">
        <v>150</v>
      </c>
      <c r="I10" s="233">
        <v>155.4</v>
      </c>
      <c r="J10" s="234">
        <v>355.3</v>
      </c>
      <c r="K10" s="235">
        <v>1243.2</v>
      </c>
      <c r="L10" s="233">
        <v>2792.8</v>
      </c>
      <c r="M10" s="234">
        <v>345.8</v>
      </c>
      <c r="N10" s="233"/>
      <c r="O10" s="233">
        <v>1064.4000000000001</v>
      </c>
      <c r="P10" s="234">
        <v>56.03</v>
      </c>
      <c r="Q10" s="233">
        <v>2.0499999999999998</v>
      </c>
      <c r="R10" s="234">
        <v>34.17</v>
      </c>
      <c r="S10" s="233">
        <v>6.06</v>
      </c>
      <c r="T10" s="236">
        <v>689.7</v>
      </c>
    </row>
    <row r="11" spans="2:20" s="81" customFormat="1" ht="25.5" customHeight="1" x14ac:dyDescent="0.15">
      <c r="B11" s="95" t="s">
        <v>178</v>
      </c>
      <c r="C11" s="83" t="s">
        <v>179</v>
      </c>
      <c r="D11" s="83" t="s">
        <v>180</v>
      </c>
      <c r="E11" s="83" t="s">
        <v>46</v>
      </c>
      <c r="G11" s="115"/>
      <c r="H11" s="237" t="s">
        <v>151</v>
      </c>
      <c r="I11" s="233">
        <v>170.5</v>
      </c>
      <c r="J11" s="234">
        <v>388</v>
      </c>
      <c r="K11" s="235">
        <v>1048.5999999999999</v>
      </c>
      <c r="L11" s="233">
        <v>3325.9</v>
      </c>
      <c r="M11" s="234">
        <v>402.4</v>
      </c>
      <c r="N11" s="233"/>
      <c r="O11" s="233">
        <v>1250.4000000000001</v>
      </c>
      <c r="P11" s="234">
        <v>16.43</v>
      </c>
      <c r="Q11" s="233">
        <v>0.99</v>
      </c>
      <c r="R11" s="234">
        <v>4.0599999999999996</v>
      </c>
      <c r="S11" s="233">
        <v>0.41</v>
      </c>
      <c r="T11" s="236">
        <v>781.1</v>
      </c>
    </row>
    <row r="12" spans="2:20" s="81" customFormat="1" ht="25.5" customHeight="1" x14ac:dyDescent="0.15">
      <c r="B12" s="95" t="s">
        <v>181</v>
      </c>
      <c r="C12" s="83" t="s">
        <v>182</v>
      </c>
      <c r="D12" s="83" t="s">
        <v>182</v>
      </c>
      <c r="E12" s="83" t="s">
        <v>182</v>
      </c>
      <c r="G12" s="115"/>
      <c r="H12" s="237" t="s">
        <v>152</v>
      </c>
      <c r="I12" s="233">
        <v>274.27</v>
      </c>
      <c r="J12" s="234">
        <v>348.86</v>
      </c>
      <c r="K12" s="235">
        <v>903</v>
      </c>
      <c r="L12" s="233">
        <v>3672.8270000000002</v>
      </c>
      <c r="M12" s="234">
        <v>158.07</v>
      </c>
      <c r="N12" s="233"/>
      <c r="O12" s="233">
        <v>1255.123</v>
      </c>
      <c r="P12" s="234">
        <v>27.17</v>
      </c>
      <c r="Q12" s="233">
        <v>14.247000000000002</v>
      </c>
      <c r="R12" s="234">
        <v>8.6549999999999994</v>
      </c>
      <c r="S12" s="233">
        <v>0.19600000000000001</v>
      </c>
      <c r="T12" s="236">
        <v>584.91499999999996</v>
      </c>
    </row>
    <row r="13" spans="2:20" s="81" customFormat="1" ht="25.5" customHeight="1" x14ac:dyDescent="0.15">
      <c r="B13" s="95" t="s">
        <v>183</v>
      </c>
      <c r="C13" s="83" t="s">
        <v>184</v>
      </c>
      <c r="D13" s="83" t="s">
        <v>185</v>
      </c>
      <c r="E13" s="83" t="s">
        <v>185</v>
      </c>
      <c r="G13" s="115"/>
      <c r="H13" s="237" t="s">
        <v>153</v>
      </c>
      <c r="I13" s="233">
        <v>191</v>
      </c>
      <c r="J13" s="234">
        <v>366</v>
      </c>
      <c r="K13" s="235">
        <v>862.8</v>
      </c>
      <c r="L13" s="233">
        <v>2671.8</v>
      </c>
      <c r="M13" s="234">
        <v>138.5</v>
      </c>
      <c r="N13" s="233"/>
      <c r="O13" s="233">
        <v>1515.8</v>
      </c>
      <c r="P13" s="234">
        <v>72.739999999999995</v>
      </c>
      <c r="Q13" s="233">
        <v>60.25</v>
      </c>
      <c r="R13" s="234">
        <v>12.11</v>
      </c>
      <c r="S13" s="233">
        <v>4.3499999999999996</v>
      </c>
      <c r="T13" s="236">
        <v>877.8</v>
      </c>
    </row>
    <row r="14" spans="2:20" s="81" customFormat="1" ht="25.5" customHeight="1" x14ac:dyDescent="0.15">
      <c r="B14" s="95" t="s">
        <v>186</v>
      </c>
      <c r="C14" s="83" t="s">
        <v>184</v>
      </c>
      <c r="D14" s="83" t="s">
        <v>182</v>
      </c>
      <c r="E14" s="83" t="s">
        <v>182</v>
      </c>
      <c r="G14" s="115"/>
      <c r="H14" s="237" t="s">
        <v>154</v>
      </c>
      <c r="I14" s="233">
        <v>180.76</v>
      </c>
      <c r="J14" s="234">
        <v>405.41799999999995</v>
      </c>
      <c r="K14" s="235">
        <v>991.94500000000005</v>
      </c>
      <c r="L14" s="233">
        <v>2263.7470000000003</v>
      </c>
      <c r="M14" s="234">
        <v>387.28</v>
      </c>
      <c r="N14" s="233"/>
      <c r="O14" s="233">
        <v>1147.5219999999999</v>
      </c>
      <c r="P14" s="234">
        <v>7.2860000000000005</v>
      </c>
      <c r="Q14" s="233">
        <v>4.1610000000000005</v>
      </c>
      <c r="R14" s="234">
        <v>3.105</v>
      </c>
      <c r="S14" s="233">
        <v>0.55900000000000005</v>
      </c>
      <c r="T14" s="236">
        <v>638.77199999999993</v>
      </c>
    </row>
    <row r="15" spans="2:20" s="81" customFormat="1" ht="25.5" customHeight="1" x14ac:dyDescent="0.15">
      <c r="B15" s="95" t="s">
        <v>88</v>
      </c>
      <c r="C15" s="83" t="s">
        <v>187</v>
      </c>
      <c r="D15" s="83" t="s">
        <v>187</v>
      </c>
      <c r="E15" s="83" t="s">
        <v>187</v>
      </c>
      <c r="G15" s="115"/>
      <c r="H15" s="237" t="s">
        <v>155</v>
      </c>
      <c r="I15" s="233">
        <v>149.03</v>
      </c>
      <c r="J15" s="234">
        <v>273.39999999999992</v>
      </c>
      <c r="K15" s="238">
        <v>743</v>
      </c>
      <c r="L15" s="233">
        <v>3390.605</v>
      </c>
      <c r="M15" s="234">
        <v>330.95</v>
      </c>
      <c r="N15" s="233"/>
      <c r="O15" s="233">
        <v>1383.7</v>
      </c>
      <c r="P15" s="234">
        <v>40.527000000000001</v>
      </c>
      <c r="Q15" s="233">
        <v>13.498000000000001</v>
      </c>
      <c r="R15" s="234">
        <v>7.8339999999999996</v>
      </c>
      <c r="S15" s="233">
        <v>2.0449999999999995</v>
      </c>
      <c r="T15" s="236">
        <v>602.6</v>
      </c>
    </row>
    <row r="16" spans="2:20" s="81" customFormat="1" ht="25.5" customHeight="1" x14ac:dyDescent="0.15">
      <c r="B16" s="95" t="s">
        <v>188</v>
      </c>
      <c r="C16" s="83" t="s">
        <v>189</v>
      </c>
      <c r="D16" s="83" t="s">
        <v>189</v>
      </c>
      <c r="E16" s="83" t="s">
        <v>189</v>
      </c>
      <c r="G16" s="115"/>
      <c r="H16" s="237" t="s">
        <v>156</v>
      </c>
      <c r="I16" s="239">
        <v>199</v>
      </c>
      <c r="J16" s="240">
        <v>207</v>
      </c>
      <c r="K16" s="241">
        <v>692</v>
      </c>
      <c r="L16" s="239">
        <v>3789</v>
      </c>
      <c r="M16" s="240">
        <v>176</v>
      </c>
      <c r="N16" s="77"/>
      <c r="O16" s="239">
        <v>1516</v>
      </c>
      <c r="P16" s="240">
        <v>2</v>
      </c>
      <c r="Q16" s="239">
        <v>2</v>
      </c>
      <c r="R16" s="240">
        <v>0</v>
      </c>
      <c r="S16" s="239">
        <v>0.1</v>
      </c>
      <c r="T16" s="242">
        <v>493</v>
      </c>
    </row>
    <row r="17" spans="2:20" s="81" customFormat="1" ht="25.5" customHeight="1" x14ac:dyDescent="0.15">
      <c r="B17" s="95" t="s">
        <v>190</v>
      </c>
      <c r="C17" s="83" t="s">
        <v>191</v>
      </c>
      <c r="D17" s="83" t="s">
        <v>191</v>
      </c>
      <c r="E17" s="83" t="s">
        <v>191</v>
      </c>
      <c r="G17" s="115"/>
      <c r="H17" s="237" t="s">
        <v>157</v>
      </c>
      <c r="I17" s="233">
        <v>264</v>
      </c>
      <c r="J17" s="234">
        <v>238</v>
      </c>
      <c r="K17" s="238">
        <v>719</v>
      </c>
      <c r="L17" s="233">
        <v>4313</v>
      </c>
      <c r="M17" s="234">
        <v>248</v>
      </c>
      <c r="N17" s="233"/>
      <c r="O17" s="233">
        <v>1320</v>
      </c>
      <c r="P17" s="234">
        <v>26</v>
      </c>
      <c r="Q17" s="233">
        <v>6</v>
      </c>
      <c r="R17" s="234">
        <v>6</v>
      </c>
      <c r="S17" s="233">
        <v>0.1</v>
      </c>
      <c r="T17" s="236">
        <v>485</v>
      </c>
    </row>
    <row r="18" spans="2:20" s="81" customFormat="1" ht="25.5" customHeight="1" x14ac:dyDescent="0.15">
      <c r="B18" s="95" t="s">
        <v>192</v>
      </c>
      <c r="C18" s="83" t="s">
        <v>193</v>
      </c>
      <c r="D18" s="83" t="s">
        <v>193</v>
      </c>
      <c r="E18" s="83" t="s">
        <v>193</v>
      </c>
      <c r="G18" s="78"/>
      <c r="H18" s="113" t="s">
        <v>323</v>
      </c>
      <c r="I18" s="239">
        <v>226</v>
      </c>
      <c r="J18" s="240">
        <v>338</v>
      </c>
      <c r="K18" s="241">
        <v>635</v>
      </c>
      <c r="L18" s="239">
        <v>4523</v>
      </c>
      <c r="M18" s="240">
        <v>256</v>
      </c>
      <c r="N18" s="77"/>
      <c r="O18" s="239">
        <v>1302</v>
      </c>
      <c r="P18" s="240">
        <v>32</v>
      </c>
      <c r="Q18" s="239">
        <v>8</v>
      </c>
      <c r="R18" s="240">
        <v>12</v>
      </c>
      <c r="S18" s="239">
        <v>0</v>
      </c>
      <c r="T18" s="242">
        <v>991</v>
      </c>
    </row>
    <row r="19" spans="2:20" s="81" customFormat="1" ht="25.5" customHeight="1" x14ac:dyDescent="0.15">
      <c r="B19" s="95" t="s">
        <v>194</v>
      </c>
      <c r="C19" s="83" t="s">
        <v>191</v>
      </c>
      <c r="D19" s="83" t="s">
        <v>191</v>
      </c>
      <c r="E19" s="83" t="s">
        <v>191</v>
      </c>
      <c r="H19" s="113" t="s">
        <v>324</v>
      </c>
      <c r="I19" s="386">
        <v>236</v>
      </c>
      <c r="J19" s="387">
        <v>354</v>
      </c>
      <c r="K19" s="388">
        <v>710</v>
      </c>
      <c r="L19" s="386">
        <v>3509</v>
      </c>
      <c r="M19" s="387">
        <v>448</v>
      </c>
      <c r="N19" s="389"/>
      <c r="O19" s="386">
        <v>1067</v>
      </c>
      <c r="P19" s="387">
        <v>47</v>
      </c>
      <c r="Q19" s="386">
        <v>16</v>
      </c>
      <c r="R19" s="234">
        <v>8.4</v>
      </c>
      <c r="S19" s="233">
        <v>0.3</v>
      </c>
      <c r="T19" s="390">
        <v>684</v>
      </c>
    </row>
    <row r="20" spans="2:20" s="81" customFormat="1" ht="25.5" customHeight="1" x14ac:dyDescent="0.15">
      <c r="B20" s="1827" t="s">
        <v>195</v>
      </c>
      <c r="C20" s="86" t="s">
        <v>196</v>
      </c>
      <c r="D20" s="1813" t="s">
        <v>197</v>
      </c>
      <c r="E20" s="1813" t="s">
        <v>198</v>
      </c>
      <c r="H20" s="113" t="s">
        <v>400</v>
      </c>
      <c r="I20" s="386">
        <v>228.96299999999999</v>
      </c>
      <c r="J20" s="387">
        <v>366</v>
      </c>
      <c r="K20" s="388">
        <v>633</v>
      </c>
      <c r="L20" s="386">
        <v>3434</v>
      </c>
      <c r="M20" s="387">
        <v>187.28</v>
      </c>
      <c r="N20" s="389"/>
      <c r="O20" s="386">
        <v>1329.769</v>
      </c>
      <c r="P20" s="387">
        <v>22.513000000000002</v>
      </c>
      <c r="Q20" s="386">
        <v>5.8070000000000004</v>
      </c>
      <c r="R20" s="234">
        <v>7.9349999999999996</v>
      </c>
      <c r="S20" s="233">
        <v>1.611</v>
      </c>
      <c r="T20" s="390">
        <v>937.13800000000003</v>
      </c>
    </row>
    <row r="21" spans="2:20" s="81" customFormat="1" ht="25.5" customHeight="1" x14ac:dyDescent="0.15">
      <c r="B21" s="1827"/>
      <c r="C21" s="87" t="s">
        <v>199</v>
      </c>
      <c r="D21" s="1813"/>
      <c r="E21" s="1813"/>
      <c r="H21" s="113" t="s">
        <v>560</v>
      </c>
      <c r="I21" s="386">
        <v>337.1</v>
      </c>
      <c r="J21" s="387">
        <v>495.7</v>
      </c>
      <c r="K21" s="388">
        <v>630.86199999999997</v>
      </c>
      <c r="L21" s="386">
        <v>4077.0120000000002</v>
      </c>
      <c r="M21" s="387">
        <v>66.39</v>
      </c>
      <c r="N21" s="389"/>
      <c r="O21" s="386">
        <v>1130.4000000000001</v>
      </c>
      <c r="P21" s="387">
        <v>10.3</v>
      </c>
      <c r="Q21" s="386">
        <v>8.4</v>
      </c>
      <c r="R21" s="234">
        <v>1.5</v>
      </c>
      <c r="S21" s="233">
        <v>0.9</v>
      </c>
      <c r="T21" s="390">
        <v>828.6</v>
      </c>
    </row>
    <row r="22" spans="2:20" s="81" customFormat="1" ht="25.5" customHeight="1" x14ac:dyDescent="0.15">
      <c r="B22" s="95" t="s">
        <v>98</v>
      </c>
      <c r="C22" s="83" t="s">
        <v>46</v>
      </c>
      <c r="D22" s="83" t="s">
        <v>200</v>
      </c>
      <c r="E22" s="83" t="s">
        <v>200</v>
      </c>
      <c r="H22" s="113" t="s">
        <v>593</v>
      </c>
      <c r="I22" s="386">
        <v>248.43700000000001</v>
      </c>
      <c r="J22" s="387">
        <v>435.35</v>
      </c>
      <c r="K22" s="388">
        <v>769.88800000000003</v>
      </c>
      <c r="L22" s="386">
        <v>3418.8760000000002</v>
      </c>
      <c r="M22" s="387">
        <v>6.59</v>
      </c>
      <c r="N22" s="389"/>
      <c r="O22" s="386">
        <v>1375</v>
      </c>
      <c r="P22" s="387">
        <v>14</v>
      </c>
      <c r="Q22" s="386">
        <v>6.3</v>
      </c>
      <c r="R22" s="387">
        <v>2.9</v>
      </c>
      <c r="S22" s="386">
        <v>0.6</v>
      </c>
      <c r="T22" s="390">
        <v>783.8</v>
      </c>
    </row>
    <row r="23" spans="2:20" s="81" customFormat="1" ht="25.5" customHeight="1" x14ac:dyDescent="0.15">
      <c r="B23" s="95" t="s">
        <v>201</v>
      </c>
      <c r="C23" s="83" t="s">
        <v>46</v>
      </c>
      <c r="D23" s="83" t="s">
        <v>202</v>
      </c>
      <c r="E23" s="83" t="s">
        <v>46</v>
      </c>
      <c r="H23" s="237" t="s">
        <v>594</v>
      </c>
      <c r="I23" s="233">
        <v>252.12200000000001</v>
      </c>
      <c r="J23" s="1137">
        <v>544.40200000000004</v>
      </c>
      <c r="K23" s="1138">
        <v>874.70100000000002</v>
      </c>
      <c r="L23" s="1139">
        <v>4020.5349999999999</v>
      </c>
      <c r="M23" s="234">
        <v>58.58</v>
      </c>
      <c r="N23" s="1140"/>
      <c r="O23" s="233">
        <v>956.90800000000002</v>
      </c>
      <c r="P23" s="234">
        <v>49.158000000000001</v>
      </c>
      <c r="Q23" s="233">
        <v>9.8829999999999991</v>
      </c>
      <c r="R23" s="1141">
        <v>11.733000000000001</v>
      </c>
      <c r="S23" s="1142">
        <v>6.3380000000000001</v>
      </c>
      <c r="T23" s="236">
        <v>654.51499999999999</v>
      </c>
    </row>
    <row r="24" spans="2:20" s="81" customFormat="1" ht="25.5" customHeight="1" x14ac:dyDescent="0.15">
      <c r="B24" s="1821" t="s">
        <v>203</v>
      </c>
      <c r="C24" s="1808" t="s">
        <v>204</v>
      </c>
      <c r="D24" s="1808" t="s">
        <v>264</v>
      </c>
      <c r="E24" s="1808" t="s">
        <v>205</v>
      </c>
      <c r="H24" s="1127" t="s">
        <v>686</v>
      </c>
      <c r="I24" s="1128">
        <v>343.64</v>
      </c>
      <c r="J24" s="1129">
        <f>697066/1000</f>
        <v>697.06600000000003</v>
      </c>
      <c r="K24" s="1130">
        <f>799090/1000</f>
        <v>799.09</v>
      </c>
      <c r="L24" s="1131">
        <f>3403615/1000</f>
        <v>3403.6149999999998</v>
      </c>
      <c r="M24" s="1132">
        <f>111400/1000</f>
        <v>111.4</v>
      </c>
      <c r="N24" s="1133"/>
      <c r="O24" s="1128">
        <v>900.64700000000005</v>
      </c>
      <c r="P24" s="1132">
        <v>19.640999999999998</v>
      </c>
      <c r="Q24" s="1128">
        <v>11.369</v>
      </c>
      <c r="R24" s="1134">
        <v>2.9540000000000002</v>
      </c>
      <c r="S24" s="1135">
        <v>2.2349999999999999</v>
      </c>
      <c r="T24" s="1136">
        <v>951</v>
      </c>
    </row>
    <row r="25" spans="2:20" s="81" customFormat="1" ht="25.5" customHeight="1" x14ac:dyDescent="0.15">
      <c r="B25" s="1822"/>
      <c r="C25" s="1809"/>
      <c r="D25" s="1809"/>
      <c r="E25" s="1809"/>
      <c r="G25" s="114"/>
      <c r="H25" s="114"/>
      <c r="I25" s="115"/>
      <c r="J25" s="115"/>
      <c r="K25" s="115"/>
      <c r="L25" s="115"/>
      <c r="M25" s="115"/>
      <c r="N25" s="114"/>
      <c r="O25" s="115"/>
      <c r="P25" s="115"/>
      <c r="Q25" s="115"/>
    </row>
    <row r="26" spans="2:20" s="81" customFormat="1" ht="25.5" customHeight="1" x14ac:dyDescent="0.15">
      <c r="B26" s="1822"/>
      <c r="C26" s="1810"/>
      <c r="D26" s="1810"/>
      <c r="E26" s="1810"/>
      <c r="G26" s="287" t="s">
        <v>227</v>
      </c>
      <c r="H26" s="114" t="s">
        <v>220</v>
      </c>
      <c r="I26" s="115" t="s">
        <v>228</v>
      </c>
      <c r="J26" s="115"/>
      <c r="K26" s="115"/>
      <c r="L26" s="115"/>
      <c r="M26" s="115"/>
      <c r="N26" s="114" t="s">
        <v>213</v>
      </c>
      <c r="O26" s="115" t="s">
        <v>229</v>
      </c>
      <c r="P26" s="115"/>
      <c r="Q26" s="115"/>
    </row>
    <row r="27" spans="2:20" s="81" customFormat="1" ht="25.5" customHeight="1" x14ac:dyDescent="0.15">
      <c r="B27" s="1822"/>
      <c r="C27" s="1828" t="s">
        <v>206</v>
      </c>
      <c r="D27" s="1829"/>
      <c r="E27" s="1830"/>
      <c r="G27" s="115"/>
      <c r="H27" s="114" t="s">
        <v>221</v>
      </c>
      <c r="I27" s="115" t="s">
        <v>230</v>
      </c>
      <c r="J27" s="115"/>
      <c r="K27" s="115"/>
      <c r="L27" s="115"/>
      <c r="M27" s="115"/>
      <c r="N27" s="114" t="s">
        <v>223</v>
      </c>
      <c r="O27" s="115" t="s">
        <v>231</v>
      </c>
      <c r="P27" s="115"/>
      <c r="Q27" s="115"/>
    </row>
    <row r="28" spans="2:20" s="81" customFormat="1" ht="25.5" customHeight="1" x14ac:dyDescent="0.15">
      <c r="B28" s="1822"/>
      <c r="C28" s="1831"/>
      <c r="D28" s="1832"/>
      <c r="E28" s="1833"/>
      <c r="H28" s="114" t="s">
        <v>222</v>
      </c>
      <c r="I28" s="115" t="s">
        <v>232</v>
      </c>
      <c r="J28" s="115"/>
      <c r="K28" s="115"/>
      <c r="L28" s="115"/>
      <c r="M28" s="115"/>
      <c r="N28" s="114" t="s">
        <v>224</v>
      </c>
      <c r="O28" s="115" t="s">
        <v>233</v>
      </c>
      <c r="P28" s="115"/>
      <c r="Q28" s="115"/>
    </row>
    <row r="29" spans="2:20" s="81" customFormat="1" ht="25.5" customHeight="1" x14ac:dyDescent="0.15">
      <c r="B29" s="1822"/>
      <c r="C29" s="1834"/>
      <c r="D29" s="1835"/>
      <c r="E29" s="1836"/>
      <c r="G29" s="1811" t="s">
        <v>401</v>
      </c>
      <c r="H29" s="1812" t="s">
        <v>300</v>
      </c>
      <c r="I29" s="1812"/>
      <c r="J29" s="1812"/>
      <c r="K29" s="1812"/>
      <c r="L29" s="1812"/>
      <c r="M29" s="1812"/>
      <c r="N29" s="1812"/>
      <c r="O29" s="1812"/>
      <c r="P29" s="1812"/>
      <c r="Q29" s="1812"/>
      <c r="R29" s="1812"/>
      <c r="S29" s="1812"/>
      <c r="T29" s="1812"/>
    </row>
    <row r="30" spans="2:20" s="81" customFormat="1" ht="25.5" customHeight="1" x14ac:dyDescent="0.15">
      <c r="B30" s="1822"/>
      <c r="C30" s="1828" t="s">
        <v>207</v>
      </c>
      <c r="D30" s="1829"/>
      <c r="E30" s="1830"/>
      <c r="G30" s="1811"/>
      <c r="H30" s="1812"/>
      <c r="I30" s="1812"/>
      <c r="J30" s="1812"/>
      <c r="K30" s="1812"/>
      <c r="L30" s="1812"/>
      <c r="M30" s="1812"/>
      <c r="N30" s="1812"/>
      <c r="O30" s="1812"/>
      <c r="P30" s="1812"/>
      <c r="Q30" s="1812"/>
      <c r="R30" s="1812"/>
      <c r="S30" s="1812"/>
      <c r="T30" s="1812"/>
    </row>
    <row r="31" spans="2:20" s="81" customFormat="1" ht="25.5" customHeight="1" x14ac:dyDescent="0.15">
      <c r="B31" s="1822"/>
      <c r="C31" s="1831"/>
      <c r="D31" s="1832"/>
      <c r="E31" s="1833"/>
      <c r="G31" s="384"/>
      <c r="H31" s="385"/>
      <c r="I31" s="1807"/>
      <c r="J31" s="1807"/>
      <c r="K31" s="1807"/>
      <c r="L31" s="1807"/>
      <c r="M31" s="1807"/>
    </row>
    <row r="32" spans="2:20" s="81" customFormat="1" ht="25.5" customHeight="1" x14ac:dyDescent="0.15">
      <c r="B32" s="1823"/>
      <c r="C32" s="1834"/>
      <c r="D32" s="1835"/>
      <c r="E32" s="1836"/>
    </row>
    <row r="33" spans="2:22" s="81" customFormat="1" ht="25.5" customHeight="1" x14ac:dyDescent="0.15">
      <c r="B33" s="1821" t="s">
        <v>208</v>
      </c>
      <c r="C33" s="86" t="s">
        <v>89</v>
      </c>
      <c r="D33" s="86" t="s">
        <v>209</v>
      </c>
      <c r="E33" s="86" t="s">
        <v>210</v>
      </c>
    </row>
    <row r="34" spans="2:22" s="81" customFormat="1" ht="19.5" customHeight="1" x14ac:dyDescent="0.15">
      <c r="B34" s="1822"/>
      <c r="C34" s="88" t="s">
        <v>43</v>
      </c>
      <c r="D34" s="88" t="s">
        <v>312</v>
      </c>
      <c r="E34" s="88"/>
    </row>
    <row r="35" spans="2:22" s="81" customFormat="1" ht="19.5" customHeight="1" x14ac:dyDescent="0.15">
      <c r="B35" s="1822"/>
      <c r="C35" s="88"/>
      <c r="D35" s="88" t="s">
        <v>313</v>
      </c>
      <c r="E35" s="88"/>
    </row>
    <row r="36" spans="2:22" s="81" customFormat="1" ht="19.5" customHeight="1" x14ac:dyDescent="0.15">
      <c r="B36" s="1823"/>
      <c r="C36" s="87"/>
      <c r="D36" s="87" t="s">
        <v>211</v>
      </c>
      <c r="E36" s="87"/>
    </row>
    <row r="37" spans="2:22" s="81" customFormat="1" ht="19.5" customHeight="1" x14ac:dyDescent="0.15">
      <c r="B37" s="89"/>
      <c r="C37" s="89"/>
      <c r="D37" s="89"/>
      <c r="E37" s="89"/>
    </row>
    <row r="38" spans="2:22" s="81" customFormat="1" ht="19.5" customHeight="1" x14ac:dyDescent="0.15">
      <c r="B38" s="82" t="s">
        <v>212</v>
      </c>
      <c r="C38" s="82"/>
      <c r="D38" s="82"/>
      <c r="E38" s="82"/>
    </row>
    <row r="39" spans="2:22" s="81" customFormat="1" ht="19.5" customHeight="1" x14ac:dyDescent="0.15">
      <c r="B39" s="95" t="s">
        <v>93</v>
      </c>
      <c r="C39" s="1825" t="s">
        <v>315</v>
      </c>
      <c r="D39" s="1826"/>
    </row>
    <row r="40" spans="2:22" s="81" customFormat="1" ht="19.5" customHeight="1" x14ac:dyDescent="0.15">
      <c r="B40" s="95" t="s">
        <v>167</v>
      </c>
      <c r="C40" s="1806" t="s">
        <v>216</v>
      </c>
      <c r="D40" s="1806"/>
    </row>
    <row r="41" spans="2:22" s="81" customFormat="1" ht="27.75" customHeight="1" x14ac:dyDescent="0.15">
      <c r="B41" s="95" t="s">
        <v>214</v>
      </c>
      <c r="C41" s="91">
        <v>0.75</v>
      </c>
      <c r="D41" s="90">
        <v>0.75</v>
      </c>
    </row>
    <row r="42" spans="2:22" s="81" customFormat="1" ht="19.5" customHeight="1" x14ac:dyDescent="0.15">
      <c r="B42" s="95" t="s">
        <v>208</v>
      </c>
      <c r="C42" s="92" t="s">
        <v>312</v>
      </c>
      <c r="D42" s="83" t="s">
        <v>313</v>
      </c>
    </row>
    <row r="43" spans="2:22" s="81" customFormat="1" ht="19.5" customHeight="1" x14ac:dyDescent="0.15">
      <c r="B43" s="82" t="s">
        <v>314</v>
      </c>
      <c r="C43" s="82"/>
      <c r="D43" s="82"/>
      <c r="E43" s="82"/>
    </row>
    <row r="44" spans="2:22" s="81" customFormat="1" ht="12" x14ac:dyDescent="0.15"/>
    <row r="45" spans="2:22" s="81" customFormat="1" ht="12" x14ac:dyDescent="0.15"/>
    <row r="46" spans="2:22" s="81" customFormat="1" x14ac:dyDescent="0.15">
      <c r="B46" s="78"/>
      <c r="C46" s="78"/>
      <c r="D46" s="78"/>
      <c r="E46" s="78"/>
    </row>
    <row r="47" spans="2:22" x14ac:dyDescent="0.15">
      <c r="G47" s="81"/>
      <c r="H47" s="81"/>
      <c r="I47" s="81"/>
      <c r="J47" s="81"/>
      <c r="K47" s="81"/>
      <c r="L47" s="81"/>
      <c r="M47" s="81"/>
      <c r="N47" s="81"/>
      <c r="O47" s="81"/>
      <c r="P47" s="81"/>
      <c r="Q47" s="81"/>
      <c r="R47" s="81"/>
      <c r="S47" s="81"/>
      <c r="T47" s="81"/>
      <c r="U47" s="81"/>
      <c r="V47" s="81"/>
    </row>
    <row r="48" spans="2:22" x14ac:dyDescent="0.15">
      <c r="G48" s="81"/>
      <c r="H48" s="81"/>
      <c r="I48" s="81"/>
      <c r="J48" s="81"/>
      <c r="K48" s="81"/>
      <c r="L48" s="81"/>
      <c r="M48" s="81"/>
      <c r="N48" s="81"/>
      <c r="O48" s="81"/>
      <c r="P48" s="81"/>
      <c r="Q48" s="81"/>
      <c r="R48" s="81"/>
      <c r="S48" s="81"/>
      <c r="T48" s="81"/>
      <c r="U48" s="81"/>
      <c r="V48" s="81"/>
    </row>
  </sheetData>
  <mergeCells count="26">
    <mergeCell ref="B24:B32"/>
    <mergeCell ref="B3:E3"/>
    <mergeCell ref="B33:B36"/>
    <mergeCell ref="C39:D39"/>
    <mergeCell ref="B20:B21"/>
    <mergeCell ref="C30:E32"/>
    <mergeCell ref="C27:E29"/>
    <mergeCell ref="C24:C26"/>
    <mergeCell ref="D20:D21"/>
    <mergeCell ref="B6:B7"/>
    <mergeCell ref="T6:T7"/>
    <mergeCell ref="C40:D40"/>
    <mergeCell ref="I31:M31"/>
    <mergeCell ref="D24:D26"/>
    <mergeCell ref="E24:E26"/>
    <mergeCell ref="G29:G30"/>
    <mergeCell ref="H29:T30"/>
    <mergeCell ref="E20:E21"/>
    <mergeCell ref="I6:I7"/>
    <mergeCell ref="O6:O7"/>
    <mergeCell ref="R7:S7"/>
    <mergeCell ref="M6:N7"/>
    <mergeCell ref="P6:S6"/>
    <mergeCell ref="H6:H7"/>
    <mergeCell ref="J6:L7"/>
    <mergeCell ref="P7:Q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4"/>
  <sheetViews>
    <sheetView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3.5" x14ac:dyDescent="0.15"/>
  <cols>
    <col min="1" max="37" width="5.875" customWidth="1"/>
  </cols>
  <sheetData>
    <row r="1" spans="1:37" ht="17.25" x14ac:dyDescent="0.2">
      <c r="A1" s="171"/>
      <c r="B1" s="1573">
        <v>43556</v>
      </c>
      <c r="C1" s="1573"/>
      <c r="D1" s="1573"/>
      <c r="E1" s="1574" t="s">
        <v>321</v>
      </c>
      <c r="F1" s="1574"/>
      <c r="G1" s="1574"/>
      <c r="H1" s="1574"/>
      <c r="I1" s="1574"/>
      <c r="J1" s="1574"/>
      <c r="K1" s="161"/>
      <c r="L1" s="161"/>
      <c r="M1" s="161"/>
      <c r="N1" s="161"/>
      <c r="O1" s="161"/>
      <c r="P1" s="161"/>
      <c r="Q1" s="162"/>
      <c r="R1" s="162"/>
      <c r="S1" s="162"/>
      <c r="T1" s="162"/>
      <c r="U1" s="162"/>
      <c r="V1" s="162"/>
      <c r="W1" s="162"/>
      <c r="AD1" s="162"/>
      <c r="AE1" s="162"/>
      <c r="AF1" s="162"/>
      <c r="AG1" s="162"/>
      <c r="AH1" s="162"/>
      <c r="AI1" s="162"/>
      <c r="AJ1" s="162"/>
      <c r="AK1" s="162"/>
    </row>
    <row r="2" spans="1:37" ht="17.25" x14ac:dyDescent="0.15">
      <c r="A2" s="171"/>
      <c r="B2" s="165" t="s">
        <v>688</v>
      </c>
      <c r="C2" s="165"/>
      <c r="D2" s="166"/>
      <c r="E2" s="1575"/>
      <c r="F2" s="1575"/>
      <c r="G2" s="1575"/>
      <c r="H2" s="1575"/>
      <c r="I2" s="1575"/>
      <c r="J2" s="1575"/>
      <c r="K2" s="163"/>
      <c r="L2" s="163"/>
      <c r="M2" s="163"/>
      <c r="N2" s="163"/>
      <c r="O2" s="163"/>
      <c r="P2" s="163"/>
      <c r="Q2" s="163"/>
      <c r="R2" s="163"/>
      <c r="S2" s="163"/>
      <c r="T2" s="163"/>
      <c r="U2" s="163"/>
      <c r="V2" s="164"/>
      <c r="W2" s="164"/>
      <c r="AD2" s="1563" t="s">
        <v>291</v>
      </c>
      <c r="AE2" s="1563" t="s">
        <v>292</v>
      </c>
      <c r="AF2" s="1563" t="s">
        <v>27</v>
      </c>
      <c r="AG2" s="1569" t="s">
        <v>293</v>
      </c>
      <c r="AH2" s="1569" t="s">
        <v>294</v>
      </c>
      <c r="AI2" s="1563" t="s">
        <v>295</v>
      </c>
      <c r="AJ2" s="1563" t="s">
        <v>97</v>
      </c>
      <c r="AK2" s="1565" t="s">
        <v>296</v>
      </c>
    </row>
    <row r="3" spans="1:37" x14ac:dyDescent="0.15">
      <c r="A3" s="171"/>
      <c r="B3" s="167" t="s">
        <v>48</v>
      </c>
      <c r="C3" s="168" t="s">
        <v>49</v>
      </c>
      <c r="D3" s="147" t="s">
        <v>50</v>
      </c>
      <c r="E3" s="148" t="s">
        <v>51</v>
      </c>
      <c r="F3" s="148" t="s">
        <v>52</v>
      </c>
      <c r="G3" s="148" t="s">
        <v>53</v>
      </c>
      <c r="H3" s="148" t="s">
        <v>54</v>
      </c>
      <c r="I3" s="148" t="s">
        <v>55</v>
      </c>
      <c r="J3" s="148" t="s">
        <v>56</v>
      </c>
      <c r="K3" s="148" t="s">
        <v>57</v>
      </c>
      <c r="L3" s="148" t="s">
        <v>58</v>
      </c>
      <c r="M3" s="148" t="s">
        <v>44</v>
      </c>
      <c r="N3" s="148" t="s">
        <v>59</v>
      </c>
      <c r="O3" s="149" t="s">
        <v>60</v>
      </c>
      <c r="P3" s="148" t="s">
        <v>61</v>
      </c>
      <c r="Q3" s="148" t="s">
        <v>62</v>
      </c>
      <c r="R3" s="150" t="s">
        <v>63</v>
      </c>
      <c r="S3" s="150" t="s">
        <v>64</v>
      </c>
      <c r="T3" s="150" t="s">
        <v>65</v>
      </c>
      <c r="U3" s="150" t="s">
        <v>66</v>
      </c>
      <c r="V3" s="151" t="s">
        <v>67</v>
      </c>
      <c r="W3" s="152" t="s">
        <v>68</v>
      </c>
      <c r="X3" s="152" t="s">
        <v>69</v>
      </c>
      <c r="Y3" s="152" t="s">
        <v>70</v>
      </c>
      <c r="Z3" s="152" t="s">
        <v>71</v>
      </c>
      <c r="AA3" s="152" t="s">
        <v>72</v>
      </c>
      <c r="AB3" s="152" t="s">
        <v>73</v>
      </c>
      <c r="AC3" s="153" t="s">
        <v>24</v>
      </c>
      <c r="AD3" s="1564"/>
      <c r="AE3" s="1564"/>
      <c r="AF3" s="1564"/>
      <c r="AG3" s="1570"/>
      <c r="AH3" s="1570"/>
      <c r="AI3" s="1564"/>
      <c r="AJ3" s="1564"/>
      <c r="AK3" s="1566"/>
    </row>
    <row r="4" spans="1:37" x14ac:dyDescent="0.15">
      <c r="A4" s="1567"/>
      <c r="B4" s="169" t="s">
        <v>48</v>
      </c>
      <c r="C4" s="170"/>
      <c r="D4" s="154" t="s">
        <v>48</v>
      </c>
      <c r="E4" s="155" t="s">
        <v>48</v>
      </c>
      <c r="F4" s="156"/>
      <c r="G4" s="156"/>
      <c r="H4" s="156"/>
      <c r="I4" s="156"/>
      <c r="J4" s="157" t="s">
        <v>74</v>
      </c>
      <c r="K4" s="155" t="s">
        <v>48</v>
      </c>
      <c r="L4" s="156" t="s">
        <v>48</v>
      </c>
      <c r="M4" s="156" t="s">
        <v>48</v>
      </c>
      <c r="N4" s="155" t="s">
        <v>75</v>
      </c>
      <c r="O4" s="155" t="s">
        <v>76</v>
      </c>
      <c r="P4" s="158" t="s">
        <v>77</v>
      </c>
      <c r="Q4" s="155" t="s">
        <v>78</v>
      </c>
      <c r="R4" s="156" t="s">
        <v>79</v>
      </c>
      <c r="S4" s="156"/>
      <c r="T4" s="156"/>
      <c r="U4" s="156"/>
      <c r="V4" s="159"/>
      <c r="W4" s="159"/>
      <c r="X4" s="159" t="s">
        <v>80</v>
      </c>
      <c r="Y4" s="159" t="s">
        <v>81</v>
      </c>
      <c r="Z4" s="159" t="s">
        <v>81</v>
      </c>
      <c r="AA4" s="159" t="s">
        <v>82</v>
      </c>
      <c r="AB4" s="159" t="s">
        <v>48</v>
      </c>
      <c r="AC4" s="160" t="s">
        <v>48</v>
      </c>
      <c r="AD4" s="1564"/>
      <c r="AE4" s="1564"/>
      <c r="AF4" s="1564"/>
      <c r="AG4" s="1570"/>
      <c r="AH4" s="1570"/>
      <c r="AI4" s="1564"/>
      <c r="AJ4" s="1564"/>
      <c r="AK4" s="1566"/>
    </row>
    <row r="5" spans="1:37" x14ac:dyDescent="0.15">
      <c r="A5" s="1568"/>
      <c r="B5" s="197" t="s">
        <v>83</v>
      </c>
      <c r="C5" s="196" t="s">
        <v>84</v>
      </c>
      <c r="D5" s="156"/>
      <c r="E5" s="156"/>
      <c r="F5" s="155" t="s">
        <v>85</v>
      </c>
      <c r="G5" s="155" t="s">
        <v>86</v>
      </c>
      <c r="H5" s="155" t="s">
        <v>20</v>
      </c>
      <c r="I5" s="155" t="s">
        <v>20</v>
      </c>
      <c r="J5" s="156"/>
      <c r="K5" s="156" t="s">
        <v>19</v>
      </c>
      <c r="L5" s="156"/>
      <c r="M5" s="156"/>
      <c r="N5" s="155" t="s">
        <v>87</v>
      </c>
      <c r="O5" s="576" t="s">
        <v>452</v>
      </c>
      <c r="P5" s="155" t="s">
        <v>87</v>
      </c>
      <c r="Q5" s="155" t="s">
        <v>87</v>
      </c>
      <c r="R5" s="155" t="s">
        <v>87</v>
      </c>
      <c r="S5" s="155" t="s">
        <v>87</v>
      </c>
      <c r="T5" s="155" t="s">
        <v>87</v>
      </c>
      <c r="U5" s="155" t="s">
        <v>87</v>
      </c>
      <c r="V5" s="159" t="s">
        <v>87</v>
      </c>
      <c r="W5" s="159" t="s">
        <v>87</v>
      </c>
      <c r="X5" s="159" t="s">
        <v>87</v>
      </c>
      <c r="Y5" s="159" t="s">
        <v>87</v>
      </c>
      <c r="Z5" s="159" t="s">
        <v>87</v>
      </c>
      <c r="AA5" s="159"/>
      <c r="AB5" s="159"/>
      <c r="AC5" s="160" t="s">
        <v>87</v>
      </c>
      <c r="AD5" s="195" t="s">
        <v>297</v>
      </c>
      <c r="AE5" s="195" t="s">
        <v>297</v>
      </c>
      <c r="AF5" s="195" t="s">
        <v>297</v>
      </c>
      <c r="AG5" s="195" t="s">
        <v>297</v>
      </c>
      <c r="AH5" s="195" t="s">
        <v>297</v>
      </c>
      <c r="AI5" s="195" t="s">
        <v>297</v>
      </c>
      <c r="AJ5" s="195" t="s">
        <v>297</v>
      </c>
      <c r="AK5" s="194" t="s">
        <v>297</v>
      </c>
    </row>
    <row r="6" spans="1:37" ht="13.5" customHeight="1" x14ac:dyDescent="0.15">
      <c r="A6" s="1572" t="s">
        <v>28</v>
      </c>
      <c r="B6" s="921">
        <v>43556</v>
      </c>
      <c r="C6" s="185" t="str">
        <f>IF(B6="","",IF(WEEKDAY(B6)=1,"(日)",IF(WEEKDAY(B6)=2,"(月)",IF(WEEKDAY(B6)=3,"(火)",IF(WEEKDAY(B6)=4,"(水)",IF(WEEKDAY(B6)=5,"(木)",IF(WEEKDAY(B6)=6,"(金)","(土)")))))))</f>
        <v>(月)</v>
      </c>
      <c r="D6" s="922" t="s">
        <v>544</v>
      </c>
      <c r="E6" s="922" t="s">
        <v>549</v>
      </c>
      <c r="F6" s="923">
        <v>2</v>
      </c>
      <c r="G6" s="923">
        <v>3.3</v>
      </c>
      <c r="H6" s="828">
        <v>6</v>
      </c>
      <c r="I6" s="828">
        <v>13</v>
      </c>
      <c r="J6" s="829">
        <v>0.30555555555555552</v>
      </c>
      <c r="K6" s="827">
        <v>31.9</v>
      </c>
      <c r="L6" s="1001">
        <v>40.5</v>
      </c>
      <c r="M6" s="1119">
        <v>9.36</v>
      </c>
      <c r="N6" s="835"/>
      <c r="O6" s="828">
        <v>29.8</v>
      </c>
      <c r="P6" s="833">
        <v>80</v>
      </c>
      <c r="Q6" s="828">
        <v>36.200000000000003</v>
      </c>
      <c r="R6" s="833">
        <v>26.5</v>
      </c>
      <c r="S6" s="833">
        <v>100</v>
      </c>
      <c r="T6" s="833">
        <v>64</v>
      </c>
      <c r="U6" s="833">
        <v>36</v>
      </c>
      <c r="V6" s="834"/>
      <c r="W6" s="1287"/>
      <c r="X6" s="830"/>
      <c r="Y6" s="830"/>
      <c r="Z6" s="830"/>
      <c r="AA6" s="827"/>
      <c r="AB6" s="827"/>
      <c r="AC6" s="828"/>
      <c r="AD6" s="905"/>
      <c r="AE6" s="828"/>
      <c r="AF6" s="1119"/>
      <c r="AG6" s="827"/>
      <c r="AH6" s="827"/>
      <c r="AI6" s="960"/>
      <c r="AJ6" s="982"/>
      <c r="AK6" s="982"/>
    </row>
    <row r="7" spans="1:37" ht="13.5" customHeight="1" x14ac:dyDescent="0.15">
      <c r="A7" s="1572"/>
      <c r="B7" s="921">
        <v>43557</v>
      </c>
      <c r="C7" s="185" t="str">
        <f t="shared" ref="C7:C35" si="0">IF(B7="","",IF(WEEKDAY(B7)=1,"(日)",IF(WEEKDAY(B7)=2,"(月)",IF(WEEKDAY(B7)=3,"(火)",IF(WEEKDAY(B7)=4,"(水)",IF(WEEKDAY(B7)=5,"(木)",IF(WEEKDAY(B7)=6,"(金)","(土)")))))))</f>
        <v>(火)</v>
      </c>
      <c r="D7" s="922" t="s">
        <v>540</v>
      </c>
      <c r="E7" s="922" t="s">
        <v>549</v>
      </c>
      <c r="F7" s="923">
        <v>2</v>
      </c>
      <c r="G7" s="923">
        <v>0</v>
      </c>
      <c r="H7" s="925">
        <v>5</v>
      </c>
      <c r="I7" s="925">
        <v>12</v>
      </c>
      <c r="J7" s="926">
        <v>0.31944444444444448</v>
      </c>
      <c r="K7" s="818">
        <v>30.5</v>
      </c>
      <c r="L7" s="996">
        <v>36.1</v>
      </c>
      <c r="M7" s="1118">
        <v>9.26</v>
      </c>
      <c r="N7" s="826"/>
      <c r="O7" s="927">
        <v>30.7</v>
      </c>
      <c r="P7" s="928">
        <v>78</v>
      </c>
      <c r="Q7" s="927">
        <v>34.1</v>
      </c>
      <c r="R7" s="928">
        <v>25.3</v>
      </c>
      <c r="S7" s="928">
        <v>102</v>
      </c>
      <c r="T7" s="928">
        <v>62</v>
      </c>
      <c r="U7" s="928">
        <v>40</v>
      </c>
      <c r="V7" s="834"/>
      <c r="W7" s="1287"/>
      <c r="X7" s="830"/>
      <c r="Y7" s="830"/>
      <c r="Z7" s="830"/>
      <c r="AA7" s="827"/>
      <c r="AB7" s="827"/>
      <c r="AC7" s="828"/>
      <c r="AD7" s="905"/>
      <c r="AE7" s="828"/>
      <c r="AF7" s="1119"/>
      <c r="AG7" s="827"/>
      <c r="AH7" s="827"/>
      <c r="AI7" s="960"/>
      <c r="AJ7" s="982"/>
      <c r="AK7" s="982"/>
    </row>
    <row r="8" spans="1:37" ht="13.5" customHeight="1" x14ac:dyDescent="0.15">
      <c r="A8" s="1572"/>
      <c r="B8" s="921">
        <v>43558</v>
      </c>
      <c r="C8" s="185" t="str">
        <f t="shared" si="0"/>
        <v>(水)</v>
      </c>
      <c r="D8" s="922" t="s">
        <v>540</v>
      </c>
      <c r="E8" s="922" t="s">
        <v>543</v>
      </c>
      <c r="F8" s="923">
        <v>2</v>
      </c>
      <c r="G8" s="923">
        <v>0</v>
      </c>
      <c r="H8" s="929">
        <v>7</v>
      </c>
      <c r="I8" s="929">
        <v>11</v>
      </c>
      <c r="J8" s="930">
        <v>0.30555555555555552</v>
      </c>
      <c r="K8" s="827">
        <v>32.6</v>
      </c>
      <c r="L8" s="1001">
        <v>38.200000000000003</v>
      </c>
      <c r="M8" s="1119">
        <v>9.64</v>
      </c>
      <c r="N8" s="835"/>
      <c r="O8" s="828">
        <v>26</v>
      </c>
      <c r="P8" s="833">
        <v>90</v>
      </c>
      <c r="Q8" s="828">
        <v>32</v>
      </c>
      <c r="R8" s="833">
        <v>22.8</v>
      </c>
      <c r="S8" s="833">
        <v>98</v>
      </c>
      <c r="T8" s="833">
        <v>68</v>
      </c>
      <c r="U8" s="833">
        <v>30</v>
      </c>
      <c r="V8" s="834"/>
      <c r="W8" s="1287"/>
      <c r="X8" s="830"/>
      <c r="Y8" s="830"/>
      <c r="Z8" s="830"/>
      <c r="AA8" s="827"/>
      <c r="AB8" s="827"/>
      <c r="AC8" s="828"/>
      <c r="AD8" s="905"/>
      <c r="AE8" s="828"/>
      <c r="AF8" s="1119"/>
      <c r="AG8" s="827"/>
      <c r="AH8" s="827"/>
      <c r="AI8" s="960"/>
      <c r="AJ8" s="982"/>
      <c r="AK8" s="982"/>
    </row>
    <row r="9" spans="1:37" ht="13.5" customHeight="1" x14ac:dyDescent="0.15">
      <c r="A9" s="1572"/>
      <c r="B9" s="921">
        <v>43559</v>
      </c>
      <c r="C9" s="185" t="str">
        <f t="shared" si="0"/>
        <v>(木)</v>
      </c>
      <c r="D9" s="922" t="s">
        <v>540</v>
      </c>
      <c r="E9" s="922" t="s">
        <v>549</v>
      </c>
      <c r="F9" s="923">
        <v>3</v>
      </c>
      <c r="G9" s="923">
        <v>0</v>
      </c>
      <c r="H9" s="931">
        <v>7</v>
      </c>
      <c r="I9" s="929">
        <v>12</v>
      </c>
      <c r="J9" s="930">
        <v>0.3125</v>
      </c>
      <c r="K9" s="827">
        <v>38</v>
      </c>
      <c r="L9" s="1001">
        <v>42.5</v>
      </c>
      <c r="M9" s="1119">
        <v>9.66</v>
      </c>
      <c r="N9" s="835"/>
      <c r="O9" s="828">
        <v>24.9</v>
      </c>
      <c r="P9" s="833">
        <v>64</v>
      </c>
      <c r="Q9" s="828">
        <v>39.1</v>
      </c>
      <c r="R9" s="833">
        <v>29.4</v>
      </c>
      <c r="S9" s="833">
        <v>106</v>
      </c>
      <c r="T9" s="833">
        <v>56</v>
      </c>
      <c r="U9" s="833">
        <v>50</v>
      </c>
      <c r="V9" s="834"/>
      <c r="W9" s="1287"/>
      <c r="X9" s="830"/>
      <c r="Y9" s="830"/>
      <c r="Z9" s="830"/>
      <c r="AA9" s="827"/>
      <c r="AB9" s="827"/>
      <c r="AC9" s="828"/>
      <c r="AD9" s="905">
        <v>0.21</v>
      </c>
      <c r="AE9" s="828">
        <v>28</v>
      </c>
      <c r="AF9" s="1119">
        <v>5.3</v>
      </c>
      <c r="AG9" s="827">
        <v>14</v>
      </c>
      <c r="AH9" s="827">
        <v>10</v>
      </c>
      <c r="AI9" s="960">
        <v>14</v>
      </c>
      <c r="AJ9" s="982">
        <v>2.4</v>
      </c>
      <c r="AK9" s="982">
        <v>0.17</v>
      </c>
    </row>
    <row r="10" spans="1:37" ht="13.5" customHeight="1" x14ac:dyDescent="0.15">
      <c r="A10" s="1572"/>
      <c r="B10" s="921">
        <v>43560</v>
      </c>
      <c r="C10" s="185" t="str">
        <f t="shared" si="0"/>
        <v>(金)</v>
      </c>
      <c r="D10" s="922" t="s">
        <v>540</v>
      </c>
      <c r="E10" s="922" t="s">
        <v>551</v>
      </c>
      <c r="F10" s="923">
        <v>0</v>
      </c>
      <c r="G10" s="923">
        <v>0</v>
      </c>
      <c r="H10" s="929">
        <v>12</v>
      </c>
      <c r="I10" s="929">
        <v>13.5</v>
      </c>
      <c r="J10" s="930">
        <v>0.30555555555555552</v>
      </c>
      <c r="K10" s="827">
        <v>28.3</v>
      </c>
      <c r="L10" s="1001">
        <v>33.200000000000003</v>
      </c>
      <c r="M10" s="1119">
        <v>9.81</v>
      </c>
      <c r="N10" s="835"/>
      <c r="O10" s="828">
        <v>27.3</v>
      </c>
      <c r="P10" s="833">
        <v>66</v>
      </c>
      <c r="Q10" s="828">
        <v>36.9</v>
      </c>
      <c r="R10" s="833">
        <v>24.6</v>
      </c>
      <c r="S10" s="833">
        <v>92</v>
      </c>
      <c r="T10" s="833">
        <v>58</v>
      </c>
      <c r="U10" s="833">
        <v>34</v>
      </c>
      <c r="V10" s="834"/>
      <c r="W10" s="1287"/>
      <c r="X10" s="830"/>
      <c r="Y10" s="830"/>
      <c r="Z10" s="830"/>
      <c r="AA10" s="827"/>
      <c r="AB10" s="827"/>
      <c r="AC10" s="828"/>
      <c r="AD10" s="905"/>
      <c r="AE10" s="828"/>
      <c r="AF10" s="1119"/>
      <c r="AG10" s="827"/>
      <c r="AH10" s="827"/>
      <c r="AI10" s="960"/>
      <c r="AJ10" s="982"/>
      <c r="AK10" s="982"/>
    </row>
    <row r="11" spans="1:37" ht="13.5" customHeight="1" x14ac:dyDescent="0.15">
      <c r="A11" s="1572"/>
      <c r="B11" s="921">
        <v>43561</v>
      </c>
      <c r="C11" s="185" t="str">
        <f t="shared" si="0"/>
        <v>(土)</v>
      </c>
      <c r="D11" s="922" t="s">
        <v>540</v>
      </c>
      <c r="E11" s="922" t="s">
        <v>543</v>
      </c>
      <c r="F11" s="923">
        <v>1</v>
      </c>
      <c r="G11" s="923">
        <v>0</v>
      </c>
      <c r="H11" s="929">
        <v>15</v>
      </c>
      <c r="I11" s="929">
        <v>15</v>
      </c>
      <c r="J11" s="930">
        <v>0.3125</v>
      </c>
      <c r="K11" s="827">
        <v>40</v>
      </c>
      <c r="L11" s="1001">
        <v>45.7</v>
      </c>
      <c r="M11" s="1119">
        <v>9.66</v>
      </c>
      <c r="N11" s="835"/>
      <c r="O11" s="828">
        <v>25.7</v>
      </c>
      <c r="P11" s="833">
        <v>68</v>
      </c>
      <c r="Q11" s="828">
        <v>36.200000000000003</v>
      </c>
      <c r="R11" s="833">
        <v>28.4</v>
      </c>
      <c r="S11" s="833">
        <v>90</v>
      </c>
      <c r="T11" s="833">
        <v>58</v>
      </c>
      <c r="U11" s="833">
        <v>32</v>
      </c>
      <c r="V11" s="834"/>
      <c r="W11" s="1287"/>
      <c r="X11" s="830"/>
      <c r="Y11" s="830"/>
      <c r="Z11" s="830"/>
      <c r="AA11" s="827"/>
      <c r="AB11" s="827"/>
      <c r="AC11" s="828"/>
      <c r="AD11" s="905"/>
      <c r="AE11" s="828"/>
      <c r="AF11" s="1119"/>
      <c r="AG11" s="827"/>
      <c r="AH11" s="827"/>
      <c r="AI11" s="960"/>
      <c r="AJ11" s="982"/>
      <c r="AK11" s="982"/>
    </row>
    <row r="12" spans="1:37" ht="13.5" customHeight="1" x14ac:dyDescent="0.15">
      <c r="A12" s="1572"/>
      <c r="B12" s="921">
        <v>43562</v>
      </c>
      <c r="C12" s="185" t="str">
        <f t="shared" si="0"/>
        <v>(日)</v>
      </c>
      <c r="D12" s="922" t="s">
        <v>540</v>
      </c>
      <c r="E12" s="922" t="s">
        <v>542</v>
      </c>
      <c r="F12" s="923">
        <v>1</v>
      </c>
      <c r="G12" s="923">
        <v>0</v>
      </c>
      <c r="H12" s="929">
        <v>15</v>
      </c>
      <c r="I12" s="929">
        <v>17</v>
      </c>
      <c r="J12" s="930">
        <v>0.30555555555555552</v>
      </c>
      <c r="K12" s="827">
        <v>44.2</v>
      </c>
      <c r="L12" s="1001">
        <v>49.9</v>
      </c>
      <c r="M12" s="1119">
        <v>9.69</v>
      </c>
      <c r="N12" s="835"/>
      <c r="O12" s="828">
        <v>24.3</v>
      </c>
      <c r="P12" s="833">
        <v>66</v>
      </c>
      <c r="Q12" s="828">
        <v>36.200000000000003</v>
      </c>
      <c r="R12" s="833">
        <v>30</v>
      </c>
      <c r="S12" s="833">
        <v>96</v>
      </c>
      <c r="T12" s="833">
        <v>56</v>
      </c>
      <c r="U12" s="833">
        <v>40</v>
      </c>
      <c r="V12" s="834"/>
      <c r="W12" s="1287"/>
      <c r="X12" s="830"/>
      <c r="Y12" s="830"/>
      <c r="Z12" s="830"/>
      <c r="AA12" s="827"/>
      <c r="AB12" s="827"/>
      <c r="AC12" s="828"/>
      <c r="AD12" s="905"/>
      <c r="AE12" s="828"/>
      <c r="AF12" s="1119"/>
      <c r="AG12" s="827"/>
      <c r="AH12" s="827"/>
      <c r="AI12" s="960"/>
      <c r="AJ12" s="982"/>
      <c r="AK12" s="982"/>
    </row>
    <row r="13" spans="1:37" ht="13.5" customHeight="1" x14ac:dyDescent="0.15">
      <c r="A13" s="1572"/>
      <c r="B13" s="921">
        <v>43563</v>
      </c>
      <c r="C13" s="185" t="str">
        <f>IF(B13="","",IF(WEEKDAY(B13)=1,"(日)",IF(WEEKDAY(B13)=2,"(月)",IF(WEEKDAY(B13)=3,"(火)",IF(WEEKDAY(B13)=4,"(水)",IF(WEEKDAY(B13)=5,"(木)",IF(WEEKDAY(B13)=6,"(金)","(土)")))))))</f>
        <v>(月)</v>
      </c>
      <c r="D13" s="922" t="s">
        <v>555</v>
      </c>
      <c r="E13" s="922" t="s">
        <v>545</v>
      </c>
      <c r="F13" s="923">
        <v>4</v>
      </c>
      <c r="G13" s="923">
        <v>21.5</v>
      </c>
      <c r="H13" s="929">
        <v>8</v>
      </c>
      <c r="I13" s="929">
        <v>12.5</v>
      </c>
      <c r="J13" s="930">
        <v>0.30555555555555552</v>
      </c>
      <c r="K13" s="827">
        <v>56.8</v>
      </c>
      <c r="L13" s="1001">
        <v>60.3</v>
      </c>
      <c r="M13" s="1119">
        <v>9.5299999999999994</v>
      </c>
      <c r="N13" s="835"/>
      <c r="O13" s="828">
        <v>26.3</v>
      </c>
      <c r="P13" s="833">
        <v>64</v>
      </c>
      <c r="Q13" s="828">
        <v>26.2</v>
      </c>
      <c r="R13" s="833">
        <v>31.3</v>
      </c>
      <c r="S13" s="833">
        <v>98</v>
      </c>
      <c r="T13" s="833">
        <v>57</v>
      </c>
      <c r="U13" s="833">
        <v>41</v>
      </c>
      <c r="V13" s="834"/>
      <c r="W13" s="1287"/>
      <c r="X13" s="830"/>
      <c r="Y13" s="830"/>
      <c r="Z13" s="830"/>
      <c r="AA13" s="827"/>
      <c r="AB13" s="827"/>
      <c r="AC13" s="828"/>
      <c r="AD13" s="905"/>
      <c r="AE13" s="828"/>
      <c r="AF13" s="1119"/>
      <c r="AG13" s="827"/>
      <c r="AH13" s="827"/>
      <c r="AI13" s="960"/>
      <c r="AJ13" s="982"/>
      <c r="AK13" s="982"/>
    </row>
    <row r="14" spans="1:37" ht="13.5" customHeight="1" x14ac:dyDescent="0.15">
      <c r="A14" s="1572"/>
      <c r="B14" s="921">
        <v>43564</v>
      </c>
      <c r="C14" s="185" t="str">
        <f t="shared" si="0"/>
        <v>(火)</v>
      </c>
      <c r="D14" s="922" t="s">
        <v>540</v>
      </c>
      <c r="E14" s="922" t="s">
        <v>548</v>
      </c>
      <c r="F14" s="923">
        <v>1</v>
      </c>
      <c r="G14" s="923">
        <v>0</v>
      </c>
      <c r="H14" s="929">
        <v>8</v>
      </c>
      <c r="I14" s="929">
        <v>14</v>
      </c>
      <c r="J14" s="930">
        <v>0.30555555555555552</v>
      </c>
      <c r="K14" s="827">
        <v>33.9</v>
      </c>
      <c r="L14" s="1001">
        <v>43.3</v>
      </c>
      <c r="M14" s="1119">
        <v>9.49</v>
      </c>
      <c r="N14" s="835"/>
      <c r="O14" s="828">
        <v>25.8</v>
      </c>
      <c r="P14" s="833">
        <v>62</v>
      </c>
      <c r="Q14" s="828">
        <v>30.5</v>
      </c>
      <c r="R14" s="833">
        <v>23.1</v>
      </c>
      <c r="S14" s="833">
        <v>85</v>
      </c>
      <c r="T14" s="833">
        <v>52</v>
      </c>
      <c r="U14" s="833">
        <v>33</v>
      </c>
      <c r="V14" s="834"/>
      <c r="W14" s="1287"/>
      <c r="X14" s="830"/>
      <c r="Y14" s="830"/>
      <c r="Z14" s="830"/>
      <c r="AA14" s="827"/>
      <c r="AB14" s="827"/>
      <c r="AC14" s="828"/>
      <c r="AD14" s="905"/>
      <c r="AE14" s="828"/>
      <c r="AF14" s="1119"/>
      <c r="AG14" s="827"/>
      <c r="AH14" s="827"/>
      <c r="AI14" s="960"/>
      <c r="AJ14" s="982"/>
      <c r="AK14" s="982"/>
    </row>
    <row r="15" spans="1:37" ht="13.5" customHeight="1" x14ac:dyDescent="0.15">
      <c r="A15" s="1572"/>
      <c r="B15" s="921">
        <v>43565</v>
      </c>
      <c r="C15" s="185" t="str">
        <f t="shared" si="0"/>
        <v>(水)</v>
      </c>
      <c r="D15" s="922" t="s">
        <v>555</v>
      </c>
      <c r="E15" s="922" t="s">
        <v>559</v>
      </c>
      <c r="F15" s="923">
        <v>2</v>
      </c>
      <c r="G15" s="923">
        <v>22</v>
      </c>
      <c r="H15" s="929">
        <v>6</v>
      </c>
      <c r="I15" s="929">
        <v>12.5</v>
      </c>
      <c r="J15" s="930">
        <v>0.3125</v>
      </c>
      <c r="K15" s="827">
        <v>33.5</v>
      </c>
      <c r="L15" s="1001">
        <v>39.6</v>
      </c>
      <c r="M15" s="1119">
        <v>9.35</v>
      </c>
      <c r="N15" s="835"/>
      <c r="O15" s="828">
        <v>28.8</v>
      </c>
      <c r="P15" s="833">
        <v>72</v>
      </c>
      <c r="Q15" s="828">
        <v>37.6</v>
      </c>
      <c r="R15" s="833">
        <v>21.2</v>
      </c>
      <c r="S15" s="833">
        <v>96</v>
      </c>
      <c r="T15" s="833">
        <v>58</v>
      </c>
      <c r="U15" s="833">
        <v>38</v>
      </c>
      <c r="V15" s="834"/>
      <c r="W15" s="1287"/>
      <c r="X15" s="830"/>
      <c r="Y15" s="830"/>
      <c r="Z15" s="830"/>
      <c r="AA15" s="827"/>
      <c r="AB15" s="827"/>
      <c r="AC15" s="828"/>
      <c r="AD15" s="905"/>
      <c r="AE15" s="828"/>
      <c r="AF15" s="1119"/>
      <c r="AG15" s="827"/>
      <c r="AH15" s="827"/>
      <c r="AI15" s="960"/>
      <c r="AJ15" s="982"/>
      <c r="AK15" s="982"/>
    </row>
    <row r="16" spans="1:37" ht="13.5" customHeight="1" x14ac:dyDescent="0.15">
      <c r="A16" s="1572"/>
      <c r="B16" s="921">
        <v>43566</v>
      </c>
      <c r="C16" s="185" t="str">
        <f t="shared" si="0"/>
        <v>(木)</v>
      </c>
      <c r="D16" s="922" t="s">
        <v>552</v>
      </c>
      <c r="E16" s="922" t="s">
        <v>543</v>
      </c>
      <c r="F16" s="923">
        <v>3</v>
      </c>
      <c r="G16" s="923">
        <v>1.2</v>
      </c>
      <c r="H16" s="929">
        <v>5</v>
      </c>
      <c r="I16" s="929">
        <v>12</v>
      </c>
      <c r="J16" s="930">
        <v>0.30555555555555552</v>
      </c>
      <c r="K16" s="827">
        <v>30.2</v>
      </c>
      <c r="L16" s="1001">
        <v>39.6</v>
      </c>
      <c r="M16" s="1119">
        <v>9.49</v>
      </c>
      <c r="N16" s="835"/>
      <c r="O16" s="828">
        <v>26</v>
      </c>
      <c r="P16" s="833">
        <v>71</v>
      </c>
      <c r="Q16" s="828">
        <v>33.4</v>
      </c>
      <c r="R16" s="833">
        <v>24.5</v>
      </c>
      <c r="S16" s="833">
        <v>100</v>
      </c>
      <c r="T16" s="833">
        <v>57</v>
      </c>
      <c r="U16" s="833">
        <v>43</v>
      </c>
      <c r="V16" s="834"/>
      <c r="W16" s="1287"/>
      <c r="X16" s="830"/>
      <c r="Y16" s="830"/>
      <c r="Z16" s="830"/>
      <c r="AA16" s="827"/>
      <c r="AB16" s="827"/>
      <c r="AC16" s="828"/>
      <c r="AD16" s="905"/>
      <c r="AE16" s="828"/>
      <c r="AF16" s="1119"/>
      <c r="AG16" s="827"/>
      <c r="AH16" s="827"/>
      <c r="AI16" s="960"/>
      <c r="AJ16" s="982"/>
      <c r="AK16" s="982"/>
    </row>
    <row r="17" spans="1:37" ht="13.5" customHeight="1" x14ac:dyDescent="0.15">
      <c r="A17" s="1572"/>
      <c r="B17" s="921">
        <v>43567</v>
      </c>
      <c r="C17" s="185" t="str">
        <f t="shared" si="0"/>
        <v>(金)</v>
      </c>
      <c r="D17" s="922" t="s">
        <v>550</v>
      </c>
      <c r="E17" s="922" t="s">
        <v>543</v>
      </c>
      <c r="F17" s="923">
        <v>2</v>
      </c>
      <c r="G17" s="923">
        <v>0</v>
      </c>
      <c r="H17" s="929">
        <v>7</v>
      </c>
      <c r="I17" s="929">
        <v>12</v>
      </c>
      <c r="J17" s="930">
        <v>0.3125</v>
      </c>
      <c r="K17" s="827">
        <v>24.9</v>
      </c>
      <c r="L17" s="1001">
        <v>33.299999999999997</v>
      </c>
      <c r="M17" s="1119">
        <v>9.42</v>
      </c>
      <c r="N17" s="835"/>
      <c r="O17" s="828">
        <v>29.2</v>
      </c>
      <c r="P17" s="833">
        <v>64</v>
      </c>
      <c r="Q17" s="828">
        <v>38.299999999999997</v>
      </c>
      <c r="R17" s="833">
        <v>19</v>
      </c>
      <c r="S17" s="833">
        <v>100</v>
      </c>
      <c r="T17" s="833">
        <v>64</v>
      </c>
      <c r="U17" s="833">
        <v>36</v>
      </c>
      <c r="V17" s="834"/>
      <c r="W17" s="1287"/>
      <c r="X17" s="830"/>
      <c r="Y17" s="830"/>
      <c r="Z17" s="830"/>
      <c r="AA17" s="827"/>
      <c r="AB17" s="827"/>
      <c r="AC17" s="828"/>
      <c r="AD17" s="905"/>
      <c r="AE17" s="828"/>
      <c r="AF17" s="1119"/>
      <c r="AG17" s="827"/>
      <c r="AH17" s="827"/>
      <c r="AI17" s="960"/>
      <c r="AJ17" s="982"/>
      <c r="AK17" s="982"/>
    </row>
    <row r="18" spans="1:37" ht="13.5" customHeight="1" x14ac:dyDescent="0.15">
      <c r="A18" s="1572"/>
      <c r="B18" s="921">
        <v>43568</v>
      </c>
      <c r="C18" s="185" t="str">
        <f t="shared" si="0"/>
        <v>(土)</v>
      </c>
      <c r="D18" s="922" t="s">
        <v>540</v>
      </c>
      <c r="E18" s="922" t="s">
        <v>549</v>
      </c>
      <c r="F18" s="923">
        <v>2</v>
      </c>
      <c r="G18" s="923">
        <v>0</v>
      </c>
      <c r="H18" s="929">
        <v>6</v>
      </c>
      <c r="I18" s="929">
        <v>12</v>
      </c>
      <c r="J18" s="930">
        <v>0.30555555555555552</v>
      </c>
      <c r="K18" s="827">
        <v>29.7</v>
      </c>
      <c r="L18" s="1001">
        <v>24.3</v>
      </c>
      <c r="M18" s="1119">
        <v>9.19</v>
      </c>
      <c r="N18" s="835"/>
      <c r="O18" s="828">
        <v>29.9</v>
      </c>
      <c r="P18" s="833">
        <v>71</v>
      </c>
      <c r="Q18" s="828">
        <v>36.6</v>
      </c>
      <c r="R18" s="833">
        <v>19.600000000000001</v>
      </c>
      <c r="S18" s="833">
        <v>94</v>
      </c>
      <c r="T18" s="833">
        <v>62</v>
      </c>
      <c r="U18" s="833">
        <v>32</v>
      </c>
      <c r="V18" s="834"/>
      <c r="W18" s="1287"/>
      <c r="X18" s="830"/>
      <c r="Y18" s="830"/>
      <c r="Z18" s="830"/>
      <c r="AA18" s="827"/>
      <c r="AB18" s="827"/>
      <c r="AC18" s="828"/>
      <c r="AD18" s="905"/>
      <c r="AE18" s="828"/>
      <c r="AF18" s="1119"/>
      <c r="AG18" s="827"/>
      <c r="AH18" s="827"/>
      <c r="AI18" s="960"/>
      <c r="AJ18" s="982"/>
      <c r="AK18" s="982"/>
    </row>
    <row r="19" spans="1:37" ht="13.5" customHeight="1" x14ac:dyDescent="0.15">
      <c r="A19" s="1572"/>
      <c r="B19" s="921">
        <v>43569</v>
      </c>
      <c r="C19" s="185" t="str">
        <f t="shared" si="0"/>
        <v>(日)</v>
      </c>
      <c r="D19" s="922" t="s">
        <v>544</v>
      </c>
      <c r="E19" s="922" t="s">
        <v>541</v>
      </c>
      <c r="F19" s="923">
        <v>2</v>
      </c>
      <c r="G19" s="923">
        <v>2.2999999999999998</v>
      </c>
      <c r="H19" s="929">
        <v>16</v>
      </c>
      <c r="I19" s="929">
        <v>16.5</v>
      </c>
      <c r="J19" s="930">
        <v>0.30555555555555552</v>
      </c>
      <c r="K19" s="827">
        <v>27</v>
      </c>
      <c r="L19" s="1001">
        <v>33.200000000000003</v>
      </c>
      <c r="M19" s="1119">
        <v>9.59</v>
      </c>
      <c r="N19" s="835"/>
      <c r="O19" s="828">
        <v>27.6</v>
      </c>
      <c r="P19" s="833">
        <v>70</v>
      </c>
      <c r="Q19" s="828">
        <v>34.1</v>
      </c>
      <c r="R19" s="833">
        <v>22.1</v>
      </c>
      <c r="S19" s="833">
        <v>96</v>
      </c>
      <c r="T19" s="833">
        <v>58</v>
      </c>
      <c r="U19" s="833">
        <v>38</v>
      </c>
      <c r="V19" s="834"/>
      <c r="W19" s="1287"/>
      <c r="X19" s="830"/>
      <c r="Y19" s="830"/>
      <c r="Z19" s="830"/>
      <c r="AA19" s="827"/>
      <c r="AB19" s="827"/>
      <c r="AC19" s="828"/>
      <c r="AD19" s="905"/>
      <c r="AE19" s="828"/>
      <c r="AF19" s="1119"/>
      <c r="AG19" s="827"/>
      <c r="AH19" s="827"/>
      <c r="AI19" s="960"/>
      <c r="AJ19" s="982"/>
      <c r="AK19" s="982"/>
    </row>
    <row r="20" spans="1:37" ht="13.5" customHeight="1" x14ac:dyDescent="0.15">
      <c r="A20" s="1572"/>
      <c r="B20" s="921">
        <v>43570</v>
      </c>
      <c r="C20" s="185" t="str">
        <f t="shared" si="0"/>
        <v>(月)</v>
      </c>
      <c r="D20" s="922" t="s">
        <v>553</v>
      </c>
      <c r="E20" s="922" t="s">
        <v>549</v>
      </c>
      <c r="F20" s="923">
        <v>1</v>
      </c>
      <c r="G20" s="923">
        <v>9.9</v>
      </c>
      <c r="H20" s="929">
        <v>13</v>
      </c>
      <c r="I20" s="929">
        <v>15</v>
      </c>
      <c r="J20" s="930">
        <v>0.30555555555555552</v>
      </c>
      <c r="K20" s="827">
        <v>28.9</v>
      </c>
      <c r="L20" s="1001">
        <v>35.6</v>
      </c>
      <c r="M20" s="1119">
        <v>9.5299999999999994</v>
      </c>
      <c r="N20" s="835"/>
      <c r="O20" s="828">
        <v>27.1</v>
      </c>
      <c r="P20" s="833">
        <v>57</v>
      </c>
      <c r="Q20" s="828">
        <v>36.6</v>
      </c>
      <c r="R20" s="833">
        <v>22.8</v>
      </c>
      <c r="S20" s="833">
        <v>98</v>
      </c>
      <c r="T20" s="833">
        <v>60</v>
      </c>
      <c r="U20" s="833">
        <v>38</v>
      </c>
      <c r="V20" s="834"/>
      <c r="W20" s="1287"/>
      <c r="X20" s="830"/>
      <c r="Y20" s="830"/>
      <c r="Z20" s="830"/>
      <c r="AA20" s="827"/>
      <c r="AB20" s="827"/>
      <c r="AC20" s="828"/>
      <c r="AD20" s="905"/>
      <c r="AE20" s="828"/>
      <c r="AF20" s="1119"/>
      <c r="AG20" s="827"/>
      <c r="AH20" s="827"/>
      <c r="AI20" s="960"/>
      <c r="AJ20" s="982"/>
      <c r="AK20" s="982"/>
    </row>
    <row r="21" spans="1:37" ht="13.5" customHeight="1" x14ac:dyDescent="0.15">
      <c r="A21" s="1572"/>
      <c r="B21" s="921">
        <v>43571</v>
      </c>
      <c r="C21" s="185" t="str">
        <f t="shared" si="0"/>
        <v>(火)</v>
      </c>
      <c r="D21" s="922" t="s">
        <v>540</v>
      </c>
      <c r="E21" s="922" t="s">
        <v>543</v>
      </c>
      <c r="F21" s="923">
        <v>1</v>
      </c>
      <c r="G21" s="923">
        <v>0</v>
      </c>
      <c r="H21" s="929">
        <v>14</v>
      </c>
      <c r="I21" s="929">
        <v>16</v>
      </c>
      <c r="J21" s="930">
        <v>0.30555555555555552</v>
      </c>
      <c r="K21" s="827">
        <v>33.299999999999997</v>
      </c>
      <c r="L21" s="1001">
        <v>39.200000000000003</v>
      </c>
      <c r="M21" s="1119">
        <v>9.6199999999999992</v>
      </c>
      <c r="N21" s="835"/>
      <c r="O21" s="828">
        <v>27.9</v>
      </c>
      <c r="P21" s="833">
        <v>76</v>
      </c>
      <c r="Q21" s="828">
        <v>33.700000000000003</v>
      </c>
      <c r="R21" s="833">
        <v>24.6</v>
      </c>
      <c r="S21" s="833">
        <v>96</v>
      </c>
      <c r="T21" s="833">
        <v>60</v>
      </c>
      <c r="U21" s="833">
        <v>36</v>
      </c>
      <c r="V21" s="834"/>
      <c r="W21" s="1287"/>
      <c r="X21" s="830"/>
      <c r="Y21" s="830"/>
      <c r="Z21" s="830"/>
      <c r="AA21" s="827"/>
      <c r="AB21" s="827"/>
      <c r="AC21" s="828"/>
      <c r="AD21" s="905"/>
      <c r="AE21" s="828"/>
      <c r="AF21" s="1119"/>
      <c r="AG21" s="827"/>
      <c r="AH21" s="827"/>
      <c r="AI21" s="960"/>
      <c r="AJ21" s="982"/>
      <c r="AK21" s="982"/>
    </row>
    <row r="22" spans="1:37" ht="13.5" customHeight="1" x14ac:dyDescent="0.15">
      <c r="A22" s="1572"/>
      <c r="B22" s="921">
        <v>43572</v>
      </c>
      <c r="C22" s="185" t="str">
        <f t="shared" si="0"/>
        <v>(水)</v>
      </c>
      <c r="D22" s="922" t="s">
        <v>550</v>
      </c>
      <c r="E22" s="922" t="s">
        <v>543</v>
      </c>
      <c r="F22" s="923">
        <v>0</v>
      </c>
      <c r="G22" s="923">
        <v>0</v>
      </c>
      <c r="H22" s="929">
        <v>15</v>
      </c>
      <c r="I22" s="929">
        <v>17</v>
      </c>
      <c r="J22" s="930">
        <v>0.30555555555555552</v>
      </c>
      <c r="K22" s="827">
        <v>30.2</v>
      </c>
      <c r="L22" s="1001">
        <v>36.299999999999997</v>
      </c>
      <c r="M22" s="1119">
        <v>9.6199999999999992</v>
      </c>
      <c r="N22" s="835"/>
      <c r="O22" s="828">
        <v>24.4</v>
      </c>
      <c r="P22" s="833">
        <v>62</v>
      </c>
      <c r="Q22" s="828">
        <v>34.1</v>
      </c>
      <c r="R22" s="833">
        <v>23.1</v>
      </c>
      <c r="S22" s="833">
        <v>90</v>
      </c>
      <c r="T22" s="833">
        <v>54</v>
      </c>
      <c r="U22" s="833">
        <v>36</v>
      </c>
      <c r="V22" s="834"/>
      <c r="W22" s="1287"/>
      <c r="X22" s="830"/>
      <c r="Y22" s="830"/>
      <c r="Z22" s="830"/>
      <c r="AA22" s="827"/>
      <c r="AB22" s="827"/>
      <c r="AC22" s="828"/>
      <c r="AD22" s="905"/>
      <c r="AE22" s="828"/>
      <c r="AF22" s="1119"/>
      <c r="AG22" s="827"/>
      <c r="AH22" s="827"/>
      <c r="AI22" s="960"/>
      <c r="AJ22" s="982"/>
      <c r="AK22" s="982"/>
    </row>
    <row r="23" spans="1:37" ht="13.5" customHeight="1" x14ac:dyDescent="0.15">
      <c r="A23" s="1572"/>
      <c r="B23" s="921">
        <v>43573</v>
      </c>
      <c r="C23" s="185" t="str">
        <f t="shared" si="0"/>
        <v>(木)</v>
      </c>
      <c r="D23" s="922" t="s">
        <v>540</v>
      </c>
      <c r="E23" s="922" t="s">
        <v>542</v>
      </c>
      <c r="F23" s="923">
        <v>3</v>
      </c>
      <c r="G23" s="923">
        <v>0</v>
      </c>
      <c r="H23" s="929">
        <v>16</v>
      </c>
      <c r="I23" s="929">
        <v>17.5</v>
      </c>
      <c r="J23" s="930">
        <v>0.3125</v>
      </c>
      <c r="K23" s="827">
        <v>28.7</v>
      </c>
      <c r="L23" s="1001">
        <v>34.9</v>
      </c>
      <c r="M23" s="1119">
        <v>9.52</v>
      </c>
      <c r="N23" s="835"/>
      <c r="O23" s="828">
        <v>25.9</v>
      </c>
      <c r="P23" s="833">
        <v>64</v>
      </c>
      <c r="Q23" s="828">
        <v>34.799999999999997</v>
      </c>
      <c r="R23" s="833">
        <v>23.1</v>
      </c>
      <c r="S23" s="833">
        <v>88</v>
      </c>
      <c r="T23" s="833">
        <v>56</v>
      </c>
      <c r="U23" s="833">
        <v>32</v>
      </c>
      <c r="V23" s="834"/>
      <c r="W23" s="1287"/>
      <c r="X23" s="830"/>
      <c r="Y23" s="830"/>
      <c r="Z23" s="830"/>
      <c r="AA23" s="827"/>
      <c r="AB23" s="827"/>
      <c r="AC23" s="828"/>
      <c r="AD23" s="905"/>
      <c r="AE23" s="828"/>
      <c r="AF23" s="1119"/>
      <c r="AG23" s="827"/>
      <c r="AH23" s="827"/>
      <c r="AI23" s="960"/>
      <c r="AJ23" s="982"/>
      <c r="AK23" s="982"/>
    </row>
    <row r="24" spans="1:37" ht="13.5" customHeight="1" x14ac:dyDescent="0.15">
      <c r="A24" s="1572"/>
      <c r="B24" s="921">
        <v>43574</v>
      </c>
      <c r="C24" s="185" t="str">
        <f t="shared" si="0"/>
        <v>(金)</v>
      </c>
      <c r="D24" s="922" t="s">
        <v>540</v>
      </c>
      <c r="E24" s="922" t="s">
        <v>547</v>
      </c>
      <c r="F24" s="923">
        <v>3</v>
      </c>
      <c r="G24" s="923">
        <v>0</v>
      </c>
      <c r="H24" s="929">
        <v>17</v>
      </c>
      <c r="I24" s="929">
        <v>18.5</v>
      </c>
      <c r="J24" s="930">
        <v>0.30555555555555552</v>
      </c>
      <c r="K24" s="827">
        <v>29.5</v>
      </c>
      <c r="L24" s="1001">
        <v>36.5</v>
      </c>
      <c r="M24" s="1119">
        <v>9.5299999999999994</v>
      </c>
      <c r="N24" s="835"/>
      <c r="O24" s="828">
        <v>27.8</v>
      </c>
      <c r="P24" s="833">
        <v>64</v>
      </c>
      <c r="Q24" s="828">
        <v>35.5</v>
      </c>
      <c r="R24" s="833">
        <v>27.2</v>
      </c>
      <c r="S24" s="833">
        <v>90</v>
      </c>
      <c r="T24" s="833">
        <v>56</v>
      </c>
      <c r="U24" s="833">
        <v>34</v>
      </c>
      <c r="V24" s="834"/>
      <c r="W24" s="1287"/>
      <c r="X24" s="830"/>
      <c r="Y24" s="830"/>
      <c r="Z24" s="830"/>
      <c r="AA24" s="827"/>
      <c r="AB24" s="827"/>
      <c r="AC24" s="828"/>
      <c r="AD24" s="905"/>
      <c r="AE24" s="828"/>
      <c r="AF24" s="1119"/>
      <c r="AG24" s="827"/>
      <c r="AH24" s="827"/>
      <c r="AI24" s="960"/>
      <c r="AJ24" s="982"/>
      <c r="AK24" s="982"/>
    </row>
    <row r="25" spans="1:37" ht="13.5" customHeight="1" x14ac:dyDescent="0.15">
      <c r="A25" s="1572"/>
      <c r="B25" s="921">
        <v>43575</v>
      </c>
      <c r="C25" s="185" t="str">
        <f t="shared" si="0"/>
        <v>(土)</v>
      </c>
      <c r="D25" s="922" t="s">
        <v>540</v>
      </c>
      <c r="E25" s="922" t="s">
        <v>543</v>
      </c>
      <c r="F25" s="923">
        <v>1</v>
      </c>
      <c r="G25" s="923">
        <v>0</v>
      </c>
      <c r="H25" s="929">
        <v>13</v>
      </c>
      <c r="I25" s="929">
        <v>17</v>
      </c>
      <c r="J25" s="930">
        <v>0.3125</v>
      </c>
      <c r="K25" s="827">
        <v>73.900000000000006</v>
      </c>
      <c r="L25" s="1001">
        <v>87.2</v>
      </c>
      <c r="M25" s="1119">
        <v>9.43</v>
      </c>
      <c r="N25" s="835"/>
      <c r="O25" s="828">
        <v>24.7</v>
      </c>
      <c r="P25" s="833">
        <v>58</v>
      </c>
      <c r="Q25" s="828">
        <v>36.200000000000003</v>
      </c>
      <c r="R25" s="833">
        <v>31</v>
      </c>
      <c r="S25" s="833">
        <v>84</v>
      </c>
      <c r="T25" s="833">
        <v>52</v>
      </c>
      <c r="U25" s="833">
        <v>32</v>
      </c>
      <c r="V25" s="834"/>
      <c r="W25" s="1287"/>
      <c r="X25" s="830"/>
      <c r="Y25" s="830"/>
      <c r="Z25" s="830"/>
      <c r="AA25" s="827"/>
      <c r="AB25" s="827"/>
      <c r="AC25" s="828"/>
      <c r="AD25" s="905"/>
      <c r="AE25" s="828"/>
      <c r="AF25" s="1119"/>
      <c r="AG25" s="827"/>
      <c r="AH25" s="827"/>
      <c r="AI25" s="960"/>
      <c r="AJ25" s="982"/>
      <c r="AK25" s="982"/>
    </row>
    <row r="26" spans="1:37" ht="13.5" customHeight="1" x14ac:dyDescent="0.15">
      <c r="A26" s="1572"/>
      <c r="B26" s="921">
        <v>43576</v>
      </c>
      <c r="C26" s="185" t="str">
        <f t="shared" si="0"/>
        <v>(日)</v>
      </c>
      <c r="D26" s="922" t="s">
        <v>550</v>
      </c>
      <c r="E26" s="922" t="s">
        <v>542</v>
      </c>
      <c r="F26" s="923">
        <v>2</v>
      </c>
      <c r="G26" s="923">
        <v>0</v>
      </c>
      <c r="H26" s="929">
        <v>17</v>
      </c>
      <c r="I26" s="929">
        <v>19</v>
      </c>
      <c r="J26" s="930">
        <v>0.3125</v>
      </c>
      <c r="K26" s="827">
        <v>35.9</v>
      </c>
      <c r="L26" s="1001">
        <v>42.2</v>
      </c>
      <c r="M26" s="1119">
        <v>9.34</v>
      </c>
      <c r="N26" s="835"/>
      <c r="O26" s="828">
        <v>31.4</v>
      </c>
      <c r="P26" s="833">
        <v>65</v>
      </c>
      <c r="Q26" s="828">
        <v>41.9</v>
      </c>
      <c r="R26" s="833">
        <v>30</v>
      </c>
      <c r="S26" s="833">
        <v>95</v>
      </c>
      <c r="T26" s="833">
        <v>57</v>
      </c>
      <c r="U26" s="833">
        <v>38</v>
      </c>
      <c r="V26" s="834"/>
      <c r="W26" s="1287"/>
      <c r="X26" s="830"/>
      <c r="Y26" s="830"/>
      <c r="Z26" s="830"/>
      <c r="AA26" s="827"/>
      <c r="AB26" s="827"/>
      <c r="AC26" s="828"/>
      <c r="AD26" s="905"/>
      <c r="AE26" s="828"/>
      <c r="AF26" s="1119"/>
      <c r="AG26" s="827"/>
      <c r="AH26" s="827"/>
      <c r="AI26" s="960"/>
      <c r="AJ26" s="982"/>
      <c r="AK26" s="982"/>
    </row>
    <row r="27" spans="1:37" ht="13.5" customHeight="1" x14ac:dyDescent="0.15">
      <c r="A27" s="1572"/>
      <c r="B27" s="921">
        <v>43577</v>
      </c>
      <c r="C27" s="185" t="str">
        <f t="shared" si="0"/>
        <v>(月)</v>
      </c>
      <c r="D27" s="922" t="s">
        <v>540</v>
      </c>
      <c r="E27" s="922" t="s">
        <v>542</v>
      </c>
      <c r="F27" s="923">
        <v>1</v>
      </c>
      <c r="G27" s="923">
        <v>0</v>
      </c>
      <c r="H27" s="929">
        <v>16</v>
      </c>
      <c r="I27" s="929">
        <v>19.5</v>
      </c>
      <c r="J27" s="930">
        <v>0.30555555555555552</v>
      </c>
      <c r="K27" s="827">
        <v>36</v>
      </c>
      <c r="L27" s="1001">
        <v>40.6</v>
      </c>
      <c r="M27" s="1119">
        <v>9.39</v>
      </c>
      <c r="N27" s="835"/>
      <c r="O27" s="828">
        <v>26.9</v>
      </c>
      <c r="P27" s="833">
        <v>61</v>
      </c>
      <c r="Q27" s="828">
        <v>38.299999999999997</v>
      </c>
      <c r="R27" s="833">
        <v>24.6</v>
      </c>
      <c r="S27" s="833">
        <v>96</v>
      </c>
      <c r="T27" s="833">
        <v>48</v>
      </c>
      <c r="U27" s="833">
        <v>48</v>
      </c>
      <c r="V27" s="834"/>
      <c r="W27" s="1287"/>
      <c r="X27" s="830"/>
      <c r="Y27" s="830"/>
      <c r="Z27" s="830"/>
      <c r="AA27" s="827"/>
      <c r="AB27" s="827"/>
      <c r="AC27" s="828"/>
      <c r="AD27" s="905"/>
      <c r="AE27" s="828"/>
      <c r="AF27" s="1119"/>
      <c r="AG27" s="827"/>
      <c r="AH27" s="827"/>
      <c r="AI27" s="960"/>
      <c r="AJ27" s="982"/>
      <c r="AK27" s="982"/>
    </row>
    <row r="28" spans="1:37" ht="13.5" customHeight="1" x14ac:dyDescent="0.15">
      <c r="A28" s="1572"/>
      <c r="B28" s="921">
        <v>43578</v>
      </c>
      <c r="C28" s="185" t="str">
        <f t="shared" si="0"/>
        <v>(火)</v>
      </c>
      <c r="D28" s="922" t="s">
        <v>554</v>
      </c>
      <c r="E28" s="922" t="s">
        <v>542</v>
      </c>
      <c r="F28" s="923">
        <v>2</v>
      </c>
      <c r="G28" s="923">
        <v>0</v>
      </c>
      <c r="H28" s="929">
        <v>18</v>
      </c>
      <c r="I28" s="929">
        <v>21</v>
      </c>
      <c r="J28" s="930">
        <v>0.30555555555555552</v>
      </c>
      <c r="K28" s="827">
        <v>40.799999999999997</v>
      </c>
      <c r="L28" s="1001">
        <v>46.4</v>
      </c>
      <c r="M28" s="1119">
        <v>9.5299999999999994</v>
      </c>
      <c r="N28" s="835"/>
      <c r="O28" s="828">
        <v>23.9</v>
      </c>
      <c r="P28" s="833">
        <v>54</v>
      </c>
      <c r="Q28" s="828">
        <v>39.1</v>
      </c>
      <c r="R28" s="833">
        <v>24.3</v>
      </c>
      <c r="S28" s="833">
        <v>98</v>
      </c>
      <c r="T28" s="833">
        <v>48</v>
      </c>
      <c r="U28" s="833">
        <v>50</v>
      </c>
      <c r="V28" s="834"/>
      <c r="W28" s="1287"/>
      <c r="X28" s="830"/>
      <c r="Y28" s="830"/>
      <c r="Z28" s="830"/>
      <c r="AA28" s="827"/>
      <c r="AB28" s="827"/>
      <c r="AC28" s="828"/>
      <c r="AD28" s="905"/>
      <c r="AE28" s="828"/>
      <c r="AF28" s="1119"/>
      <c r="AG28" s="827"/>
      <c r="AH28" s="827"/>
      <c r="AI28" s="960"/>
      <c r="AJ28" s="982"/>
      <c r="AK28" s="982"/>
    </row>
    <row r="29" spans="1:37" ht="13.5" customHeight="1" x14ac:dyDescent="0.15">
      <c r="A29" s="1572"/>
      <c r="B29" s="921">
        <v>43579</v>
      </c>
      <c r="C29" s="185" t="str">
        <f t="shared" si="0"/>
        <v>(水)</v>
      </c>
      <c r="D29" s="922" t="s">
        <v>546</v>
      </c>
      <c r="E29" s="922" t="s">
        <v>541</v>
      </c>
      <c r="F29" s="923">
        <v>2</v>
      </c>
      <c r="G29" s="923">
        <v>0.2</v>
      </c>
      <c r="H29" s="929">
        <v>19</v>
      </c>
      <c r="I29" s="929">
        <v>20.5</v>
      </c>
      <c r="J29" s="930">
        <v>0.3125</v>
      </c>
      <c r="K29" s="827">
        <v>39.1</v>
      </c>
      <c r="L29" s="1001">
        <v>45.4</v>
      </c>
      <c r="M29" s="1119">
        <v>9.4499999999999993</v>
      </c>
      <c r="N29" s="835"/>
      <c r="O29" s="828">
        <v>26.7</v>
      </c>
      <c r="P29" s="833">
        <v>58</v>
      </c>
      <c r="Q29" s="828">
        <v>41.2</v>
      </c>
      <c r="R29" s="833">
        <v>29.5</v>
      </c>
      <c r="S29" s="833">
        <v>85</v>
      </c>
      <c r="T29" s="833">
        <v>48</v>
      </c>
      <c r="U29" s="833">
        <v>37</v>
      </c>
      <c r="V29" s="834"/>
      <c r="W29" s="1287"/>
      <c r="X29" s="830"/>
      <c r="Y29" s="830"/>
      <c r="Z29" s="830"/>
      <c r="AA29" s="827"/>
      <c r="AB29" s="827"/>
      <c r="AC29" s="828"/>
      <c r="AD29" s="905"/>
      <c r="AE29" s="828"/>
      <c r="AF29" s="1119"/>
      <c r="AG29" s="827"/>
      <c r="AH29" s="827"/>
      <c r="AI29" s="960"/>
      <c r="AJ29" s="982"/>
      <c r="AK29" s="982"/>
    </row>
    <row r="30" spans="1:37" ht="13.5" customHeight="1" x14ac:dyDescent="0.15">
      <c r="A30" s="1572"/>
      <c r="B30" s="921">
        <v>43580</v>
      </c>
      <c r="C30" s="185" t="str">
        <f t="shared" si="0"/>
        <v>(木)</v>
      </c>
      <c r="D30" s="922" t="s">
        <v>558</v>
      </c>
      <c r="E30" s="922" t="s">
        <v>541</v>
      </c>
      <c r="F30" s="923">
        <v>3</v>
      </c>
      <c r="G30" s="923">
        <v>8.1999999999999993</v>
      </c>
      <c r="H30" s="929">
        <v>19</v>
      </c>
      <c r="I30" s="929">
        <v>20</v>
      </c>
      <c r="J30" s="930">
        <v>0.30555555555555552</v>
      </c>
      <c r="K30" s="827">
        <v>36.700000000000003</v>
      </c>
      <c r="L30" s="1001">
        <v>43.1</v>
      </c>
      <c r="M30" s="1119">
        <v>9.0399999999999991</v>
      </c>
      <c r="N30" s="835"/>
      <c r="O30" s="828">
        <v>28.6</v>
      </c>
      <c r="P30" s="833">
        <v>68</v>
      </c>
      <c r="Q30" s="828">
        <v>36.9</v>
      </c>
      <c r="R30" s="833">
        <v>29.4</v>
      </c>
      <c r="S30" s="833">
        <v>88</v>
      </c>
      <c r="T30" s="833">
        <v>52</v>
      </c>
      <c r="U30" s="833">
        <v>36</v>
      </c>
      <c r="V30" s="834">
        <v>1.46</v>
      </c>
      <c r="W30" s="1287">
        <v>0</v>
      </c>
      <c r="X30" s="830">
        <v>230</v>
      </c>
      <c r="Y30" s="830">
        <v>178.5</v>
      </c>
      <c r="Z30" s="830">
        <v>53.5</v>
      </c>
      <c r="AA30" s="827">
        <v>1.46</v>
      </c>
      <c r="AB30" s="827">
        <v>0.67</v>
      </c>
      <c r="AC30" s="828">
        <v>15</v>
      </c>
      <c r="AD30" s="905"/>
      <c r="AE30" s="828"/>
      <c r="AF30" s="1119"/>
      <c r="AG30" s="827"/>
      <c r="AH30" s="827"/>
      <c r="AI30" s="960"/>
      <c r="AJ30" s="982"/>
      <c r="AK30" s="982"/>
    </row>
    <row r="31" spans="1:37" ht="13.5" customHeight="1" x14ac:dyDescent="0.15">
      <c r="A31" s="1572"/>
      <c r="B31" s="921">
        <v>43581</v>
      </c>
      <c r="C31" s="185" t="str">
        <f t="shared" si="0"/>
        <v>(金)</v>
      </c>
      <c r="D31" s="922" t="s">
        <v>555</v>
      </c>
      <c r="E31" s="922" t="s">
        <v>545</v>
      </c>
      <c r="F31" s="923">
        <v>5</v>
      </c>
      <c r="G31" s="923">
        <v>1</v>
      </c>
      <c r="H31" s="929">
        <v>10</v>
      </c>
      <c r="I31" s="929">
        <v>18</v>
      </c>
      <c r="J31" s="930">
        <v>0.3125</v>
      </c>
      <c r="K31" s="827">
        <v>62</v>
      </c>
      <c r="L31" s="1001">
        <v>74.7</v>
      </c>
      <c r="M31" s="1119">
        <v>8.7899999999999991</v>
      </c>
      <c r="N31" s="835"/>
      <c r="O31" s="828">
        <v>25.9</v>
      </c>
      <c r="P31" s="833">
        <v>42</v>
      </c>
      <c r="Q31" s="828">
        <v>37.6</v>
      </c>
      <c r="R31" s="833">
        <v>42.7</v>
      </c>
      <c r="S31" s="833">
        <v>89</v>
      </c>
      <c r="T31" s="833">
        <v>55</v>
      </c>
      <c r="U31" s="833">
        <v>34</v>
      </c>
      <c r="V31" s="834"/>
      <c r="W31" s="1287"/>
      <c r="X31" s="830"/>
      <c r="Y31" s="830"/>
      <c r="Z31" s="830"/>
      <c r="AA31" s="827"/>
      <c r="AB31" s="827"/>
      <c r="AC31" s="828"/>
      <c r="AD31" s="905"/>
      <c r="AE31" s="828"/>
      <c r="AF31" s="1119"/>
      <c r="AG31" s="827"/>
      <c r="AH31" s="827"/>
      <c r="AI31" s="960"/>
      <c r="AJ31" s="982"/>
      <c r="AK31" s="982"/>
    </row>
    <row r="32" spans="1:37" ht="13.5" customHeight="1" x14ac:dyDescent="0.15">
      <c r="A32" s="1572"/>
      <c r="B32" s="921">
        <v>43582</v>
      </c>
      <c r="C32" s="185" t="str">
        <f t="shared" si="0"/>
        <v>(土)</v>
      </c>
      <c r="D32" s="922" t="s">
        <v>558</v>
      </c>
      <c r="E32" s="922" t="s">
        <v>543</v>
      </c>
      <c r="F32" s="923">
        <v>3</v>
      </c>
      <c r="G32" s="923">
        <v>10.8</v>
      </c>
      <c r="H32" s="929">
        <v>8</v>
      </c>
      <c r="I32" s="929">
        <v>15</v>
      </c>
      <c r="J32" s="930">
        <v>0.3125</v>
      </c>
      <c r="K32" s="827">
        <v>77</v>
      </c>
      <c r="L32" s="1001">
        <v>91.6</v>
      </c>
      <c r="M32" s="1119">
        <v>8.18</v>
      </c>
      <c r="N32" s="835"/>
      <c r="O32" s="828">
        <v>28.3</v>
      </c>
      <c r="P32" s="833">
        <v>58</v>
      </c>
      <c r="Q32" s="828">
        <v>39.799999999999997</v>
      </c>
      <c r="R32" s="833">
        <v>47.4</v>
      </c>
      <c r="S32" s="833">
        <v>100</v>
      </c>
      <c r="T32" s="833">
        <v>66</v>
      </c>
      <c r="U32" s="833">
        <v>34</v>
      </c>
      <c r="V32" s="834"/>
      <c r="W32" s="1287"/>
      <c r="X32" s="830"/>
      <c r="Y32" s="830"/>
      <c r="Z32" s="830"/>
      <c r="AA32" s="827"/>
      <c r="AB32" s="827"/>
      <c r="AC32" s="828"/>
      <c r="AD32" s="905"/>
      <c r="AE32" s="828"/>
      <c r="AF32" s="1119"/>
      <c r="AG32" s="827"/>
      <c r="AH32" s="827"/>
      <c r="AI32" s="960"/>
      <c r="AJ32" s="982"/>
      <c r="AK32" s="982"/>
    </row>
    <row r="33" spans="1:37" ht="13.5" customHeight="1" x14ac:dyDescent="0.15">
      <c r="A33" s="1572"/>
      <c r="B33" s="921">
        <v>43583</v>
      </c>
      <c r="C33" s="185" t="str">
        <f t="shared" si="0"/>
        <v>(日)</v>
      </c>
      <c r="D33" s="922" t="s">
        <v>540</v>
      </c>
      <c r="E33" s="922" t="s">
        <v>549</v>
      </c>
      <c r="F33" s="923">
        <v>7</v>
      </c>
      <c r="G33" s="923">
        <v>0</v>
      </c>
      <c r="H33" s="929">
        <v>10</v>
      </c>
      <c r="I33" s="929">
        <v>15</v>
      </c>
      <c r="J33" s="930">
        <v>0.3125</v>
      </c>
      <c r="K33" s="827">
        <v>47.4</v>
      </c>
      <c r="L33" s="1001">
        <v>59.7</v>
      </c>
      <c r="M33" s="1119">
        <v>8.76</v>
      </c>
      <c r="N33" s="835"/>
      <c r="O33" s="828">
        <v>29.1</v>
      </c>
      <c r="P33" s="833">
        <v>70</v>
      </c>
      <c r="Q33" s="828">
        <v>36.9</v>
      </c>
      <c r="R33" s="833">
        <v>28.8</v>
      </c>
      <c r="S33" s="833">
        <v>102</v>
      </c>
      <c r="T33" s="833">
        <v>60</v>
      </c>
      <c r="U33" s="833">
        <v>42</v>
      </c>
      <c r="V33" s="834"/>
      <c r="W33" s="1287"/>
      <c r="X33" s="830"/>
      <c r="Y33" s="830"/>
      <c r="Z33" s="830"/>
      <c r="AA33" s="827"/>
      <c r="AB33" s="827"/>
      <c r="AC33" s="828"/>
      <c r="AD33" s="905"/>
      <c r="AE33" s="828"/>
      <c r="AF33" s="1119"/>
      <c r="AG33" s="827"/>
      <c r="AH33" s="827"/>
      <c r="AI33" s="960"/>
      <c r="AJ33" s="982"/>
      <c r="AK33" s="982"/>
    </row>
    <row r="34" spans="1:37" ht="13.5" customHeight="1" x14ac:dyDescent="0.15">
      <c r="A34" s="1572"/>
      <c r="B34" s="921">
        <v>43584</v>
      </c>
      <c r="C34" s="185" t="str">
        <f t="shared" si="0"/>
        <v>(月)</v>
      </c>
      <c r="D34" s="922" t="s">
        <v>540</v>
      </c>
      <c r="E34" s="922" t="s">
        <v>541</v>
      </c>
      <c r="F34" s="923">
        <v>5</v>
      </c>
      <c r="G34" s="923">
        <v>0</v>
      </c>
      <c r="H34" s="929">
        <v>13</v>
      </c>
      <c r="I34" s="929">
        <v>17</v>
      </c>
      <c r="J34" s="930">
        <v>0.3125</v>
      </c>
      <c r="K34" s="827">
        <v>45.5</v>
      </c>
      <c r="L34" s="1001">
        <v>53.5</v>
      </c>
      <c r="M34" s="1119">
        <v>9.42</v>
      </c>
      <c r="N34" s="835"/>
      <c r="O34" s="828">
        <v>28.1</v>
      </c>
      <c r="P34" s="833">
        <v>70</v>
      </c>
      <c r="Q34" s="828">
        <v>34.799999999999997</v>
      </c>
      <c r="R34" s="833">
        <v>30.3</v>
      </c>
      <c r="S34" s="833">
        <v>98</v>
      </c>
      <c r="T34" s="833">
        <v>60</v>
      </c>
      <c r="U34" s="833">
        <v>38</v>
      </c>
      <c r="V34" s="834"/>
      <c r="W34" s="1287"/>
      <c r="X34" s="830"/>
      <c r="Y34" s="830"/>
      <c r="Z34" s="830"/>
      <c r="AA34" s="827"/>
      <c r="AB34" s="827"/>
      <c r="AC34" s="828"/>
      <c r="AD34" s="905"/>
      <c r="AE34" s="828"/>
      <c r="AF34" s="1119"/>
      <c r="AG34" s="827"/>
      <c r="AH34" s="827"/>
      <c r="AI34" s="960"/>
      <c r="AJ34" s="982"/>
      <c r="AK34" s="982"/>
    </row>
    <row r="35" spans="1:37" ht="13.5" customHeight="1" x14ac:dyDescent="0.15">
      <c r="A35" s="1572"/>
      <c r="B35" s="921">
        <v>43585</v>
      </c>
      <c r="C35" s="932" t="str">
        <f t="shared" si="0"/>
        <v>(火)</v>
      </c>
      <c r="D35" s="933" t="s">
        <v>555</v>
      </c>
      <c r="E35" s="933" t="s">
        <v>551</v>
      </c>
      <c r="F35" s="934">
        <v>1</v>
      </c>
      <c r="G35" s="934">
        <v>12.8</v>
      </c>
      <c r="H35" s="935">
        <v>13</v>
      </c>
      <c r="I35" s="935">
        <v>13</v>
      </c>
      <c r="J35" s="936">
        <v>0.2986111111111111</v>
      </c>
      <c r="K35" s="838">
        <v>48.7</v>
      </c>
      <c r="L35" s="1005">
        <v>39.700000000000003</v>
      </c>
      <c r="M35" s="1120">
        <v>9.4600000000000009</v>
      </c>
      <c r="N35" s="846"/>
      <c r="O35" s="839">
        <v>26.2</v>
      </c>
      <c r="P35" s="844">
        <v>66</v>
      </c>
      <c r="Q35" s="839">
        <v>34.1</v>
      </c>
      <c r="R35" s="844">
        <v>30.7</v>
      </c>
      <c r="S35" s="844">
        <v>106</v>
      </c>
      <c r="T35" s="844">
        <v>58</v>
      </c>
      <c r="U35" s="844">
        <v>48</v>
      </c>
      <c r="V35" s="845"/>
      <c r="W35" s="1288"/>
      <c r="X35" s="841"/>
      <c r="Y35" s="841"/>
      <c r="Z35" s="841"/>
      <c r="AA35" s="838"/>
      <c r="AB35" s="838"/>
      <c r="AC35" s="839"/>
      <c r="AD35" s="906"/>
      <c r="AE35" s="839"/>
      <c r="AF35" s="1120"/>
      <c r="AG35" s="838"/>
      <c r="AH35" s="838"/>
      <c r="AI35" s="963"/>
      <c r="AJ35" s="983"/>
      <c r="AK35" s="983"/>
    </row>
    <row r="36" spans="1:37" s="453" customFormat="1" ht="13.5" customHeight="1" x14ac:dyDescent="0.15">
      <c r="A36" s="1572"/>
      <c r="B36" s="1552" t="s">
        <v>396</v>
      </c>
      <c r="C36" s="1552"/>
      <c r="D36" s="938"/>
      <c r="E36" s="939"/>
      <c r="F36" s="940">
        <f>MAX(F6:F35)</f>
        <v>7</v>
      </c>
      <c r="G36" s="940">
        <f t="shared" ref="G36:AK36" si="1">MAX(G6:G35)</f>
        <v>22</v>
      </c>
      <c r="H36" s="940">
        <f t="shared" si="1"/>
        <v>19</v>
      </c>
      <c r="I36" s="941">
        <f t="shared" si="1"/>
        <v>21</v>
      </c>
      <c r="J36" s="942"/>
      <c r="K36" s="940">
        <f t="shared" si="1"/>
        <v>77</v>
      </c>
      <c r="L36" s="943">
        <f t="shared" si="1"/>
        <v>91.6</v>
      </c>
      <c r="M36" s="941">
        <f t="shared" si="1"/>
        <v>9.81</v>
      </c>
      <c r="N36" s="941"/>
      <c r="O36" s="940">
        <f t="shared" si="1"/>
        <v>31.4</v>
      </c>
      <c r="P36" s="943">
        <f t="shared" si="1"/>
        <v>90</v>
      </c>
      <c r="Q36" s="940">
        <f t="shared" si="1"/>
        <v>41.9</v>
      </c>
      <c r="R36" s="943">
        <f t="shared" si="1"/>
        <v>47.4</v>
      </c>
      <c r="S36" s="943">
        <f t="shared" si="1"/>
        <v>106</v>
      </c>
      <c r="T36" s="943">
        <f t="shared" si="1"/>
        <v>68</v>
      </c>
      <c r="U36" s="943">
        <f t="shared" si="1"/>
        <v>50</v>
      </c>
      <c r="V36" s="979">
        <f t="shared" si="1"/>
        <v>1.46</v>
      </c>
      <c r="W36" s="1289">
        <f>MAX(W6:W35)</f>
        <v>0</v>
      </c>
      <c r="X36" s="945">
        <f t="shared" si="1"/>
        <v>230</v>
      </c>
      <c r="Y36" s="945">
        <f t="shared" si="1"/>
        <v>178.5</v>
      </c>
      <c r="Z36" s="1224">
        <f t="shared" si="1"/>
        <v>53.5</v>
      </c>
      <c r="AA36" s="940">
        <f t="shared" si="1"/>
        <v>1.46</v>
      </c>
      <c r="AB36" s="940">
        <f t="shared" si="1"/>
        <v>0.67</v>
      </c>
      <c r="AC36" s="946">
        <f t="shared" si="1"/>
        <v>15</v>
      </c>
      <c r="AD36" s="947">
        <f t="shared" si="1"/>
        <v>0.21</v>
      </c>
      <c r="AE36" s="1231">
        <f t="shared" si="1"/>
        <v>28</v>
      </c>
      <c r="AF36" s="941">
        <f t="shared" si="1"/>
        <v>5.3</v>
      </c>
      <c r="AG36" s="941">
        <f t="shared" si="1"/>
        <v>14</v>
      </c>
      <c r="AH36" s="941">
        <f t="shared" si="1"/>
        <v>10</v>
      </c>
      <c r="AI36" s="940">
        <f t="shared" si="1"/>
        <v>14</v>
      </c>
      <c r="AJ36" s="949">
        <f t="shared" si="1"/>
        <v>2.4</v>
      </c>
      <c r="AK36" s="949">
        <f t="shared" si="1"/>
        <v>0.17</v>
      </c>
    </row>
    <row r="37" spans="1:37" s="453" customFormat="1" ht="13.5" customHeight="1" x14ac:dyDescent="0.15">
      <c r="A37" s="1572"/>
      <c r="B37" s="1552" t="s">
        <v>397</v>
      </c>
      <c r="C37" s="1552"/>
      <c r="D37" s="938"/>
      <c r="E37" s="939"/>
      <c r="F37" s="940">
        <f>MIN(F6:F35)</f>
        <v>0</v>
      </c>
      <c r="G37" s="940">
        <f t="shared" ref="G37:AK37" si="2">MIN(G6:G35)</f>
        <v>0</v>
      </c>
      <c r="H37" s="940">
        <f t="shared" si="2"/>
        <v>5</v>
      </c>
      <c r="I37" s="941">
        <f t="shared" si="2"/>
        <v>11</v>
      </c>
      <c r="J37" s="942"/>
      <c r="K37" s="940">
        <f t="shared" si="2"/>
        <v>24.9</v>
      </c>
      <c r="L37" s="943">
        <f t="shared" si="2"/>
        <v>24.3</v>
      </c>
      <c r="M37" s="941">
        <f t="shared" si="2"/>
        <v>8.18</v>
      </c>
      <c r="N37" s="941"/>
      <c r="O37" s="940">
        <f t="shared" si="2"/>
        <v>23.9</v>
      </c>
      <c r="P37" s="943">
        <f t="shared" si="2"/>
        <v>42</v>
      </c>
      <c r="Q37" s="940">
        <f t="shared" si="2"/>
        <v>26.2</v>
      </c>
      <c r="R37" s="943">
        <f t="shared" si="2"/>
        <v>19</v>
      </c>
      <c r="S37" s="943">
        <f t="shared" si="2"/>
        <v>84</v>
      </c>
      <c r="T37" s="943">
        <f t="shared" si="2"/>
        <v>48</v>
      </c>
      <c r="U37" s="943">
        <f t="shared" si="2"/>
        <v>30</v>
      </c>
      <c r="V37" s="979">
        <f t="shared" si="2"/>
        <v>1.46</v>
      </c>
      <c r="W37" s="1289">
        <f t="shared" si="2"/>
        <v>0</v>
      </c>
      <c r="X37" s="945">
        <f t="shared" si="2"/>
        <v>230</v>
      </c>
      <c r="Y37" s="945">
        <f t="shared" si="2"/>
        <v>178.5</v>
      </c>
      <c r="Z37" s="1224">
        <f t="shared" si="2"/>
        <v>53.5</v>
      </c>
      <c r="AA37" s="940">
        <f t="shared" si="2"/>
        <v>1.46</v>
      </c>
      <c r="AB37" s="940">
        <f t="shared" si="2"/>
        <v>0.67</v>
      </c>
      <c r="AC37" s="946">
        <f t="shared" si="2"/>
        <v>15</v>
      </c>
      <c r="AD37" s="950">
        <f t="shared" si="2"/>
        <v>0.21</v>
      </c>
      <c r="AE37" s="1231">
        <f t="shared" si="2"/>
        <v>28</v>
      </c>
      <c r="AF37" s="941">
        <f t="shared" si="2"/>
        <v>5.3</v>
      </c>
      <c r="AG37" s="941">
        <f t="shared" si="2"/>
        <v>14</v>
      </c>
      <c r="AH37" s="941">
        <f t="shared" si="2"/>
        <v>10</v>
      </c>
      <c r="AI37" s="940">
        <f t="shared" si="2"/>
        <v>14</v>
      </c>
      <c r="AJ37" s="949">
        <f t="shared" si="2"/>
        <v>2.4</v>
      </c>
      <c r="AK37" s="949">
        <f t="shared" si="2"/>
        <v>0.17</v>
      </c>
    </row>
    <row r="38" spans="1:37" s="453" customFormat="1" ht="13.5" customHeight="1" x14ac:dyDescent="0.15">
      <c r="A38" s="1572"/>
      <c r="B38" s="1552" t="s">
        <v>398</v>
      </c>
      <c r="C38" s="1552"/>
      <c r="D38" s="938"/>
      <c r="E38" s="939"/>
      <c r="F38" s="942"/>
      <c r="G38" s="940">
        <f>AVERAGE(G6:G35)</f>
        <v>3.1066666666666665</v>
      </c>
      <c r="H38" s="940">
        <f t="shared" ref="H38:AJ38" si="3">AVERAGE(H6:H35)</f>
        <v>11.8</v>
      </c>
      <c r="I38" s="941">
        <f t="shared" si="3"/>
        <v>15.466666666666667</v>
      </c>
      <c r="J38" s="942"/>
      <c r="K38" s="940">
        <f t="shared" si="3"/>
        <v>39.17</v>
      </c>
      <c r="L38" s="943">
        <f t="shared" si="3"/>
        <v>45.543333333333337</v>
      </c>
      <c r="M38" s="941">
        <f t="shared" si="3"/>
        <v>9.3916666666666675</v>
      </c>
      <c r="N38" s="941"/>
      <c r="O38" s="940">
        <f t="shared" si="3"/>
        <v>27.173333333333336</v>
      </c>
      <c r="P38" s="943">
        <f t="shared" si="3"/>
        <v>65.966666666666669</v>
      </c>
      <c r="Q38" s="940">
        <f t="shared" si="3"/>
        <v>35.963333333333331</v>
      </c>
      <c r="R38" s="943">
        <f t="shared" si="3"/>
        <v>27.243333333333336</v>
      </c>
      <c r="S38" s="943">
        <f t="shared" si="3"/>
        <v>95.2</v>
      </c>
      <c r="T38" s="943">
        <f t="shared" si="3"/>
        <v>57.333333333333336</v>
      </c>
      <c r="U38" s="943">
        <f t="shared" si="3"/>
        <v>37.866666666666667</v>
      </c>
      <c r="V38" s="1222"/>
      <c r="W38" s="1290"/>
      <c r="X38" s="945">
        <f t="shared" si="3"/>
        <v>230</v>
      </c>
      <c r="Y38" s="945">
        <f t="shared" si="3"/>
        <v>178.5</v>
      </c>
      <c r="Z38" s="1224">
        <f t="shared" si="3"/>
        <v>53.5</v>
      </c>
      <c r="AA38" s="940">
        <f t="shared" si="3"/>
        <v>1.46</v>
      </c>
      <c r="AB38" s="940">
        <f t="shared" si="3"/>
        <v>0.67</v>
      </c>
      <c r="AC38" s="946">
        <f t="shared" si="3"/>
        <v>15</v>
      </c>
      <c r="AD38" s="950">
        <f t="shared" si="3"/>
        <v>0.21</v>
      </c>
      <c r="AE38" s="1231">
        <f t="shared" si="3"/>
        <v>28</v>
      </c>
      <c r="AF38" s="941">
        <f t="shared" si="3"/>
        <v>5.3</v>
      </c>
      <c r="AG38" s="941">
        <f t="shared" si="3"/>
        <v>14</v>
      </c>
      <c r="AH38" s="941">
        <f t="shared" si="3"/>
        <v>10</v>
      </c>
      <c r="AI38" s="940">
        <f t="shared" si="3"/>
        <v>14</v>
      </c>
      <c r="AJ38" s="949">
        <f t="shared" si="3"/>
        <v>2.4</v>
      </c>
      <c r="AK38" s="951"/>
    </row>
    <row r="39" spans="1:37" s="453" customFormat="1" ht="13.5" customHeight="1" x14ac:dyDescent="0.15">
      <c r="A39" s="1572"/>
      <c r="B39" s="1553" t="s">
        <v>399</v>
      </c>
      <c r="C39" s="1553"/>
      <c r="D39" s="952"/>
      <c r="E39" s="952"/>
      <c r="F39" s="953"/>
      <c r="G39" s="940">
        <f>SUM(G6:G35)</f>
        <v>93.199999999999989</v>
      </c>
      <c r="H39" s="954"/>
      <c r="I39" s="954"/>
      <c r="J39" s="954"/>
      <c r="K39" s="954"/>
      <c r="L39" s="1221"/>
      <c r="M39" s="942"/>
      <c r="N39" s="954"/>
      <c r="O39" s="954"/>
      <c r="P39" s="954"/>
      <c r="Q39" s="954"/>
      <c r="R39" s="954"/>
      <c r="S39" s="954"/>
      <c r="T39" s="954"/>
      <c r="U39" s="954"/>
      <c r="V39" s="1222"/>
      <c r="W39" s="1290"/>
      <c r="X39" s="954"/>
      <c r="Y39" s="954"/>
      <c r="Z39" s="1225"/>
      <c r="AA39" s="954"/>
      <c r="AB39" s="954"/>
      <c r="AC39" s="955"/>
      <c r="AD39" s="956"/>
      <c r="AE39" s="1232"/>
      <c r="AF39" s="942"/>
      <c r="AG39" s="954"/>
      <c r="AH39" s="954"/>
      <c r="AI39" s="954"/>
      <c r="AJ39" s="951"/>
      <c r="AK39" s="951"/>
    </row>
    <row r="40" spans="1:37" ht="13.5" customHeight="1" x14ac:dyDescent="0.15">
      <c r="A40" s="1572" t="s">
        <v>269</v>
      </c>
      <c r="B40" s="957">
        <v>43586</v>
      </c>
      <c r="C40" s="185" t="str">
        <f>IF(B40="","",IF(WEEKDAY(B40)=1,"(日)",IF(WEEKDAY(B40)=2,"(月)",IF(WEEKDAY(B40)=3,"(火)",IF(WEEKDAY(B40)=4,"(水)",IF(WEEKDAY(B40)=5,"(木)",IF(WEEKDAY(B40)=6,"(金)","(土)")))))))</f>
        <v>(水)</v>
      </c>
      <c r="D40" s="649" t="s">
        <v>558</v>
      </c>
      <c r="E40" s="649" t="s">
        <v>543</v>
      </c>
      <c r="F40" s="818">
        <v>2</v>
      </c>
      <c r="G40" s="818">
        <v>18.3</v>
      </c>
      <c r="H40" s="819">
        <v>15</v>
      </c>
      <c r="I40" s="819">
        <v>17</v>
      </c>
      <c r="J40" s="820">
        <v>0.29166666666666669</v>
      </c>
      <c r="K40" s="818">
        <v>38.4</v>
      </c>
      <c r="L40" s="996">
        <v>45.6</v>
      </c>
      <c r="M40" s="1118">
        <v>9.11</v>
      </c>
      <c r="N40" s="826" t="s">
        <v>36</v>
      </c>
      <c r="O40" s="823">
        <v>28.5</v>
      </c>
      <c r="P40" s="824">
        <v>76</v>
      </c>
      <c r="Q40" s="819">
        <v>32</v>
      </c>
      <c r="R40" s="824">
        <v>29.1</v>
      </c>
      <c r="S40" s="824">
        <v>96</v>
      </c>
      <c r="T40" s="824">
        <v>62</v>
      </c>
      <c r="U40" s="824">
        <v>34</v>
      </c>
      <c r="V40" s="825" t="s">
        <v>36</v>
      </c>
      <c r="W40" s="1291" t="s">
        <v>36</v>
      </c>
      <c r="X40" s="821" t="s">
        <v>36</v>
      </c>
      <c r="Y40" s="821" t="s">
        <v>36</v>
      </c>
      <c r="Z40" s="821" t="s">
        <v>36</v>
      </c>
      <c r="AA40" s="959" t="s">
        <v>36</v>
      </c>
      <c r="AB40" s="818" t="s">
        <v>36</v>
      </c>
      <c r="AC40" s="819" t="s">
        <v>36</v>
      </c>
      <c r="AD40" s="904" t="s">
        <v>36</v>
      </c>
      <c r="AE40" s="819" t="s">
        <v>36</v>
      </c>
      <c r="AF40" s="1118" t="s">
        <v>36</v>
      </c>
      <c r="AG40" s="818" t="s">
        <v>36</v>
      </c>
      <c r="AH40" s="818" t="s">
        <v>36</v>
      </c>
      <c r="AI40" s="959" t="s">
        <v>36</v>
      </c>
      <c r="AJ40" s="998" t="s">
        <v>36</v>
      </c>
      <c r="AK40" s="998" t="s">
        <v>36</v>
      </c>
    </row>
    <row r="41" spans="1:37" ht="13.5" customHeight="1" x14ac:dyDescent="0.15">
      <c r="A41" s="1572"/>
      <c r="B41" s="957">
        <v>43587</v>
      </c>
      <c r="C41" s="185" t="str">
        <f>IF(B41="","",IF(WEEKDAY(B41)=1,"(日)",IF(WEEKDAY(B41)=2,"(月)",IF(WEEKDAY(B41)=3,"(火)",IF(WEEKDAY(B41)=4,"(水)",IF(WEEKDAY(B41)=5,"(木)",IF(WEEKDAY(B41)=6,"(金)","(土)")))))))</f>
        <v>(木)</v>
      </c>
      <c r="D41" s="647" t="s">
        <v>558</v>
      </c>
      <c r="E41" s="647" t="s">
        <v>584</v>
      </c>
      <c r="F41" s="827">
        <v>1</v>
      </c>
      <c r="G41" s="827">
        <v>2.4</v>
      </c>
      <c r="H41" s="828">
        <v>16</v>
      </c>
      <c r="I41" s="828">
        <v>18.5</v>
      </c>
      <c r="J41" s="829">
        <v>0.3125</v>
      </c>
      <c r="K41" s="827">
        <v>33.9</v>
      </c>
      <c r="L41" s="1001">
        <v>41.4</v>
      </c>
      <c r="M41" s="1119">
        <v>9.1300000000000008</v>
      </c>
      <c r="N41" s="835" t="s">
        <v>36</v>
      </c>
      <c r="O41" s="832">
        <v>27.4</v>
      </c>
      <c r="P41" s="833">
        <v>74</v>
      </c>
      <c r="Q41" s="828">
        <v>34.1</v>
      </c>
      <c r="R41" s="833">
        <v>25.9</v>
      </c>
      <c r="S41" s="833">
        <v>100</v>
      </c>
      <c r="T41" s="833">
        <v>64</v>
      </c>
      <c r="U41" s="833">
        <v>36</v>
      </c>
      <c r="V41" s="834" t="s">
        <v>36</v>
      </c>
      <c r="W41" s="1287" t="s">
        <v>36</v>
      </c>
      <c r="X41" s="830" t="s">
        <v>36</v>
      </c>
      <c r="Y41" s="830" t="s">
        <v>36</v>
      </c>
      <c r="Z41" s="830" t="s">
        <v>36</v>
      </c>
      <c r="AA41" s="960" t="s">
        <v>36</v>
      </c>
      <c r="AB41" s="827" t="s">
        <v>36</v>
      </c>
      <c r="AC41" s="828" t="s">
        <v>36</v>
      </c>
      <c r="AD41" s="905" t="s">
        <v>36</v>
      </c>
      <c r="AE41" s="828" t="s">
        <v>36</v>
      </c>
      <c r="AF41" s="1119" t="s">
        <v>36</v>
      </c>
      <c r="AG41" s="827" t="s">
        <v>36</v>
      </c>
      <c r="AH41" s="827" t="s">
        <v>36</v>
      </c>
      <c r="AI41" s="960" t="s">
        <v>36</v>
      </c>
      <c r="AJ41" s="982" t="s">
        <v>36</v>
      </c>
      <c r="AK41" s="982" t="s">
        <v>36</v>
      </c>
    </row>
    <row r="42" spans="1:37" ht="13.5" customHeight="1" x14ac:dyDescent="0.15">
      <c r="A42" s="1572"/>
      <c r="B42" s="957">
        <v>43588</v>
      </c>
      <c r="C42" s="185" t="str">
        <f t="shared" ref="C42:C69" si="4">IF(B42="","",IF(WEEKDAY(B42)=1,"(日)",IF(WEEKDAY(B42)=2,"(月)",IF(WEEKDAY(B42)=3,"(火)",IF(WEEKDAY(B42)=4,"(水)",IF(WEEKDAY(B42)=5,"(木)",IF(WEEKDAY(B42)=6,"(金)","(土)")))))))</f>
        <v>(金)</v>
      </c>
      <c r="D42" s="647" t="s">
        <v>540</v>
      </c>
      <c r="E42" s="647" t="s">
        <v>549</v>
      </c>
      <c r="F42" s="827">
        <v>1</v>
      </c>
      <c r="G42" s="827">
        <v>0</v>
      </c>
      <c r="H42" s="828">
        <v>15</v>
      </c>
      <c r="I42" s="828">
        <v>20</v>
      </c>
      <c r="J42" s="829">
        <v>0.31944444444444448</v>
      </c>
      <c r="K42" s="827">
        <v>27.5</v>
      </c>
      <c r="L42" s="1001">
        <v>34.6</v>
      </c>
      <c r="M42" s="1119">
        <v>9.4600000000000009</v>
      </c>
      <c r="N42" s="835" t="s">
        <v>36</v>
      </c>
      <c r="O42" s="832">
        <v>25.9</v>
      </c>
      <c r="P42" s="833">
        <v>70</v>
      </c>
      <c r="Q42" s="828">
        <v>35.5</v>
      </c>
      <c r="R42" s="833">
        <v>22.4</v>
      </c>
      <c r="S42" s="833">
        <v>98</v>
      </c>
      <c r="T42" s="833">
        <v>56</v>
      </c>
      <c r="U42" s="833">
        <v>42</v>
      </c>
      <c r="V42" s="834" t="s">
        <v>36</v>
      </c>
      <c r="W42" s="1287" t="s">
        <v>36</v>
      </c>
      <c r="X42" s="830" t="s">
        <v>36</v>
      </c>
      <c r="Y42" s="830" t="s">
        <v>36</v>
      </c>
      <c r="Z42" s="830" t="s">
        <v>36</v>
      </c>
      <c r="AA42" s="960" t="s">
        <v>36</v>
      </c>
      <c r="AB42" s="827" t="s">
        <v>36</v>
      </c>
      <c r="AC42" s="828" t="s">
        <v>36</v>
      </c>
      <c r="AD42" s="905" t="s">
        <v>36</v>
      </c>
      <c r="AE42" s="828" t="s">
        <v>36</v>
      </c>
      <c r="AF42" s="1119" t="s">
        <v>36</v>
      </c>
      <c r="AG42" s="827" t="s">
        <v>36</v>
      </c>
      <c r="AH42" s="827" t="s">
        <v>36</v>
      </c>
      <c r="AI42" s="960" t="s">
        <v>36</v>
      </c>
      <c r="AJ42" s="982" t="s">
        <v>36</v>
      </c>
      <c r="AK42" s="982" t="s">
        <v>36</v>
      </c>
    </row>
    <row r="43" spans="1:37" ht="13.5" customHeight="1" x14ac:dyDescent="0.15">
      <c r="A43" s="1572"/>
      <c r="B43" s="957">
        <v>43589</v>
      </c>
      <c r="C43" s="185" t="str">
        <f t="shared" si="4"/>
        <v>(土)</v>
      </c>
      <c r="D43" s="647" t="s">
        <v>540</v>
      </c>
      <c r="E43" s="647" t="s">
        <v>542</v>
      </c>
      <c r="F43" s="827">
        <v>3</v>
      </c>
      <c r="G43" s="827">
        <v>0</v>
      </c>
      <c r="H43" s="828">
        <v>20</v>
      </c>
      <c r="I43" s="828">
        <v>22</v>
      </c>
      <c r="J43" s="829">
        <v>0.3125</v>
      </c>
      <c r="K43" s="827">
        <v>24.6</v>
      </c>
      <c r="L43" s="1001">
        <v>31.7</v>
      </c>
      <c r="M43" s="1119">
        <v>9.64</v>
      </c>
      <c r="N43" s="835" t="s">
        <v>36</v>
      </c>
      <c r="O43" s="832">
        <v>25.5</v>
      </c>
      <c r="P43" s="833">
        <v>62</v>
      </c>
      <c r="Q43" s="828">
        <v>30.5</v>
      </c>
      <c r="R43" s="833">
        <v>22.8</v>
      </c>
      <c r="S43" s="833">
        <v>84</v>
      </c>
      <c r="T43" s="833">
        <v>50</v>
      </c>
      <c r="U43" s="833">
        <v>34</v>
      </c>
      <c r="V43" s="834" t="s">
        <v>36</v>
      </c>
      <c r="W43" s="1287" t="s">
        <v>36</v>
      </c>
      <c r="X43" s="830" t="s">
        <v>36</v>
      </c>
      <c r="Y43" s="830" t="s">
        <v>36</v>
      </c>
      <c r="Z43" s="830" t="s">
        <v>36</v>
      </c>
      <c r="AA43" s="960" t="s">
        <v>36</v>
      </c>
      <c r="AB43" s="827" t="s">
        <v>36</v>
      </c>
      <c r="AC43" s="828" t="s">
        <v>36</v>
      </c>
      <c r="AD43" s="905" t="s">
        <v>36</v>
      </c>
      <c r="AE43" s="828" t="s">
        <v>36</v>
      </c>
      <c r="AF43" s="1119" t="s">
        <v>36</v>
      </c>
      <c r="AG43" s="827" t="s">
        <v>36</v>
      </c>
      <c r="AH43" s="827" t="s">
        <v>36</v>
      </c>
      <c r="AI43" s="960" t="s">
        <v>36</v>
      </c>
      <c r="AJ43" s="982" t="s">
        <v>36</v>
      </c>
      <c r="AK43" s="982" t="s">
        <v>36</v>
      </c>
    </row>
    <row r="44" spans="1:37" ht="13.5" customHeight="1" x14ac:dyDescent="0.15">
      <c r="A44" s="1572"/>
      <c r="B44" s="957">
        <v>43590</v>
      </c>
      <c r="C44" s="185" t="str">
        <f t="shared" si="4"/>
        <v>(日)</v>
      </c>
      <c r="D44" s="647" t="s">
        <v>540</v>
      </c>
      <c r="E44" s="647" t="s">
        <v>543</v>
      </c>
      <c r="F44" s="827">
        <v>1</v>
      </c>
      <c r="G44" s="827">
        <v>0</v>
      </c>
      <c r="H44" s="828">
        <v>16</v>
      </c>
      <c r="I44" s="828">
        <v>21.5</v>
      </c>
      <c r="J44" s="829">
        <v>0.30555555555555552</v>
      </c>
      <c r="K44" s="827">
        <v>29.8</v>
      </c>
      <c r="L44" s="1001">
        <v>35.5</v>
      </c>
      <c r="M44" s="1119">
        <v>9.4600000000000009</v>
      </c>
      <c r="N44" s="835" t="s">
        <v>36</v>
      </c>
      <c r="O44" s="832">
        <v>26.3</v>
      </c>
      <c r="P44" s="833">
        <v>64</v>
      </c>
      <c r="Q44" s="828">
        <v>30.9</v>
      </c>
      <c r="R44" s="833">
        <v>22.6</v>
      </c>
      <c r="S44" s="833">
        <v>96</v>
      </c>
      <c r="T44" s="833">
        <v>57</v>
      </c>
      <c r="U44" s="833">
        <v>39</v>
      </c>
      <c r="V44" s="834" t="s">
        <v>36</v>
      </c>
      <c r="W44" s="1287" t="s">
        <v>36</v>
      </c>
      <c r="X44" s="830" t="s">
        <v>36</v>
      </c>
      <c r="Y44" s="830" t="s">
        <v>36</v>
      </c>
      <c r="Z44" s="830" t="s">
        <v>36</v>
      </c>
      <c r="AA44" s="960" t="s">
        <v>36</v>
      </c>
      <c r="AB44" s="827" t="s">
        <v>36</v>
      </c>
      <c r="AC44" s="828" t="s">
        <v>36</v>
      </c>
      <c r="AD44" s="905" t="s">
        <v>36</v>
      </c>
      <c r="AE44" s="828" t="s">
        <v>36</v>
      </c>
      <c r="AF44" s="1119" t="s">
        <v>36</v>
      </c>
      <c r="AG44" s="827" t="s">
        <v>36</v>
      </c>
      <c r="AH44" s="827" t="s">
        <v>36</v>
      </c>
      <c r="AI44" s="960" t="s">
        <v>36</v>
      </c>
      <c r="AJ44" s="982" t="s">
        <v>36</v>
      </c>
      <c r="AK44" s="982" t="s">
        <v>36</v>
      </c>
    </row>
    <row r="45" spans="1:37" ht="13.5" customHeight="1" x14ac:dyDescent="0.15">
      <c r="A45" s="1572"/>
      <c r="B45" s="957">
        <v>43591</v>
      </c>
      <c r="C45" s="185" t="str">
        <f t="shared" si="4"/>
        <v>(月)</v>
      </c>
      <c r="D45" s="647" t="s">
        <v>540</v>
      </c>
      <c r="E45" s="647" t="s">
        <v>584</v>
      </c>
      <c r="F45" s="827">
        <v>2</v>
      </c>
      <c r="G45" s="827">
        <v>0</v>
      </c>
      <c r="H45" s="828">
        <v>20</v>
      </c>
      <c r="I45" s="828">
        <v>21</v>
      </c>
      <c r="J45" s="829">
        <v>0.3125</v>
      </c>
      <c r="K45" s="827">
        <v>26.1</v>
      </c>
      <c r="L45" s="1001">
        <v>32.6</v>
      </c>
      <c r="M45" s="1119">
        <v>9.42</v>
      </c>
      <c r="N45" s="835" t="s">
        <v>36</v>
      </c>
      <c r="O45" s="832">
        <v>26</v>
      </c>
      <c r="P45" s="833">
        <v>64</v>
      </c>
      <c r="Q45" s="828">
        <v>30.5</v>
      </c>
      <c r="R45" s="833">
        <v>18</v>
      </c>
      <c r="S45" s="833">
        <v>92</v>
      </c>
      <c r="T45" s="833">
        <v>54</v>
      </c>
      <c r="U45" s="833">
        <v>38</v>
      </c>
      <c r="V45" s="834" t="s">
        <v>36</v>
      </c>
      <c r="W45" s="1287" t="s">
        <v>36</v>
      </c>
      <c r="X45" s="830" t="s">
        <v>36</v>
      </c>
      <c r="Y45" s="830" t="s">
        <v>36</v>
      </c>
      <c r="Z45" s="830" t="s">
        <v>36</v>
      </c>
      <c r="AA45" s="960" t="s">
        <v>36</v>
      </c>
      <c r="AB45" s="827" t="s">
        <v>36</v>
      </c>
      <c r="AC45" s="828" t="s">
        <v>36</v>
      </c>
      <c r="AD45" s="905" t="s">
        <v>36</v>
      </c>
      <c r="AE45" s="828" t="s">
        <v>36</v>
      </c>
      <c r="AF45" s="1119" t="s">
        <v>36</v>
      </c>
      <c r="AG45" s="827" t="s">
        <v>36</v>
      </c>
      <c r="AH45" s="827" t="s">
        <v>36</v>
      </c>
      <c r="AI45" s="960" t="s">
        <v>36</v>
      </c>
      <c r="AJ45" s="982" t="s">
        <v>36</v>
      </c>
      <c r="AK45" s="982" t="s">
        <v>36</v>
      </c>
    </row>
    <row r="46" spans="1:37" ht="13.5" customHeight="1" x14ac:dyDescent="0.15">
      <c r="A46" s="1572"/>
      <c r="B46" s="957">
        <v>43592</v>
      </c>
      <c r="C46" s="185" t="str">
        <f t="shared" si="4"/>
        <v>(火)</v>
      </c>
      <c r="D46" s="647" t="s">
        <v>552</v>
      </c>
      <c r="E46" s="647" t="s">
        <v>585</v>
      </c>
      <c r="F46" s="827">
        <v>4</v>
      </c>
      <c r="G46" s="827">
        <v>0.2</v>
      </c>
      <c r="H46" s="828">
        <v>15</v>
      </c>
      <c r="I46" s="828">
        <v>20</v>
      </c>
      <c r="J46" s="829">
        <v>0.30555555555555552</v>
      </c>
      <c r="K46" s="827">
        <v>36.5</v>
      </c>
      <c r="L46" s="1001">
        <v>41.5</v>
      </c>
      <c r="M46" s="1119">
        <v>9.35</v>
      </c>
      <c r="N46" s="835" t="s">
        <v>36</v>
      </c>
      <c r="O46" s="832">
        <v>24.7</v>
      </c>
      <c r="P46" s="833">
        <v>70</v>
      </c>
      <c r="Q46" s="828">
        <v>32</v>
      </c>
      <c r="R46" s="833">
        <v>26.2</v>
      </c>
      <c r="S46" s="833">
        <v>88</v>
      </c>
      <c r="T46" s="833">
        <v>54</v>
      </c>
      <c r="U46" s="833">
        <v>34</v>
      </c>
      <c r="V46" s="834" t="s">
        <v>36</v>
      </c>
      <c r="W46" s="1287" t="s">
        <v>36</v>
      </c>
      <c r="X46" s="830" t="s">
        <v>36</v>
      </c>
      <c r="Y46" s="830" t="s">
        <v>36</v>
      </c>
      <c r="Z46" s="830" t="s">
        <v>36</v>
      </c>
      <c r="AA46" s="960" t="s">
        <v>36</v>
      </c>
      <c r="AB46" s="827" t="s">
        <v>36</v>
      </c>
      <c r="AC46" s="828" t="s">
        <v>36</v>
      </c>
      <c r="AD46" s="905" t="s">
        <v>36</v>
      </c>
      <c r="AE46" s="828" t="s">
        <v>36</v>
      </c>
      <c r="AF46" s="1119" t="s">
        <v>36</v>
      </c>
      <c r="AG46" s="827" t="s">
        <v>36</v>
      </c>
      <c r="AH46" s="827" t="s">
        <v>36</v>
      </c>
      <c r="AI46" s="960" t="s">
        <v>36</v>
      </c>
      <c r="AJ46" s="982" t="s">
        <v>36</v>
      </c>
      <c r="AK46" s="982" t="s">
        <v>36</v>
      </c>
    </row>
    <row r="47" spans="1:37" ht="13.5" customHeight="1" x14ac:dyDescent="0.15">
      <c r="A47" s="1572"/>
      <c r="B47" s="957">
        <v>43593</v>
      </c>
      <c r="C47" s="185" t="str">
        <f t="shared" si="4"/>
        <v>(水)</v>
      </c>
      <c r="D47" s="647" t="s">
        <v>540</v>
      </c>
      <c r="E47" s="647" t="s">
        <v>586</v>
      </c>
      <c r="F47" s="827">
        <v>1</v>
      </c>
      <c r="G47" s="827">
        <v>0</v>
      </c>
      <c r="H47" s="828">
        <v>13</v>
      </c>
      <c r="I47" s="828">
        <v>18</v>
      </c>
      <c r="J47" s="829">
        <v>0.30555555555555552</v>
      </c>
      <c r="K47" s="827">
        <v>37</v>
      </c>
      <c r="L47" s="1001">
        <v>42.9</v>
      </c>
      <c r="M47" s="1119">
        <v>9.24</v>
      </c>
      <c r="N47" s="835" t="s">
        <v>36</v>
      </c>
      <c r="O47" s="832">
        <v>26.7</v>
      </c>
      <c r="P47" s="833">
        <v>66</v>
      </c>
      <c r="Q47" s="828">
        <v>32</v>
      </c>
      <c r="R47" s="833">
        <v>30.3</v>
      </c>
      <c r="S47" s="833">
        <v>92</v>
      </c>
      <c r="T47" s="833">
        <v>54</v>
      </c>
      <c r="U47" s="833">
        <v>38</v>
      </c>
      <c r="V47" s="834" t="s">
        <v>36</v>
      </c>
      <c r="W47" s="1287" t="s">
        <v>36</v>
      </c>
      <c r="X47" s="830" t="s">
        <v>36</v>
      </c>
      <c r="Y47" s="830" t="s">
        <v>36</v>
      </c>
      <c r="Z47" s="830" t="s">
        <v>36</v>
      </c>
      <c r="AA47" s="960" t="s">
        <v>36</v>
      </c>
      <c r="AB47" s="827" t="s">
        <v>36</v>
      </c>
      <c r="AC47" s="828" t="s">
        <v>36</v>
      </c>
      <c r="AD47" s="905" t="s">
        <v>36</v>
      </c>
      <c r="AE47" s="828" t="s">
        <v>36</v>
      </c>
      <c r="AF47" s="1119" t="s">
        <v>36</v>
      </c>
      <c r="AG47" s="827" t="s">
        <v>36</v>
      </c>
      <c r="AH47" s="827" t="s">
        <v>36</v>
      </c>
      <c r="AI47" s="960" t="s">
        <v>36</v>
      </c>
      <c r="AJ47" s="982" t="s">
        <v>36</v>
      </c>
      <c r="AK47" s="982" t="s">
        <v>36</v>
      </c>
    </row>
    <row r="48" spans="1:37" ht="13.5" customHeight="1" x14ac:dyDescent="0.15">
      <c r="A48" s="1572"/>
      <c r="B48" s="957">
        <v>43594</v>
      </c>
      <c r="C48" s="185" t="str">
        <f>IF(B48="","",IF(WEEKDAY(B48)=1,"(日)",IF(WEEKDAY(B48)=2,"(月)",IF(WEEKDAY(B48)=3,"(火)",IF(WEEKDAY(B48)=4,"(水)",IF(WEEKDAY(B48)=5,"(木)",IF(WEEKDAY(B48)=6,"(金)","(土)")))))))</f>
        <v>(木)</v>
      </c>
      <c r="D48" s="647" t="s">
        <v>587</v>
      </c>
      <c r="E48" s="647" t="s">
        <v>541</v>
      </c>
      <c r="F48" s="827">
        <v>2</v>
      </c>
      <c r="G48" s="827">
        <v>0</v>
      </c>
      <c r="H48" s="828">
        <v>19</v>
      </c>
      <c r="I48" s="828">
        <v>19.5</v>
      </c>
      <c r="J48" s="829">
        <v>0.3125</v>
      </c>
      <c r="K48" s="827">
        <v>34.9</v>
      </c>
      <c r="L48" s="1001">
        <v>40.299999999999997</v>
      </c>
      <c r="M48" s="1119">
        <v>9.35</v>
      </c>
      <c r="N48" s="835" t="s">
        <v>36</v>
      </c>
      <c r="O48" s="832">
        <v>25.4</v>
      </c>
      <c r="P48" s="833">
        <v>80</v>
      </c>
      <c r="Q48" s="828">
        <v>35.5</v>
      </c>
      <c r="R48" s="833">
        <v>25.3</v>
      </c>
      <c r="S48" s="833">
        <v>94</v>
      </c>
      <c r="T48" s="833">
        <v>58</v>
      </c>
      <c r="U48" s="833">
        <v>36</v>
      </c>
      <c r="V48" s="834" t="s">
        <v>36</v>
      </c>
      <c r="W48" s="1287" t="s">
        <v>36</v>
      </c>
      <c r="X48" s="830" t="s">
        <v>36</v>
      </c>
      <c r="Y48" s="830" t="s">
        <v>36</v>
      </c>
      <c r="Z48" s="830" t="s">
        <v>36</v>
      </c>
      <c r="AA48" s="960" t="s">
        <v>36</v>
      </c>
      <c r="AB48" s="827" t="s">
        <v>36</v>
      </c>
      <c r="AC48" s="828" t="s">
        <v>36</v>
      </c>
      <c r="AD48" s="905" t="s">
        <v>36</v>
      </c>
      <c r="AE48" s="828" t="s">
        <v>36</v>
      </c>
      <c r="AF48" s="1119" t="s">
        <v>36</v>
      </c>
      <c r="AG48" s="827" t="s">
        <v>36</v>
      </c>
      <c r="AH48" s="827" t="s">
        <v>36</v>
      </c>
      <c r="AI48" s="960" t="s">
        <v>36</v>
      </c>
      <c r="AJ48" s="982" t="s">
        <v>36</v>
      </c>
      <c r="AK48" s="982" t="s">
        <v>36</v>
      </c>
    </row>
    <row r="49" spans="1:37" ht="13.5" customHeight="1" x14ac:dyDescent="0.15">
      <c r="A49" s="1572"/>
      <c r="B49" s="957">
        <v>43595</v>
      </c>
      <c r="C49" s="185" t="str">
        <f t="shared" si="4"/>
        <v>(金)</v>
      </c>
      <c r="D49" s="647" t="s">
        <v>540</v>
      </c>
      <c r="E49" s="647" t="s">
        <v>545</v>
      </c>
      <c r="F49" s="827">
        <v>0</v>
      </c>
      <c r="G49" s="827">
        <v>0</v>
      </c>
      <c r="H49" s="828">
        <v>19</v>
      </c>
      <c r="I49" s="828">
        <v>21</v>
      </c>
      <c r="J49" s="829">
        <v>0.3125</v>
      </c>
      <c r="K49" s="827">
        <v>37.1</v>
      </c>
      <c r="L49" s="1001">
        <v>42</v>
      </c>
      <c r="M49" s="1119">
        <v>9.39</v>
      </c>
      <c r="N49" s="835" t="s">
        <v>36</v>
      </c>
      <c r="O49" s="832">
        <v>25</v>
      </c>
      <c r="P49" s="833">
        <v>68</v>
      </c>
      <c r="Q49" s="828">
        <v>32</v>
      </c>
      <c r="R49" s="833">
        <v>28.1</v>
      </c>
      <c r="S49" s="833">
        <v>92</v>
      </c>
      <c r="T49" s="833">
        <v>50</v>
      </c>
      <c r="U49" s="833">
        <v>42</v>
      </c>
      <c r="V49" s="834" t="s">
        <v>36</v>
      </c>
      <c r="W49" s="1287" t="s">
        <v>36</v>
      </c>
      <c r="X49" s="830" t="s">
        <v>36</v>
      </c>
      <c r="Y49" s="830" t="s">
        <v>36</v>
      </c>
      <c r="Z49" s="830" t="s">
        <v>36</v>
      </c>
      <c r="AA49" s="960" t="s">
        <v>36</v>
      </c>
      <c r="AB49" s="827" t="s">
        <v>36</v>
      </c>
      <c r="AC49" s="828" t="s">
        <v>36</v>
      </c>
      <c r="AD49" s="905" t="s">
        <v>36</v>
      </c>
      <c r="AE49" s="828" t="s">
        <v>36</v>
      </c>
      <c r="AF49" s="1119" t="s">
        <v>36</v>
      </c>
      <c r="AG49" s="827" t="s">
        <v>36</v>
      </c>
      <c r="AH49" s="827" t="s">
        <v>36</v>
      </c>
      <c r="AI49" s="960" t="s">
        <v>36</v>
      </c>
      <c r="AJ49" s="982" t="s">
        <v>36</v>
      </c>
      <c r="AK49" s="982" t="s">
        <v>36</v>
      </c>
    </row>
    <row r="50" spans="1:37" ht="13.5" customHeight="1" x14ac:dyDescent="0.15">
      <c r="A50" s="1572"/>
      <c r="B50" s="957">
        <v>43596</v>
      </c>
      <c r="C50" s="185" t="str">
        <f t="shared" si="4"/>
        <v>(土)</v>
      </c>
      <c r="D50" s="647" t="s">
        <v>540</v>
      </c>
      <c r="E50" s="647" t="s">
        <v>543</v>
      </c>
      <c r="F50" s="827">
        <v>1</v>
      </c>
      <c r="G50" s="827">
        <v>0</v>
      </c>
      <c r="H50" s="828">
        <v>16</v>
      </c>
      <c r="I50" s="828">
        <v>20</v>
      </c>
      <c r="J50" s="829">
        <v>0.31944444444444448</v>
      </c>
      <c r="K50" s="827">
        <v>32.299999999999997</v>
      </c>
      <c r="L50" s="1001">
        <v>37.299999999999997</v>
      </c>
      <c r="M50" s="1119">
        <v>9.1999999999999993</v>
      </c>
      <c r="N50" s="835" t="s">
        <v>36</v>
      </c>
      <c r="O50" s="832">
        <v>26.7</v>
      </c>
      <c r="P50" s="833">
        <v>64</v>
      </c>
      <c r="Q50" s="828">
        <v>35.5</v>
      </c>
      <c r="R50" s="833">
        <v>31</v>
      </c>
      <c r="S50" s="833">
        <v>88</v>
      </c>
      <c r="T50" s="833">
        <v>44</v>
      </c>
      <c r="U50" s="833">
        <v>44</v>
      </c>
      <c r="V50" s="834" t="s">
        <v>36</v>
      </c>
      <c r="W50" s="1287" t="s">
        <v>36</v>
      </c>
      <c r="X50" s="830" t="s">
        <v>36</v>
      </c>
      <c r="Y50" s="830" t="s">
        <v>36</v>
      </c>
      <c r="Z50" s="830" t="s">
        <v>36</v>
      </c>
      <c r="AA50" s="960" t="s">
        <v>36</v>
      </c>
      <c r="AB50" s="827" t="s">
        <v>36</v>
      </c>
      <c r="AC50" s="828" t="s">
        <v>36</v>
      </c>
      <c r="AD50" s="905" t="s">
        <v>36</v>
      </c>
      <c r="AE50" s="828" t="s">
        <v>36</v>
      </c>
      <c r="AF50" s="1119" t="s">
        <v>36</v>
      </c>
      <c r="AG50" s="827" t="s">
        <v>36</v>
      </c>
      <c r="AH50" s="827" t="s">
        <v>36</v>
      </c>
      <c r="AI50" s="960" t="s">
        <v>36</v>
      </c>
      <c r="AJ50" s="982" t="s">
        <v>36</v>
      </c>
      <c r="AK50" s="982" t="s">
        <v>36</v>
      </c>
    </row>
    <row r="51" spans="1:37" ht="13.5" customHeight="1" x14ac:dyDescent="0.15">
      <c r="A51" s="1572"/>
      <c r="B51" s="957">
        <v>43597</v>
      </c>
      <c r="C51" s="185" t="str">
        <f t="shared" si="4"/>
        <v>(日)</v>
      </c>
      <c r="D51" s="647" t="s">
        <v>588</v>
      </c>
      <c r="E51" s="647" t="s">
        <v>545</v>
      </c>
      <c r="F51" s="827">
        <v>2</v>
      </c>
      <c r="G51" s="827">
        <v>0</v>
      </c>
      <c r="H51" s="828">
        <v>14</v>
      </c>
      <c r="I51" s="828">
        <v>20.5</v>
      </c>
      <c r="J51" s="829">
        <v>0.3125</v>
      </c>
      <c r="K51" s="827">
        <v>34.6</v>
      </c>
      <c r="L51" s="1001">
        <v>41.1</v>
      </c>
      <c r="M51" s="1119">
        <v>9.26</v>
      </c>
      <c r="N51" s="835" t="s">
        <v>36</v>
      </c>
      <c r="O51" s="832">
        <v>24.1</v>
      </c>
      <c r="P51" s="833">
        <v>60</v>
      </c>
      <c r="Q51" s="828">
        <v>33.4</v>
      </c>
      <c r="R51" s="833">
        <v>32.200000000000003</v>
      </c>
      <c r="S51" s="833">
        <v>84</v>
      </c>
      <c r="T51" s="833">
        <v>46</v>
      </c>
      <c r="U51" s="833">
        <v>38</v>
      </c>
      <c r="V51" s="834" t="s">
        <v>36</v>
      </c>
      <c r="W51" s="1287" t="s">
        <v>36</v>
      </c>
      <c r="X51" s="830" t="s">
        <v>36</v>
      </c>
      <c r="Y51" s="830" t="s">
        <v>36</v>
      </c>
      <c r="Z51" s="830" t="s">
        <v>36</v>
      </c>
      <c r="AA51" s="960" t="s">
        <v>36</v>
      </c>
      <c r="AB51" s="827" t="s">
        <v>36</v>
      </c>
      <c r="AC51" s="828" t="s">
        <v>36</v>
      </c>
      <c r="AD51" s="905" t="s">
        <v>36</v>
      </c>
      <c r="AE51" s="828" t="s">
        <v>36</v>
      </c>
      <c r="AF51" s="1119" t="s">
        <v>36</v>
      </c>
      <c r="AG51" s="827" t="s">
        <v>36</v>
      </c>
      <c r="AH51" s="827" t="s">
        <v>36</v>
      </c>
      <c r="AI51" s="960" t="s">
        <v>36</v>
      </c>
      <c r="AJ51" s="982" t="s">
        <v>36</v>
      </c>
      <c r="AK51" s="982" t="s">
        <v>36</v>
      </c>
    </row>
    <row r="52" spans="1:37" ht="13.5" customHeight="1" x14ac:dyDescent="0.15">
      <c r="A52" s="1572"/>
      <c r="B52" s="957">
        <v>43598</v>
      </c>
      <c r="C52" s="185" t="str">
        <f t="shared" si="4"/>
        <v>(月)</v>
      </c>
      <c r="D52" s="647" t="s">
        <v>540</v>
      </c>
      <c r="E52" s="647" t="s">
        <v>542</v>
      </c>
      <c r="F52" s="827">
        <v>4</v>
      </c>
      <c r="G52" s="827">
        <v>0</v>
      </c>
      <c r="H52" s="828">
        <v>16</v>
      </c>
      <c r="I52" s="828">
        <v>20</v>
      </c>
      <c r="J52" s="829">
        <v>0.30555555555555552</v>
      </c>
      <c r="K52" s="827">
        <v>43.2</v>
      </c>
      <c r="L52" s="1001">
        <v>50.3</v>
      </c>
      <c r="M52" s="1119">
        <v>9.23</v>
      </c>
      <c r="N52" s="835" t="s">
        <v>36</v>
      </c>
      <c r="O52" s="832">
        <v>23.6</v>
      </c>
      <c r="P52" s="833">
        <v>64</v>
      </c>
      <c r="Q52" s="828">
        <v>37.6</v>
      </c>
      <c r="R52" s="833">
        <v>29.4</v>
      </c>
      <c r="S52" s="833">
        <v>86</v>
      </c>
      <c r="T52" s="833">
        <v>50</v>
      </c>
      <c r="U52" s="833">
        <v>36</v>
      </c>
      <c r="V52" s="834" t="s">
        <v>36</v>
      </c>
      <c r="W52" s="1287" t="s">
        <v>36</v>
      </c>
      <c r="X52" s="830" t="s">
        <v>36</v>
      </c>
      <c r="Y52" s="830" t="s">
        <v>36</v>
      </c>
      <c r="Z52" s="830" t="s">
        <v>36</v>
      </c>
      <c r="AA52" s="960" t="s">
        <v>36</v>
      </c>
      <c r="AB52" s="827" t="s">
        <v>36</v>
      </c>
      <c r="AC52" s="828" t="s">
        <v>36</v>
      </c>
      <c r="AD52" s="905" t="s">
        <v>36</v>
      </c>
      <c r="AE52" s="828" t="s">
        <v>36</v>
      </c>
      <c r="AF52" s="1119" t="s">
        <v>36</v>
      </c>
      <c r="AG52" s="827" t="s">
        <v>36</v>
      </c>
      <c r="AH52" s="827" t="s">
        <v>36</v>
      </c>
      <c r="AI52" s="960" t="s">
        <v>36</v>
      </c>
      <c r="AJ52" s="982" t="s">
        <v>36</v>
      </c>
      <c r="AK52" s="982" t="s">
        <v>36</v>
      </c>
    </row>
    <row r="53" spans="1:37" ht="13.5" customHeight="1" x14ac:dyDescent="0.15">
      <c r="A53" s="1572"/>
      <c r="B53" s="957">
        <v>43599</v>
      </c>
      <c r="C53" s="185" t="str">
        <f t="shared" si="4"/>
        <v>(火)</v>
      </c>
      <c r="D53" s="647" t="s">
        <v>544</v>
      </c>
      <c r="E53" s="647" t="s">
        <v>589</v>
      </c>
      <c r="F53" s="827">
        <v>1</v>
      </c>
      <c r="G53" s="827">
        <v>0.7</v>
      </c>
      <c r="H53" s="828">
        <v>18</v>
      </c>
      <c r="I53" s="828">
        <v>20.5</v>
      </c>
      <c r="J53" s="829">
        <v>0.30555555555555552</v>
      </c>
      <c r="K53" s="827">
        <v>33.9</v>
      </c>
      <c r="L53" s="1001">
        <v>39.5</v>
      </c>
      <c r="M53" s="1119">
        <v>9.27</v>
      </c>
      <c r="N53" s="835" t="s">
        <v>36</v>
      </c>
      <c r="O53" s="832">
        <v>26.5</v>
      </c>
      <c r="P53" s="833">
        <v>53</v>
      </c>
      <c r="Q53" s="828">
        <v>34.799999999999997</v>
      </c>
      <c r="R53" s="833">
        <v>28.4</v>
      </c>
      <c r="S53" s="833">
        <v>85</v>
      </c>
      <c r="T53" s="833">
        <v>52</v>
      </c>
      <c r="U53" s="833">
        <v>33</v>
      </c>
      <c r="V53" s="834" t="s">
        <v>36</v>
      </c>
      <c r="W53" s="1287" t="s">
        <v>36</v>
      </c>
      <c r="X53" s="830" t="s">
        <v>36</v>
      </c>
      <c r="Y53" s="830" t="s">
        <v>36</v>
      </c>
      <c r="Z53" s="830" t="s">
        <v>36</v>
      </c>
      <c r="AA53" s="960" t="s">
        <v>36</v>
      </c>
      <c r="AB53" s="827" t="s">
        <v>36</v>
      </c>
      <c r="AC53" s="828" t="s">
        <v>36</v>
      </c>
      <c r="AD53" s="905" t="s">
        <v>36</v>
      </c>
      <c r="AE53" s="828" t="s">
        <v>36</v>
      </c>
      <c r="AF53" s="1119" t="s">
        <v>36</v>
      </c>
      <c r="AG53" s="827" t="s">
        <v>36</v>
      </c>
      <c r="AH53" s="827" t="s">
        <v>36</v>
      </c>
      <c r="AI53" s="960" t="s">
        <v>36</v>
      </c>
      <c r="AJ53" s="982" t="s">
        <v>36</v>
      </c>
      <c r="AK53" s="982" t="s">
        <v>36</v>
      </c>
    </row>
    <row r="54" spans="1:37" ht="13.5" customHeight="1" x14ac:dyDescent="0.15">
      <c r="A54" s="1572"/>
      <c r="B54" s="957">
        <v>43600</v>
      </c>
      <c r="C54" s="185" t="str">
        <f t="shared" si="4"/>
        <v>(水)</v>
      </c>
      <c r="D54" s="647" t="s">
        <v>552</v>
      </c>
      <c r="E54" s="647" t="s">
        <v>584</v>
      </c>
      <c r="F54" s="827">
        <v>2</v>
      </c>
      <c r="G54" s="827">
        <v>1.5</v>
      </c>
      <c r="H54" s="828">
        <v>19</v>
      </c>
      <c r="I54" s="828">
        <v>20.5</v>
      </c>
      <c r="J54" s="829">
        <v>0.3125</v>
      </c>
      <c r="K54" s="827">
        <v>38.1</v>
      </c>
      <c r="L54" s="1001">
        <v>45.5</v>
      </c>
      <c r="M54" s="1119">
        <v>9.15</v>
      </c>
      <c r="N54" s="835" t="s">
        <v>36</v>
      </c>
      <c r="O54" s="832">
        <v>23.8</v>
      </c>
      <c r="P54" s="833">
        <v>66</v>
      </c>
      <c r="Q54" s="828">
        <v>35.5</v>
      </c>
      <c r="R54" s="833">
        <v>29.1</v>
      </c>
      <c r="S54" s="833">
        <v>89</v>
      </c>
      <c r="T54" s="833">
        <v>55</v>
      </c>
      <c r="U54" s="833">
        <v>34</v>
      </c>
      <c r="V54" s="834" t="s">
        <v>36</v>
      </c>
      <c r="W54" s="1287" t="s">
        <v>36</v>
      </c>
      <c r="X54" s="830" t="s">
        <v>36</v>
      </c>
      <c r="Y54" s="830" t="s">
        <v>36</v>
      </c>
      <c r="Z54" s="830" t="s">
        <v>36</v>
      </c>
      <c r="AA54" s="960" t="s">
        <v>36</v>
      </c>
      <c r="AB54" s="827" t="s">
        <v>36</v>
      </c>
      <c r="AC54" s="828" t="s">
        <v>36</v>
      </c>
      <c r="AD54" s="905" t="s">
        <v>36</v>
      </c>
      <c r="AE54" s="828" t="s">
        <v>36</v>
      </c>
      <c r="AF54" s="1119" t="s">
        <v>36</v>
      </c>
      <c r="AG54" s="827" t="s">
        <v>36</v>
      </c>
      <c r="AH54" s="827" t="s">
        <v>36</v>
      </c>
      <c r="AI54" s="960" t="s">
        <v>36</v>
      </c>
      <c r="AJ54" s="982" t="s">
        <v>36</v>
      </c>
      <c r="AK54" s="982" t="s">
        <v>36</v>
      </c>
    </row>
    <row r="55" spans="1:37" ht="13.5" customHeight="1" x14ac:dyDescent="0.15">
      <c r="A55" s="1572"/>
      <c r="B55" s="957">
        <v>43601</v>
      </c>
      <c r="C55" s="185" t="str">
        <f t="shared" si="4"/>
        <v>(木)</v>
      </c>
      <c r="D55" s="647" t="s">
        <v>540</v>
      </c>
      <c r="E55" s="647" t="s">
        <v>545</v>
      </c>
      <c r="F55" s="827">
        <v>2</v>
      </c>
      <c r="G55" s="827">
        <v>0</v>
      </c>
      <c r="H55" s="828">
        <v>20</v>
      </c>
      <c r="I55" s="828">
        <v>21</v>
      </c>
      <c r="J55" s="829">
        <v>0.3125</v>
      </c>
      <c r="K55" s="827">
        <v>35.5</v>
      </c>
      <c r="L55" s="1001">
        <v>46.9</v>
      </c>
      <c r="M55" s="1119">
        <v>9.4499999999999993</v>
      </c>
      <c r="N55" s="835" t="s">
        <v>36</v>
      </c>
      <c r="O55" s="832">
        <v>27.5</v>
      </c>
      <c r="P55" s="833">
        <v>68</v>
      </c>
      <c r="Q55" s="828">
        <v>32.700000000000003</v>
      </c>
      <c r="R55" s="833">
        <v>28.4</v>
      </c>
      <c r="S55" s="833">
        <v>86</v>
      </c>
      <c r="T55" s="833">
        <v>56</v>
      </c>
      <c r="U55" s="833">
        <v>30</v>
      </c>
      <c r="V55" s="834" t="s">
        <v>36</v>
      </c>
      <c r="W55" s="1287" t="s">
        <v>36</v>
      </c>
      <c r="X55" s="830" t="s">
        <v>36</v>
      </c>
      <c r="Y55" s="830" t="s">
        <v>36</v>
      </c>
      <c r="Z55" s="830" t="s">
        <v>36</v>
      </c>
      <c r="AA55" s="960" t="s">
        <v>36</v>
      </c>
      <c r="AB55" s="827" t="s">
        <v>36</v>
      </c>
      <c r="AC55" s="828" t="s">
        <v>36</v>
      </c>
      <c r="AD55" s="905">
        <v>0.26</v>
      </c>
      <c r="AE55" s="828">
        <v>11</v>
      </c>
      <c r="AF55" s="1119">
        <v>0.69</v>
      </c>
      <c r="AG55" s="827">
        <v>17</v>
      </c>
      <c r="AH55" s="827">
        <v>9.3000000000000007</v>
      </c>
      <c r="AI55" s="960">
        <v>14</v>
      </c>
      <c r="AJ55" s="982">
        <v>2</v>
      </c>
      <c r="AK55" s="982">
        <v>0.22</v>
      </c>
    </row>
    <row r="56" spans="1:37" ht="13.5" customHeight="1" x14ac:dyDescent="0.15">
      <c r="A56" s="1572"/>
      <c r="B56" s="957">
        <v>43602</v>
      </c>
      <c r="C56" s="185" t="str">
        <f t="shared" si="4"/>
        <v>(金)</v>
      </c>
      <c r="D56" s="647" t="s">
        <v>540</v>
      </c>
      <c r="E56" s="647" t="s">
        <v>542</v>
      </c>
      <c r="F56" s="827">
        <v>1</v>
      </c>
      <c r="G56" s="827">
        <v>0</v>
      </c>
      <c r="H56" s="828">
        <v>22</v>
      </c>
      <c r="I56" s="828">
        <v>24</v>
      </c>
      <c r="J56" s="829">
        <v>0.3125</v>
      </c>
      <c r="K56" s="827">
        <v>40</v>
      </c>
      <c r="L56" s="1001">
        <v>44.3</v>
      </c>
      <c r="M56" s="1119">
        <v>9.52</v>
      </c>
      <c r="N56" s="835" t="s">
        <v>36</v>
      </c>
      <c r="O56" s="832">
        <v>26.1</v>
      </c>
      <c r="P56" s="833">
        <v>72</v>
      </c>
      <c r="Q56" s="828">
        <v>36.9</v>
      </c>
      <c r="R56" s="833">
        <v>29.1</v>
      </c>
      <c r="S56" s="833">
        <v>86</v>
      </c>
      <c r="T56" s="833">
        <v>52</v>
      </c>
      <c r="U56" s="833">
        <v>34</v>
      </c>
      <c r="V56" s="834" t="s">
        <v>36</v>
      </c>
      <c r="W56" s="1287" t="s">
        <v>36</v>
      </c>
      <c r="X56" s="830" t="s">
        <v>36</v>
      </c>
      <c r="Y56" s="830" t="s">
        <v>36</v>
      </c>
      <c r="Z56" s="830" t="s">
        <v>36</v>
      </c>
      <c r="AA56" s="960" t="s">
        <v>36</v>
      </c>
      <c r="AB56" s="827" t="s">
        <v>36</v>
      </c>
      <c r="AC56" s="828" t="s">
        <v>36</v>
      </c>
      <c r="AD56" s="905" t="s">
        <v>36</v>
      </c>
      <c r="AE56" s="828" t="s">
        <v>36</v>
      </c>
      <c r="AF56" s="1119" t="s">
        <v>36</v>
      </c>
      <c r="AG56" s="827" t="s">
        <v>36</v>
      </c>
      <c r="AH56" s="827" t="s">
        <v>36</v>
      </c>
      <c r="AI56" s="960" t="s">
        <v>36</v>
      </c>
      <c r="AJ56" s="982" t="s">
        <v>36</v>
      </c>
      <c r="AK56" s="982" t="s">
        <v>36</v>
      </c>
    </row>
    <row r="57" spans="1:37" ht="13.5" customHeight="1" x14ac:dyDescent="0.15">
      <c r="A57" s="1572"/>
      <c r="B57" s="957">
        <v>43603</v>
      </c>
      <c r="C57" s="185" t="str">
        <f t="shared" si="4"/>
        <v>(土)</v>
      </c>
      <c r="D57" s="647" t="s">
        <v>540</v>
      </c>
      <c r="E57" s="647" t="s">
        <v>551</v>
      </c>
      <c r="F57" s="827">
        <v>2</v>
      </c>
      <c r="G57" s="827">
        <v>0</v>
      </c>
      <c r="H57" s="828">
        <v>19</v>
      </c>
      <c r="I57" s="828">
        <v>23.5</v>
      </c>
      <c r="J57" s="829">
        <v>0.3125</v>
      </c>
      <c r="K57" s="827">
        <v>39</v>
      </c>
      <c r="L57" s="1001">
        <v>45.5</v>
      </c>
      <c r="M57" s="1119">
        <v>9.35</v>
      </c>
      <c r="N57" s="835" t="s">
        <v>36</v>
      </c>
      <c r="O57" s="832">
        <v>26</v>
      </c>
      <c r="P57" s="833">
        <v>64</v>
      </c>
      <c r="Q57" s="828">
        <v>36.200000000000003</v>
      </c>
      <c r="R57" s="833">
        <v>28.8</v>
      </c>
      <c r="S57" s="833">
        <v>98</v>
      </c>
      <c r="T57" s="833">
        <v>56</v>
      </c>
      <c r="U57" s="833">
        <v>42</v>
      </c>
      <c r="V57" s="834" t="s">
        <v>36</v>
      </c>
      <c r="W57" s="1287" t="s">
        <v>36</v>
      </c>
      <c r="X57" s="830" t="s">
        <v>36</v>
      </c>
      <c r="Y57" s="830" t="s">
        <v>36</v>
      </c>
      <c r="Z57" s="830" t="s">
        <v>36</v>
      </c>
      <c r="AA57" s="960" t="s">
        <v>36</v>
      </c>
      <c r="AB57" s="827" t="s">
        <v>36</v>
      </c>
      <c r="AC57" s="828" t="s">
        <v>36</v>
      </c>
      <c r="AD57" s="905" t="s">
        <v>36</v>
      </c>
      <c r="AE57" s="828" t="s">
        <v>36</v>
      </c>
      <c r="AF57" s="1119" t="s">
        <v>36</v>
      </c>
      <c r="AG57" s="827" t="s">
        <v>36</v>
      </c>
      <c r="AH57" s="827" t="s">
        <v>36</v>
      </c>
      <c r="AI57" s="960" t="s">
        <v>36</v>
      </c>
      <c r="AJ57" s="982" t="s">
        <v>36</v>
      </c>
      <c r="AK57" s="982" t="s">
        <v>36</v>
      </c>
    </row>
    <row r="58" spans="1:37" ht="13.5" customHeight="1" x14ac:dyDescent="0.15">
      <c r="A58" s="1572"/>
      <c r="B58" s="957">
        <v>43604</v>
      </c>
      <c r="C58" s="185" t="str">
        <f t="shared" si="4"/>
        <v>(日)</v>
      </c>
      <c r="D58" s="647" t="s">
        <v>540</v>
      </c>
      <c r="E58" s="647" t="s">
        <v>589</v>
      </c>
      <c r="F58" s="827">
        <v>2</v>
      </c>
      <c r="G58" s="827">
        <v>0</v>
      </c>
      <c r="H58" s="828">
        <v>19</v>
      </c>
      <c r="I58" s="828">
        <v>23</v>
      </c>
      <c r="J58" s="829">
        <v>0.3125</v>
      </c>
      <c r="K58" s="827">
        <v>35.6</v>
      </c>
      <c r="L58" s="1001">
        <v>42.5</v>
      </c>
      <c r="M58" s="1119">
        <v>9.1999999999999993</v>
      </c>
      <c r="N58" s="835" t="s">
        <v>36</v>
      </c>
      <c r="O58" s="832">
        <v>27.2</v>
      </c>
      <c r="P58" s="833">
        <v>77</v>
      </c>
      <c r="Q58" s="828">
        <v>34.1</v>
      </c>
      <c r="R58" s="833">
        <v>29.2</v>
      </c>
      <c r="S58" s="833">
        <v>98</v>
      </c>
      <c r="T58" s="833">
        <v>61</v>
      </c>
      <c r="U58" s="833">
        <v>37</v>
      </c>
      <c r="V58" s="834" t="s">
        <v>36</v>
      </c>
      <c r="W58" s="1287" t="s">
        <v>36</v>
      </c>
      <c r="X58" s="830" t="s">
        <v>36</v>
      </c>
      <c r="Y58" s="830" t="s">
        <v>36</v>
      </c>
      <c r="Z58" s="830" t="s">
        <v>36</v>
      </c>
      <c r="AA58" s="960" t="s">
        <v>36</v>
      </c>
      <c r="AB58" s="827" t="s">
        <v>36</v>
      </c>
      <c r="AC58" s="828" t="s">
        <v>36</v>
      </c>
      <c r="AD58" s="905" t="s">
        <v>36</v>
      </c>
      <c r="AE58" s="828" t="s">
        <v>36</v>
      </c>
      <c r="AF58" s="1119" t="s">
        <v>36</v>
      </c>
      <c r="AG58" s="827" t="s">
        <v>36</v>
      </c>
      <c r="AH58" s="827" t="s">
        <v>36</v>
      </c>
      <c r="AI58" s="960" t="s">
        <v>36</v>
      </c>
      <c r="AJ58" s="982" t="s">
        <v>36</v>
      </c>
      <c r="AK58" s="982" t="s">
        <v>36</v>
      </c>
    </row>
    <row r="59" spans="1:37" ht="13.5" customHeight="1" x14ac:dyDescent="0.15">
      <c r="A59" s="1572"/>
      <c r="B59" s="957">
        <v>43605</v>
      </c>
      <c r="C59" s="185" t="str">
        <f t="shared" si="4"/>
        <v>(月)</v>
      </c>
      <c r="D59" s="647" t="s">
        <v>544</v>
      </c>
      <c r="E59" s="647" t="s">
        <v>541</v>
      </c>
      <c r="F59" s="827">
        <v>5</v>
      </c>
      <c r="G59" s="827">
        <v>3.2</v>
      </c>
      <c r="H59" s="828">
        <v>19</v>
      </c>
      <c r="I59" s="828">
        <v>21.5</v>
      </c>
      <c r="J59" s="829">
        <v>0.30555555555555552</v>
      </c>
      <c r="K59" s="827">
        <v>40.799999999999997</v>
      </c>
      <c r="L59" s="1001">
        <v>51.2</v>
      </c>
      <c r="M59" s="1119">
        <v>8.98</v>
      </c>
      <c r="N59" s="835" t="s">
        <v>36</v>
      </c>
      <c r="O59" s="832">
        <v>25.6</v>
      </c>
      <c r="P59" s="833">
        <v>70</v>
      </c>
      <c r="Q59" s="828">
        <v>36.200000000000003</v>
      </c>
      <c r="R59" s="833">
        <v>29.1</v>
      </c>
      <c r="S59" s="833">
        <v>88</v>
      </c>
      <c r="T59" s="833">
        <v>58</v>
      </c>
      <c r="U59" s="833">
        <v>30</v>
      </c>
      <c r="V59" s="834" t="s">
        <v>36</v>
      </c>
      <c r="W59" s="1287" t="s">
        <v>36</v>
      </c>
      <c r="X59" s="830" t="s">
        <v>36</v>
      </c>
      <c r="Y59" s="830" t="s">
        <v>36</v>
      </c>
      <c r="Z59" s="830" t="s">
        <v>36</v>
      </c>
      <c r="AA59" s="960" t="s">
        <v>36</v>
      </c>
      <c r="AB59" s="827" t="s">
        <v>36</v>
      </c>
      <c r="AC59" s="828" t="s">
        <v>36</v>
      </c>
      <c r="AD59" s="905" t="s">
        <v>36</v>
      </c>
      <c r="AE59" s="828" t="s">
        <v>36</v>
      </c>
      <c r="AF59" s="1119" t="s">
        <v>36</v>
      </c>
      <c r="AG59" s="827" t="s">
        <v>36</v>
      </c>
      <c r="AH59" s="827" t="s">
        <v>36</v>
      </c>
      <c r="AI59" s="960" t="s">
        <v>36</v>
      </c>
      <c r="AJ59" s="982" t="s">
        <v>36</v>
      </c>
      <c r="AK59" s="982" t="s">
        <v>36</v>
      </c>
    </row>
    <row r="60" spans="1:37" ht="13.5" customHeight="1" x14ac:dyDescent="0.15">
      <c r="A60" s="1572"/>
      <c r="B60" s="957">
        <v>43606</v>
      </c>
      <c r="C60" s="185" t="str">
        <f t="shared" si="4"/>
        <v>(火)</v>
      </c>
      <c r="D60" s="647" t="s">
        <v>555</v>
      </c>
      <c r="E60" s="647" t="s">
        <v>541</v>
      </c>
      <c r="F60" s="827">
        <v>6</v>
      </c>
      <c r="G60" s="827">
        <v>73.8</v>
      </c>
      <c r="H60" s="828">
        <v>20</v>
      </c>
      <c r="I60" s="828">
        <v>20.5</v>
      </c>
      <c r="J60" s="829">
        <v>0.29166666666666669</v>
      </c>
      <c r="K60" s="827">
        <v>40.9</v>
      </c>
      <c r="L60" s="1001">
        <v>54.3</v>
      </c>
      <c r="M60" s="1119">
        <v>8.17</v>
      </c>
      <c r="N60" s="835" t="s">
        <v>36</v>
      </c>
      <c r="O60" s="832">
        <v>26.6</v>
      </c>
      <c r="P60" s="833">
        <v>80</v>
      </c>
      <c r="Q60" s="828">
        <v>35.5</v>
      </c>
      <c r="R60" s="833">
        <v>30.3</v>
      </c>
      <c r="S60" s="833">
        <v>98</v>
      </c>
      <c r="T60" s="833">
        <v>60</v>
      </c>
      <c r="U60" s="833">
        <v>38</v>
      </c>
      <c r="V60" s="834" t="s">
        <v>36</v>
      </c>
      <c r="W60" s="1287" t="s">
        <v>36</v>
      </c>
      <c r="X60" s="830" t="s">
        <v>36</v>
      </c>
      <c r="Y60" s="830" t="s">
        <v>36</v>
      </c>
      <c r="Z60" s="830" t="s">
        <v>36</v>
      </c>
      <c r="AA60" s="960" t="s">
        <v>36</v>
      </c>
      <c r="AB60" s="827" t="s">
        <v>36</v>
      </c>
      <c r="AC60" s="828" t="s">
        <v>36</v>
      </c>
      <c r="AD60" s="905" t="s">
        <v>36</v>
      </c>
      <c r="AE60" s="828" t="s">
        <v>36</v>
      </c>
      <c r="AF60" s="1119" t="s">
        <v>36</v>
      </c>
      <c r="AG60" s="827" t="s">
        <v>36</v>
      </c>
      <c r="AH60" s="827" t="s">
        <v>36</v>
      </c>
      <c r="AI60" s="960" t="s">
        <v>36</v>
      </c>
      <c r="AJ60" s="982" t="s">
        <v>36</v>
      </c>
      <c r="AK60" s="982" t="s">
        <v>36</v>
      </c>
    </row>
    <row r="61" spans="1:37" ht="13.5" customHeight="1" x14ac:dyDescent="0.15">
      <c r="A61" s="1572"/>
      <c r="B61" s="957">
        <v>43607</v>
      </c>
      <c r="C61" s="185" t="str">
        <f t="shared" si="4"/>
        <v>(水)</v>
      </c>
      <c r="D61" s="647" t="s">
        <v>540</v>
      </c>
      <c r="E61" s="647" t="s">
        <v>542</v>
      </c>
      <c r="F61" s="827">
        <v>4</v>
      </c>
      <c r="G61" s="827">
        <v>0</v>
      </c>
      <c r="H61" s="828">
        <v>18</v>
      </c>
      <c r="I61" s="828">
        <v>20.5</v>
      </c>
      <c r="J61" s="829">
        <v>0.3125</v>
      </c>
      <c r="K61" s="827">
        <v>31</v>
      </c>
      <c r="L61" s="1001">
        <v>46.4</v>
      </c>
      <c r="M61" s="1119">
        <v>8.24</v>
      </c>
      <c r="N61" s="835" t="s">
        <v>36</v>
      </c>
      <c r="O61" s="832">
        <v>24.4</v>
      </c>
      <c r="P61" s="833">
        <v>64</v>
      </c>
      <c r="Q61" s="828">
        <v>31.2</v>
      </c>
      <c r="R61" s="833">
        <v>23.7</v>
      </c>
      <c r="S61" s="833">
        <v>90</v>
      </c>
      <c r="T61" s="833">
        <v>52</v>
      </c>
      <c r="U61" s="833">
        <v>38</v>
      </c>
      <c r="V61" s="834" t="s">
        <v>36</v>
      </c>
      <c r="W61" s="1287" t="s">
        <v>36</v>
      </c>
      <c r="X61" s="830" t="s">
        <v>36</v>
      </c>
      <c r="Y61" s="830" t="s">
        <v>36</v>
      </c>
      <c r="Z61" s="830" t="s">
        <v>36</v>
      </c>
      <c r="AA61" s="960" t="s">
        <v>36</v>
      </c>
      <c r="AB61" s="827" t="s">
        <v>36</v>
      </c>
      <c r="AC61" s="828" t="s">
        <v>36</v>
      </c>
      <c r="AD61" s="905" t="s">
        <v>36</v>
      </c>
      <c r="AE61" s="828" t="s">
        <v>36</v>
      </c>
      <c r="AF61" s="1119" t="s">
        <v>36</v>
      </c>
      <c r="AG61" s="827" t="s">
        <v>36</v>
      </c>
      <c r="AH61" s="827" t="s">
        <v>36</v>
      </c>
      <c r="AI61" s="960" t="s">
        <v>36</v>
      </c>
      <c r="AJ61" s="982" t="s">
        <v>36</v>
      </c>
      <c r="AK61" s="982" t="s">
        <v>36</v>
      </c>
    </row>
    <row r="62" spans="1:37" ht="13.5" customHeight="1" x14ac:dyDescent="0.15">
      <c r="A62" s="1572"/>
      <c r="B62" s="957">
        <v>43608</v>
      </c>
      <c r="C62" s="185" t="str">
        <f t="shared" si="4"/>
        <v>(木)</v>
      </c>
      <c r="D62" s="647" t="s">
        <v>540</v>
      </c>
      <c r="E62" s="647" t="s">
        <v>542</v>
      </c>
      <c r="F62" s="827">
        <v>2</v>
      </c>
      <c r="G62" s="827">
        <v>0</v>
      </c>
      <c r="H62" s="828">
        <v>21</v>
      </c>
      <c r="I62" s="828">
        <v>23</v>
      </c>
      <c r="J62" s="829">
        <v>0.3125</v>
      </c>
      <c r="K62" s="827">
        <v>25.2</v>
      </c>
      <c r="L62" s="1001">
        <v>38.299999999999997</v>
      </c>
      <c r="M62" s="1119">
        <v>8.65</v>
      </c>
      <c r="N62" s="835" t="s">
        <v>36</v>
      </c>
      <c r="O62" s="832">
        <v>25.1</v>
      </c>
      <c r="P62" s="833">
        <v>75</v>
      </c>
      <c r="Q62" s="828">
        <v>29.8</v>
      </c>
      <c r="R62" s="833">
        <v>23.5</v>
      </c>
      <c r="S62" s="833">
        <v>101</v>
      </c>
      <c r="T62" s="833">
        <v>61</v>
      </c>
      <c r="U62" s="833">
        <v>40</v>
      </c>
      <c r="V62" s="834" t="s">
        <v>36</v>
      </c>
      <c r="W62" s="1287" t="s">
        <v>36</v>
      </c>
      <c r="X62" s="830" t="s">
        <v>36</v>
      </c>
      <c r="Y62" s="830" t="s">
        <v>36</v>
      </c>
      <c r="Z62" s="830" t="s">
        <v>36</v>
      </c>
      <c r="AA62" s="960" t="s">
        <v>36</v>
      </c>
      <c r="AB62" s="827" t="s">
        <v>36</v>
      </c>
      <c r="AC62" s="828" t="s">
        <v>36</v>
      </c>
      <c r="AD62" s="905" t="s">
        <v>36</v>
      </c>
      <c r="AE62" s="828" t="s">
        <v>36</v>
      </c>
      <c r="AF62" s="1119" t="s">
        <v>36</v>
      </c>
      <c r="AG62" s="827" t="s">
        <v>36</v>
      </c>
      <c r="AH62" s="827" t="s">
        <v>36</v>
      </c>
      <c r="AI62" s="960" t="s">
        <v>36</v>
      </c>
      <c r="AJ62" s="982" t="s">
        <v>36</v>
      </c>
      <c r="AK62" s="982" t="s">
        <v>36</v>
      </c>
    </row>
    <row r="63" spans="1:37" ht="13.5" customHeight="1" x14ac:dyDescent="0.15">
      <c r="A63" s="1572"/>
      <c r="B63" s="957">
        <v>43609</v>
      </c>
      <c r="C63" s="185" t="str">
        <f t="shared" si="4"/>
        <v>(金)</v>
      </c>
      <c r="D63" s="647" t="s">
        <v>540</v>
      </c>
      <c r="E63" s="647" t="s">
        <v>549</v>
      </c>
      <c r="F63" s="827">
        <v>3</v>
      </c>
      <c r="G63" s="827">
        <v>0</v>
      </c>
      <c r="H63" s="828">
        <v>20</v>
      </c>
      <c r="I63" s="828">
        <v>23.5</v>
      </c>
      <c r="J63" s="829">
        <v>0.30555555555555552</v>
      </c>
      <c r="K63" s="827">
        <v>32.799999999999997</v>
      </c>
      <c r="L63" s="1001">
        <v>44.4</v>
      </c>
      <c r="M63" s="1119">
        <v>9.2100000000000009</v>
      </c>
      <c r="N63" s="835" t="s">
        <v>36</v>
      </c>
      <c r="O63" s="832">
        <v>23.2</v>
      </c>
      <c r="P63" s="833">
        <v>78</v>
      </c>
      <c r="Q63" s="828">
        <v>28.4</v>
      </c>
      <c r="R63" s="833">
        <v>26.5</v>
      </c>
      <c r="S63" s="833">
        <v>88</v>
      </c>
      <c r="T63" s="833">
        <v>63</v>
      </c>
      <c r="U63" s="833">
        <v>25</v>
      </c>
      <c r="V63" s="834" t="s">
        <v>36</v>
      </c>
      <c r="W63" s="1287" t="s">
        <v>36</v>
      </c>
      <c r="X63" s="830" t="s">
        <v>36</v>
      </c>
      <c r="Y63" s="830" t="s">
        <v>36</v>
      </c>
      <c r="Z63" s="830" t="s">
        <v>36</v>
      </c>
      <c r="AA63" s="960" t="s">
        <v>36</v>
      </c>
      <c r="AB63" s="827" t="s">
        <v>36</v>
      </c>
      <c r="AC63" s="828" t="s">
        <v>36</v>
      </c>
      <c r="AD63" s="905" t="s">
        <v>36</v>
      </c>
      <c r="AE63" s="828" t="s">
        <v>36</v>
      </c>
      <c r="AF63" s="1119" t="s">
        <v>36</v>
      </c>
      <c r="AG63" s="827" t="s">
        <v>36</v>
      </c>
      <c r="AH63" s="827" t="s">
        <v>36</v>
      </c>
      <c r="AI63" s="960" t="s">
        <v>36</v>
      </c>
      <c r="AJ63" s="982" t="s">
        <v>36</v>
      </c>
      <c r="AK63" s="982" t="s">
        <v>36</v>
      </c>
    </row>
    <row r="64" spans="1:37" ht="13.5" customHeight="1" x14ac:dyDescent="0.15">
      <c r="A64" s="1572"/>
      <c r="B64" s="957">
        <v>43610</v>
      </c>
      <c r="C64" s="185" t="str">
        <f t="shared" si="4"/>
        <v>(土)</v>
      </c>
      <c r="D64" s="647" t="s">
        <v>540</v>
      </c>
      <c r="E64" s="647" t="s">
        <v>590</v>
      </c>
      <c r="F64" s="827">
        <v>1</v>
      </c>
      <c r="G64" s="827">
        <v>0</v>
      </c>
      <c r="H64" s="828">
        <v>21</v>
      </c>
      <c r="I64" s="828">
        <v>23.5</v>
      </c>
      <c r="J64" s="829">
        <v>0.30555555555555552</v>
      </c>
      <c r="K64" s="827">
        <v>21.7</v>
      </c>
      <c r="L64" s="1001">
        <v>34.6</v>
      </c>
      <c r="M64" s="1119">
        <v>9.3800000000000008</v>
      </c>
      <c r="N64" s="835" t="s">
        <v>36</v>
      </c>
      <c r="O64" s="832">
        <v>24.4</v>
      </c>
      <c r="P64" s="833">
        <v>62</v>
      </c>
      <c r="Q64" s="828">
        <v>27.7</v>
      </c>
      <c r="R64" s="833">
        <v>25.9</v>
      </c>
      <c r="S64" s="833">
        <v>80</v>
      </c>
      <c r="T64" s="833">
        <v>50</v>
      </c>
      <c r="U64" s="833">
        <v>30</v>
      </c>
      <c r="V64" s="834" t="s">
        <v>36</v>
      </c>
      <c r="W64" s="1287" t="s">
        <v>36</v>
      </c>
      <c r="X64" s="830" t="s">
        <v>36</v>
      </c>
      <c r="Y64" s="830" t="s">
        <v>36</v>
      </c>
      <c r="Z64" s="830" t="s">
        <v>36</v>
      </c>
      <c r="AA64" s="960" t="s">
        <v>36</v>
      </c>
      <c r="AB64" s="827" t="s">
        <v>36</v>
      </c>
      <c r="AC64" s="828" t="s">
        <v>36</v>
      </c>
      <c r="AD64" s="905" t="s">
        <v>36</v>
      </c>
      <c r="AE64" s="828" t="s">
        <v>36</v>
      </c>
      <c r="AF64" s="1119" t="s">
        <v>36</v>
      </c>
      <c r="AG64" s="827" t="s">
        <v>36</v>
      </c>
      <c r="AH64" s="827" t="s">
        <v>36</v>
      </c>
      <c r="AI64" s="960" t="s">
        <v>36</v>
      </c>
      <c r="AJ64" s="982" t="s">
        <v>36</v>
      </c>
      <c r="AK64" s="982" t="s">
        <v>36</v>
      </c>
    </row>
    <row r="65" spans="1:37" ht="13.5" customHeight="1" x14ac:dyDescent="0.15">
      <c r="A65" s="1572"/>
      <c r="B65" s="957">
        <v>43611</v>
      </c>
      <c r="C65" s="185" t="str">
        <f t="shared" si="4"/>
        <v>(日)</v>
      </c>
      <c r="D65" s="647" t="s">
        <v>540</v>
      </c>
      <c r="E65" s="647" t="s">
        <v>543</v>
      </c>
      <c r="F65" s="827">
        <v>1</v>
      </c>
      <c r="G65" s="827">
        <v>0</v>
      </c>
      <c r="H65" s="828">
        <v>26</v>
      </c>
      <c r="I65" s="828">
        <v>26</v>
      </c>
      <c r="J65" s="829">
        <v>0.3125</v>
      </c>
      <c r="K65" s="827">
        <v>21.9</v>
      </c>
      <c r="L65" s="1001">
        <v>34.5</v>
      </c>
      <c r="M65" s="1119">
        <v>9.24</v>
      </c>
      <c r="N65" s="835" t="s">
        <v>36</v>
      </c>
      <c r="O65" s="832">
        <v>20.9</v>
      </c>
      <c r="P65" s="833">
        <v>68</v>
      </c>
      <c r="Q65" s="828">
        <v>26.3</v>
      </c>
      <c r="R65" s="833">
        <v>22.8</v>
      </c>
      <c r="S65" s="833">
        <v>78</v>
      </c>
      <c r="T65" s="833">
        <v>50</v>
      </c>
      <c r="U65" s="833">
        <v>28</v>
      </c>
      <c r="V65" s="834" t="s">
        <v>36</v>
      </c>
      <c r="W65" s="1287" t="s">
        <v>36</v>
      </c>
      <c r="X65" s="830" t="s">
        <v>36</v>
      </c>
      <c r="Y65" s="830" t="s">
        <v>36</v>
      </c>
      <c r="Z65" s="830" t="s">
        <v>36</v>
      </c>
      <c r="AA65" s="960" t="s">
        <v>36</v>
      </c>
      <c r="AB65" s="827" t="s">
        <v>36</v>
      </c>
      <c r="AC65" s="828" t="s">
        <v>36</v>
      </c>
      <c r="AD65" s="905" t="s">
        <v>36</v>
      </c>
      <c r="AE65" s="828" t="s">
        <v>36</v>
      </c>
      <c r="AF65" s="1119" t="s">
        <v>36</v>
      </c>
      <c r="AG65" s="827" t="s">
        <v>36</v>
      </c>
      <c r="AH65" s="827" t="s">
        <v>36</v>
      </c>
      <c r="AI65" s="960" t="s">
        <v>36</v>
      </c>
      <c r="AJ65" s="982" t="s">
        <v>36</v>
      </c>
      <c r="AK65" s="982" t="s">
        <v>36</v>
      </c>
    </row>
    <row r="66" spans="1:37" ht="13.5" customHeight="1" x14ac:dyDescent="0.15">
      <c r="A66" s="1572"/>
      <c r="B66" s="957">
        <v>43612</v>
      </c>
      <c r="C66" s="185" t="str">
        <f t="shared" si="4"/>
        <v>(月)</v>
      </c>
      <c r="D66" s="647" t="s">
        <v>540</v>
      </c>
      <c r="E66" s="647" t="s">
        <v>548</v>
      </c>
      <c r="F66" s="827">
        <v>1</v>
      </c>
      <c r="G66" s="827">
        <v>0</v>
      </c>
      <c r="H66" s="828">
        <v>25</v>
      </c>
      <c r="I66" s="828">
        <v>25</v>
      </c>
      <c r="J66" s="829">
        <v>0.3125</v>
      </c>
      <c r="K66" s="827">
        <v>22.6</v>
      </c>
      <c r="L66" s="1001">
        <v>37.1</v>
      </c>
      <c r="M66" s="1119">
        <v>9.16</v>
      </c>
      <c r="N66" s="835" t="s">
        <v>36</v>
      </c>
      <c r="O66" s="832">
        <v>21.8</v>
      </c>
      <c r="P66" s="833">
        <v>69</v>
      </c>
      <c r="Q66" s="828">
        <v>27.7</v>
      </c>
      <c r="R66" s="833">
        <v>22.1</v>
      </c>
      <c r="S66" s="833">
        <v>85</v>
      </c>
      <c r="T66" s="833">
        <v>52</v>
      </c>
      <c r="U66" s="833">
        <v>33</v>
      </c>
      <c r="V66" s="834">
        <v>0.91</v>
      </c>
      <c r="W66" s="1287">
        <v>0</v>
      </c>
      <c r="X66" s="830">
        <v>190</v>
      </c>
      <c r="Y66" s="830">
        <v>160.5</v>
      </c>
      <c r="Z66" s="830">
        <v>33.5</v>
      </c>
      <c r="AA66" s="960">
        <v>1.48</v>
      </c>
      <c r="AB66" s="827">
        <v>0.91</v>
      </c>
      <c r="AC66" s="828">
        <v>11.3</v>
      </c>
      <c r="AD66" s="905" t="s">
        <v>36</v>
      </c>
      <c r="AE66" s="828" t="s">
        <v>36</v>
      </c>
      <c r="AF66" s="1119" t="s">
        <v>36</v>
      </c>
      <c r="AG66" s="827" t="s">
        <v>36</v>
      </c>
      <c r="AH66" s="827" t="s">
        <v>36</v>
      </c>
      <c r="AI66" s="960" t="s">
        <v>36</v>
      </c>
      <c r="AJ66" s="982" t="s">
        <v>36</v>
      </c>
      <c r="AK66" s="982" t="s">
        <v>36</v>
      </c>
    </row>
    <row r="67" spans="1:37" ht="13.5" customHeight="1" x14ac:dyDescent="0.15">
      <c r="A67" s="1572"/>
      <c r="B67" s="957">
        <v>43613</v>
      </c>
      <c r="C67" s="961" t="str">
        <f t="shared" si="4"/>
        <v>(火)</v>
      </c>
      <c r="D67" s="647" t="s">
        <v>544</v>
      </c>
      <c r="E67" s="647" t="s">
        <v>586</v>
      </c>
      <c r="F67" s="827">
        <v>4</v>
      </c>
      <c r="G67" s="827">
        <v>0.7</v>
      </c>
      <c r="H67" s="828">
        <v>25</v>
      </c>
      <c r="I67" s="828">
        <v>24.5</v>
      </c>
      <c r="J67" s="829">
        <v>0.3125</v>
      </c>
      <c r="K67" s="827">
        <v>35</v>
      </c>
      <c r="L67" s="1001">
        <v>49.7</v>
      </c>
      <c r="M67" s="1119">
        <v>8.8800000000000008</v>
      </c>
      <c r="N67" s="835" t="s">
        <v>36</v>
      </c>
      <c r="O67" s="832">
        <v>24.6</v>
      </c>
      <c r="P67" s="833">
        <v>74</v>
      </c>
      <c r="Q67" s="828">
        <v>27</v>
      </c>
      <c r="R67" s="833">
        <v>30</v>
      </c>
      <c r="S67" s="833">
        <v>80</v>
      </c>
      <c r="T67" s="833">
        <v>50</v>
      </c>
      <c r="U67" s="833">
        <v>30</v>
      </c>
      <c r="V67" s="834" t="s">
        <v>36</v>
      </c>
      <c r="W67" s="1287" t="s">
        <v>36</v>
      </c>
      <c r="X67" s="830" t="s">
        <v>36</v>
      </c>
      <c r="Y67" s="830" t="s">
        <v>36</v>
      </c>
      <c r="Z67" s="830" t="s">
        <v>36</v>
      </c>
      <c r="AA67" s="960" t="s">
        <v>36</v>
      </c>
      <c r="AB67" s="827" t="s">
        <v>36</v>
      </c>
      <c r="AC67" s="828" t="s">
        <v>36</v>
      </c>
      <c r="AD67" s="905" t="s">
        <v>36</v>
      </c>
      <c r="AE67" s="828" t="s">
        <v>36</v>
      </c>
      <c r="AF67" s="1119" t="s">
        <v>36</v>
      </c>
      <c r="AG67" s="827" t="s">
        <v>36</v>
      </c>
      <c r="AH67" s="827" t="s">
        <v>36</v>
      </c>
      <c r="AI67" s="960" t="s">
        <v>36</v>
      </c>
      <c r="AJ67" s="982" t="s">
        <v>36</v>
      </c>
      <c r="AK67" s="982" t="s">
        <v>36</v>
      </c>
    </row>
    <row r="68" spans="1:37" ht="13.5" customHeight="1" x14ac:dyDescent="0.15">
      <c r="A68" s="1572"/>
      <c r="B68" s="957">
        <v>43614</v>
      </c>
      <c r="C68" s="961" t="str">
        <f t="shared" si="4"/>
        <v>(水)</v>
      </c>
      <c r="D68" s="647" t="s">
        <v>552</v>
      </c>
      <c r="E68" s="647" t="s">
        <v>542</v>
      </c>
      <c r="F68" s="827">
        <v>2</v>
      </c>
      <c r="G68" s="827">
        <v>10</v>
      </c>
      <c r="H68" s="828">
        <v>18</v>
      </c>
      <c r="I68" s="828">
        <v>21</v>
      </c>
      <c r="J68" s="829">
        <v>0.3125</v>
      </c>
      <c r="K68" s="827">
        <v>39.4</v>
      </c>
      <c r="L68" s="1001">
        <v>56.4</v>
      </c>
      <c r="M68" s="1119">
        <v>7.83</v>
      </c>
      <c r="N68" s="835" t="s">
        <v>36</v>
      </c>
      <c r="O68" s="832">
        <v>23.7</v>
      </c>
      <c r="P68" s="833">
        <v>70</v>
      </c>
      <c r="Q68" s="828">
        <v>27</v>
      </c>
      <c r="R68" s="833">
        <v>28.8</v>
      </c>
      <c r="S68" s="833">
        <v>86</v>
      </c>
      <c r="T68" s="833">
        <v>56</v>
      </c>
      <c r="U68" s="833">
        <v>30</v>
      </c>
      <c r="V68" s="834" t="s">
        <v>36</v>
      </c>
      <c r="W68" s="1287" t="s">
        <v>36</v>
      </c>
      <c r="X68" s="830" t="s">
        <v>36</v>
      </c>
      <c r="Y68" s="830" t="s">
        <v>36</v>
      </c>
      <c r="Z68" s="830" t="s">
        <v>36</v>
      </c>
      <c r="AA68" s="960" t="s">
        <v>36</v>
      </c>
      <c r="AB68" s="827" t="s">
        <v>36</v>
      </c>
      <c r="AC68" s="828" t="s">
        <v>36</v>
      </c>
      <c r="AD68" s="905" t="s">
        <v>36</v>
      </c>
      <c r="AE68" s="828" t="s">
        <v>36</v>
      </c>
      <c r="AF68" s="1119" t="s">
        <v>36</v>
      </c>
      <c r="AG68" s="827" t="s">
        <v>36</v>
      </c>
      <c r="AH68" s="827" t="s">
        <v>36</v>
      </c>
      <c r="AI68" s="960" t="s">
        <v>36</v>
      </c>
      <c r="AJ68" s="982" t="s">
        <v>36</v>
      </c>
      <c r="AK68" s="982" t="s">
        <v>36</v>
      </c>
    </row>
    <row r="69" spans="1:37" ht="13.5" customHeight="1" x14ac:dyDescent="0.15">
      <c r="A69" s="1572"/>
      <c r="B69" s="957">
        <v>43615</v>
      </c>
      <c r="C69" s="961" t="str">
        <f t="shared" si="4"/>
        <v>(木)</v>
      </c>
      <c r="D69" s="647" t="s">
        <v>540</v>
      </c>
      <c r="E69" s="647" t="s">
        <v>545</v>
      </c>
      <c r="F69" s="827">
        <v>1</v>
      </c>
      <c r="G69" s="827">
        <v>0</v>
      </c>
      <c r="H69" s="828">
        <v>20</v>
      </c>
      <c r="I69" s="828">
        <v>21</v>
      </c>
      <c r="J69" s="829">
        <v>0.2986111111111111</v>
      </c>
      <c r="K69" s="827">
        <v>31.5</v>
      </c>
      <c r="L69" s="1001">
        <v>48.4</v>
      </c>
      <c r="M69" s="1119">
        <v>8.23</v>
      </c>
      <c r="N69" s="835" t="s">
        <v>36</v>
      </c>
      <c r="O69" s="832">
        <v>22.9</v>
      </c>
      <c r="P69" s="833">
        <v>76</v>
      </c>
      <c r="Q69" s="828">
        <v>32</v>
      </c>
      <c r="R69" s="833">
        <v>30.7</v>
      </c>
      <c r="S69" s="833">
        <v>86</v>
      </c>
      <c r="T69" s="833">
        <v>52</v>
      </c>
      <c r="U69" s="833">
        <v>34</v>
      </c>
      <c r="V69" s="834" t="s">
        <v>36</v>
      </c>
      <c r="W69" s="1287" t="s">
        <v>36</v>
      </c>
      <c r="X69" s="830" t="s">
        <v>36</v>
      </c>
      <c r="Y69" s="830" t="s">
        <v>36</v>
      </c>
      <c r="Z69" s="830" t="s">
        <v>36</v>
      </c>
      <c r="AA69" s="960" t="s">
        <v>36</v>
      </c>
      <c r="AB69" s="827" t="s">
        <v>36</v>
      </c>
      <c r="AC69" s="828" t="s">
        <v>36</v>
      </c>
      <c r="AD69" s="905" t="s">
        <v>36</v>
      </c>
      <c r="AE69" s="828" t="s">
        <v>36</v>
      </c>
      <c r="AF69" s="1119" t="s">
        <v>36</v>
      </c>
      <c r="AG69" s="827" t="s">
        <v>36</v>
      </c>
      <c r="AH69" s="827" t="s">
        <v>36</v>
      </c>
      <c r="AI69" s="960" t="s">
        <v>36</v>
      </c>
      <c r="AJ69" s="982" t="s">
        <v>36</v>
      </c>
      <c r="AK69" s="982" t="s">
        <v>36</v>
      </c>
    </row>
    <row r="70" spans="1:37" ht="13.5" customHeight="1" x14ac:dyDescent="0.15">
      <c r="A70" s="1572"/>
      <c r="B70" s="957">
        <v>43616</v>
      </c>
      <c r="C70" s="962" t="str">
        <f>IF(B70="","",IF(WEEKDAY(B70)=1,"(日)",IF(WEEKDAY(B70)=2,"(月)",IF(WEEKDAY(B70)=3,"(火)",IF(WEEKDAY(B70)=4,"(水)",IF(WEEKDAY(B70)=5,"(木)",IF(WEEKDAY(B70)=6,"(金)","(土)")))))))</f>
        <v>(金)</v>
      </c>
      <c r="D70" s="648" t="s">
        <v>550</v>
      </c>
      <c r="E70" s="648" t="s">
        <v>541</v>
      </c>
      <c r="F70" s="838">
        <v>1</v>
      </c>
      <c r="G70" s="838">
        <v>0</v>
      </c>
      <c r="H70" s="839">
        <v>23</v>
      </c>
      <c r="I70" s="839">
        <v>22.5</v>
      </c>
      <c r="J70" s="840">
        <v>0.3125</v>
      </c>
      <c r="K70" s="838">
        <v>29.8</v>
      </c>
      <c r="L70" s="1005">
        <v>48.5</v>
      </c>
      <c r="M70" s="1120">
        <v>8.2899999999999991</v>
      </c>
      <c r="N70" s="846" t="s">
        <v>36</v>
      </c>
      <c r="O70" s="843">
        <v>23.8</v>
      </c>
      <c r="P70" s="844">
        <v>82</v>
      </c>
      <c r="Q70" s="839">
        <v>27</v>
      </c>
      <c r="R70" s="844">
        <v>26.9</v>
      </c>
      <c r="S70" s="844">
        <v>90</v>
      </c>
      <c r="T70" s="844">
        <v>58</v>
      </c>
      <c r="U70" s="844">
        <v>32</v>
      </c>
      <c r="V70" s="845" t="s">
        <v>36</v>
      </c>
      <c r="W70" s="1288" t="s">
        <v>36</v>
      </c>
      <c r="X70" s="841" t="s">
        <v>36</v>
      </c>
      <c r="Y70" s="841" t="s">
        <v>36</v>
      </c>
      <c r="Z70" s="841" t="s">
        <v>36</v>
      </c>
      <c r="AA70" s="963" t="s">
        <v>36</v>
      </c>
      <c r="AB70" s="838" t="s">
        <v>36</v>
      </c>
      <c r="AC70" s="839" t="s">
        <v>36</v>
      </c>
      <c r="AD70" s="906" t="s">
        <v>36</v>
      </c>
      <c r="AE70" s="839" t="s">
        <v>36</v>
      </c>
      <c r="AF70" s="1120" t="s">
        <v>36</v>
      </c>
      <c r="AG70" s="838" t="s">
        <v>36</v>
      </c>
      <c r="AH70" s="838" t="s">
        <v>36</v>
      </c>
      <c r="AI70" s="963" t="s">
        <v>36</v>
      </c>
      <c r="AJ70" s="983" t="s">
        <v>36</v>
      </c>
      <c r="AK70" s="983" t="s">
        <v>36</v>
      </c>
    </row>
    <row r="71" spans="1:37" s="453" customFormat="1" ht="13.5" customHeight="1" x14ac:dyDescent="0.15">
      <c r="A71" s="1572"/>
      <c r="B71" s="1552" t="s">
        <v>396</v>
      </c>
      <c r="C71" s="1552"/>
      <c r="D71" s="938"/>
      <c r="E71" s="939"/>
      <c r="F71" s="940">
        <f>MAX(F40:F70)</f>
        <v>6</v>
      </c>
      <c r="G71" s="940">
        <f t="shared" ref="G71:AK71" si="5">MAX(G40:G70)</f>
        <v>73.8</v>
      </c>
      <c r="H71" s="940">
        <f t="shared" si="5"/>
        <v>26</v>
      </c>
      <c r="I71" s="941">
        <f t="shared" si="5"/>
        <v>26</v>
      </c>
      <c r="J71" s="942"/>
      <c r="K71" s="940">
        <f t="shared" si="5"/>
        <v>43.2</v>
      </c>
      <c r="L71" s="943">
        <f t="shared" si="5"/>
        <v>56.4</v>
      </c>
      <c r="M71" s="941">
        <f t="shared" si="5"/>
        <v>9.64</v>
      </c>
      <c r="N71" s="948"/>
      <c r="O71" s="940">
        <f>MAX(O40:O70)</f>
        <v>28.5</v>
      </c>
      <c r="P71" s="943">
        <f t="shared" si="5"/>
        <v>82</v>
      </c>
      <c r="Q71" s="940">
        <f t="shared" si="5"/>
        <v>37.6</v>
      </c>
      <c r="R71" s="943">
        <f t="shared" si="5"/>
        <v>32.200000000000003</v>
      </c>
      <c r="S71" s="943">
        <f t="shared" si="5"/>
        <v>101</v>
      </c>
      <c r="T71" s="943">
        <f t="shared" si="5"/>
        <v>64</v>
      </c>
      <c r="U71" s="943">
        <f t="shared" si="5"/>
        <v>44</v>
      </c>
      <c r="V71" s="979">
        <f t="shared" si="5"/>
        <v>0.91</v>
      </c>
      <c r="W71" s="1289">
        <f t="shared" si="5"/>
        <v>0</v>
      </c>
      <c r="X71" s="945">
        <f t="shared" si="5"/>
        <v>190</v>
      </c>
      <c r="Y71" s="945">
        <f t="shared" si="5"/>
        <v>160.5</v>
      </c>
      <c r="Z71" s="1224">
        <f t="shared" si="5"/>
        <v>33.5</v>
      </c>
      <c r="AA71" s="940">
        <f t="shared" si="5"/>
        <v>1.48</v>
      </c>
      <c r="AB71" s="940">
        <f t="shared" si="5"/>
        <v>0.91</v>
      </c>
      <c r="AC71" s="946">
        <f t="shared" si="5"/>
        <v>11.3</v>
      </c>
      <c r="AD71" s="947">
        <f t="shared" si="5"/>
        <v>0.26</v>
      </c>
      <c r="AE71" s="1231">
        <f t="shared" si="5"/>
        <v>11</v>
      </c>
      <c r="AF71" s="941">
        <f t="shared" si="5"/>
        <v>0.69</v>
      </c>
      <c r="AG71" s="941">
        <f t="shared" si="5"/>
        <v>17</v>
      </c>
      <c r="AH71" s="941">
        <f t="shared" si="5"/>
        <v>9.3000000000000007</v>
      </c>
      <c r="AI71" s="940">
        <f t="shared" si="5"/>
        <v>14</v>
      </c>
      <c r="AJ71" s="949">
        <f t="shared" si="5"/>
        <v>2</v>
      </c>
      <c r="AK71" s="949">
        <f t="shared" si="5"/>
        <v>0.22</v>
      </c>
    </row>
    <row r="72" spans="1:37" s="453" customFormat="1" ht="13.5" customHeight="1" x14ac:dyDescent="0.15">
      <c r="A72" s="1572"/>
      <c r="B72" s="1552" t="s">
        <v>397</v>
      </c>
      <c r="C72" s="1552"/>
      <c r="D72" s="938"/>
      <c r="E72" s="939"/>
      <c r="F72" s="940">
        <f>MIN(F40:F70)</f>
        <v>0</v>
      </c>
      <c r="G72" s="940">
        <f t="shared" ref="G72:AJ72" si="6">MIN(G40:G70)</f>
        <v>0</v>
      </c>
      <c r="H72" s="940">
        <f t="shared" si="6"/>
        <v>13</v>
      </c>
      <c r="I72" s="941">
        <f t="shared" si="6"/>
        <v>17</v>
      </c>
      <c r="J72" s="942"/>
      <c r="K72" s="940">
        <f t="shared" si="6"/>
        <v>21.7</v>
      </c>
      <c r="L72" s="943">
        <f t="shared" si="6"/>
        <v>31.7</v>
      </c>
      <c r="M72" s="941">
        <f t="shared" si="6"/>
        <v>7.83</v>
      </c>
      <c r="N72" s="948"/>
      <c r="O72" s="940">
        <f>MIN(O40:O70)</f>
        <v>20.9</v>
      </c>
      <c r="P72" s="943">
        <f t="shared" si="6"/>
        <v>53</v>
      </c>
      <c r="Q72" s="940">
        <f t="shared" si="6"/>
        <v>26.3</v>
      </c>
      <c r="R72" s="943">
        <f t="shared" si="6"/>
        <v>18</v>
      </c>
      <c r="S72" s="943">
        <f t="shared" si="6"/>
        <v>78</v>
      </c>
      <c r="T72" s="943">
        <f t="shared" si="6"/>
        <v>44</v>
      </c>
      <c r="U72" s="943">
        <f t="shared" si="6"/>
        <v>25</v>
      </c>
      <c r="V72" s="979">
        <f>MIN(V40:V70)</f>
        <v>0.91</v>
      </c>
      <c r="W72" s="1289">
        <f>MIN(W40:W70)</f>
        <v>0</v>
      </c>
      <c r="X72" s="945">
        <f t="shared" si="6"/>
        <v>190</v>
      </c>
      <c r="Y72" s="945">
        <f t="shared" si="6"/>
        <v>160.5</v>
      </c>
      <c r="Z72" s="1224">
        <f t="shared" si="6"/>
        <v>33.5</v>
      </c>
      <c r="AA72" s="940">
        <f t="shared" si="6"/>
        <v>1.48</v>
      </c>
      <c r="AB72" s="940">
        <f t="shared" si="6"/>
        <v>0.91</v>
      </c>
      <c r="AC72" s="946">
        <f t="shared" si="6"/>
        <v>11.3</v>
      </c>
      <c r="AD72" s="950">
        <f t="shared" si="6"/>
        <v>0.26</v>
      </c>
      <c r="AE72" s="1231">
        <f t="shared" si="6"/>
        <v>11</v>
      </c>
      <c r="AF72" s="941">
        <f t="shared" si="6"/>
        <v>0.69</v>
      </c>
      <c r="AG72" s="941">
        <f t="shared" si="6"/>
        <v>17</v>
      </c>
      <c r="AH72" s="941">
        <f t="shared" si="6"/>
        <v>9.3000000000000007</v>
      </c>
      <c r="AI72" s="940">
        <f t="shared" si="6"/>
        <v>14</v>
      </c>
      <c r="AJ72" s="949">
        <f t="shared" si="6"/>
        <v>2</v>
      </c>
      <c r="AK72" s="949">
        <f t="shared" ref="AK72" si="7">MIN(AK40:AK70)</f>
        <v>0.22</v>
      </c>
    </row>
    <row r="73" spans="1:37" s="453" customFormat="1" ht="13.5" customHeight="1" x14ac:dyDescent="0.15">
      <c r="A73" s="1572"/>
      <c r="B73" s="1552" t="s">
        <v>398</v>
      </c>
      <c r="C73" s="1552"/>
      <c r="D73" s="938"/>
      <c r="E73" s="939"/>
      <c r="F73" s="942"/>
      <c r="G73" s="940">
        <f t="shared" ref="G73:AJ73" si="8">IF(COUNT(G40:G70)=0,0,AVERAGE(G40:G70))</f>
        <v>3.5741935483870968</v>
      </c>
      <c r="H73" s="940">
        <f t="shared" si="8"/>
        <v>18.93548387096774</v>
      </c>
      <c r="I73" s="941">
        <f t="shared" si="8"/>
        <v>21.419354838709676</v>
      </c>
      <c r="J73" s="942"/>
      <c r="K73" s="940">
        <f t="shared" si="8"/>
        <v>33.245161290322585</v>
      </c>
      <c r="L73" s="943">
        <f t="shared" si="8"/>
        <v>42.735483870967741</v>
      </c>
      <c r="M73" s="941">
        <f t="shared" si="8"/>
        <v>9.0787096774193561</v>
      </c>
      <c r="N73" s="942"/>
      <c r="O73" s="940">
        <f>IF(COUNT(O40:O70)=0,0,AVERAGE(O40:O70))</f>
        <v>25.158064516129031</v>
      </c>
      <c r="P73" s="943">
        <f t="shared" si="8"/>
        <v>69.354838709677423</v>
      </c>
      <c r="Q73" s="940">
        <f t="shared" si="8"/>
        <v>32.177419354838712</v>
      </c>
      <c r="R73" s="943">
        <f t="shared" si="8"/>
        <v>26.987096774193549</v>
      </c>
      <c r="S73" s="943">
        <f t="shared" si="8"/>
        <v>89.741935483870961</v>
      </c>
      <c r="T73" s="943">
        <f t="shared" si="8"/>
        <v>54.612903225806448</v>
      </c>
      <c r="U73" s="943">
        <f t="shared" si="8"/>
        <v>35.12903225806452</v>
      </c>
      <c r="V73" s="1222"/>
      <c r="W73" s="1290"/>
      <c r="X73" s="945">
        <f t="shared" si="8"/>
        <v>190</v>
      </c>
      <c r="Y73" s="945">
        <f t="shared" si="8"/>
        <v>160.5</v>
      </c>
      <c r="Z73" s="1224">
        <f t="shared" si="8"/>
        <v>33.5</v>
      </c>
      <c r="AA73" s="940">
        <f t="shared" si="8"/>
        <v>1.48</v>
      </c>
      <c r="AB73" s="940">
        <f t="shared" si="8"/>
        <v>0.91</v>
      </c>
      <c r="AC73" s="946">
        <f t="shared" si="8"/>
        <v>11.3</v>
      </c>
      <c r="AD73" s="950">
        <f t="shared" si="8"/>
        <v>0.26</v>
      </c>
      <c r="AE73" s="1231">
        <f t="shared" si="8"/>
        <v>11</v>
      </c>
      <c r="AF73" s="941">
        <f t="shared" si="8"/>
        <v>0.69</v>
      </c>
      <c r="AG73" s="941">
        <f t="shared" si="8"/>
        <v>17</v>
      </c>
      <c r="AH73" s="941">
        <f t="shared" si="8"/>
        <v>9.3000000000000007</v>
      </c>
      <c r="AI73" s="940">
        <f t="shared" si="8"/>
        <v>14</v>
      </c>
      <c r="AJ73" s="949">
        <f t="shared" si="8"/>
        <v>2</v>
      </c>
      <c r="AK73" s="951"/>
    </row>
    <row r="74" spans="1:37" s="453" customFormat="1" ht="13.5" customHeight="1" x14ac:dyDescent="0.15">
      <c r="A74" s="1572"/>
      <c r="B74" s="1553" t="s">
        <v>399</v>
      </c>
      <c r="C74" s="1571"/>
      <c r="D74" s="964"/>
      <c r="E74" s="952"/>
      <c r="F74" s="953"/>
      <c r="G74" s="940">
        <f>SUM(G40:G70)</f>
        <v>110.8</v>
      </c>
      <c r="H74" s="954"/>
      <c r="I74" s="954"/>
      <c r="J74" s="954"/>
      <c r="K74" s="954"/>
      <c r="L74" s="1221"/>
      <c r="M74" s="942"/>
      <c r="N74" s="954"/>
      <c r="O74" s="954"/>
      <c r="P74" s="954"/>
      <c r="Q74" s="954"/>
      <c r="R74" s="954"/>
      <c r="S74" s="954"/>
      <c r="T74" s="954"/>
      <c r="U74" s="954"/>
      <c r="V74" s="1222"/>
      <c r="W74" s="1290"/>
      <c r="X74" s="954"/>
      <c r="Y74" s="954"/>
      <c r="Z74" s="1225"/>
      <c r="AA74" s="954"/>
      <c r="AB74" s="954"/>
      <c r="AC74" s="955"/>
      <c r="AD74" s="956"/>
      <c r="AE74" s="1232"/>
      <c r="AF74" s="942"/>
      <c r="AG74" s="954"/>
      <c r="AH74" s="954"/>
      <c r="AI74" s="954"/>
      <c r="AJ74" s="951"/>
      <c r="AK74" s="951"/>
    </row>
    <row r="75" spans="1:37" ht="13.5" customHeight="1" x14ac:dyDescent="0.15">
      <c r="A75" s="1554" t="s">
        <v>270</v>
      </c>
      <c r="B75" s="965">
        <v>43617</v>
      </c>
      <c r="C75" s="966" t="str">
        <f>IF(B75="","",IF(WEEKDAY(B75)=1,"(日)",IF(WEEKDAY(B75)=2,"(月)",IF(WEEKDAY(B75)=3,"(火)",IF(WEEKDAY(B75)=4,"(水)",IF(WEEKDAY(B75)=5,"(木)",IF(WEEKDAY(B75)=6,"(金)","(土)")))))))</f>
        <v>(土)</v>
      </c>
      <c r="D75" s="967" t="s">
        <v>540</v>
      </c>
      <c r="E75" s="968" t="s">
        <v>545</v>
      </c>
      <c r="F75" s="818">
        <v>2</v>
      </c>
      <c r="G75" s="818">
        <v>0</v>
      </c>
      <c r="H75" s="819">
        <v>20</v>
      </c>
      <c r="I75" s="819">
        <v>21</v>
      </c>
      <c r="J75" s="926">
        <v>0.3125</v>
      </c>
      <c r="K75" s="818">
        <v>34.6</v>
      </c>
      <c r="L75" s="996">
        <v>55.2</v>
      </c>
      <c r="M75" s="1118">
        <v>8.7899999999999991</v>
      </c>
      <c r="N75" s="826" t="s">
        <v>36</v>
      </c>
      <c r="O75" s="969">
        <v>25.8</v>
      </c>
      <c r="P75" s="928">
        <v>77</v>
      </c>
      <c r="Q75" s="927">
        <v>28.4</v>
      </c>
      <c r="R75" s="928">
        <v>24.6</v>
      </c>
      <c r="S75" s="928">
        <v>97</v>
      </c>
      <c r="T75" s="928">
        <v>60</v>
      </c>
      <c r="U75" s="928">
        <v>37</v>
      </c>
      <c r="V75" s="825" t="s">
        <v>36</v>
      </c>
      <c r="W75" s="1291" t="s">
        <v>36</v>
      </c>
      <c r="X75" s="821" t="s">
        <v>36</v>
      </c>
      <c r="Y75" s="821" t="s">
        <v>36</v>
      </c>
      <c r="Z75" s="821" t="s">
        <v>36</v>
      </c>
      <c r="AA75" s="818" t="s">
        <v>36</v>
      </c>
      <c r="AB75" s="818" t="s">
        <v>36</v>
      </c>
      <c r="AC75" s="819" t="s">
        <v>36</v>
      </c>
      <c r="AD75" s="904" t="s">
        <v>36</v>
      </c>
      <c r="AE75" s="819" t="s">
        <v>36</v>
      </c>
      <c r="AF75" s="1118" t="s">
        <v>36</v>
      </c>
      <c r="AG75" s="818" t="s">
        <v>36</v>
      </c>
      <c r="AH75" s="818" t="s">
        <v>36</v>
      </c>
      <c r="AI75" s="959" t="s">
        <v>36</v>
      </c>
      <c r="AJ75" s="998" t="s">
        <v>36</v>
      </c>
      <c r="AK75" s="998" t="s">
        <v>36</v>
      </c>
    </row>
    <row r="76" spans="1:37" ht="13.5" customHeight="1" x14ac:dyDescent="0.15">
      <c r="A76" s="1554"/>
      <c r="B76" s="965">
        <v>43618</v>
      </c>
      <c r="C76" s="966" t="str">
        <f t="shared" ref="C76:C104" si="9">IF(B76="","",IF(WEEKDAY(B76)=1,"(日)",IF(WEEKDAY(B76)=2,"(月)",IF(WEEKDAY(B76)=3,"(火)",IF(WEEKDAY(B76)=4,"(水)",IF(WEEKDAY(B76)=5,"(木)",IF(WEEKDAY(B76)=6,"(金)","(土)")))))))</f>
        <v>(日)</v>
      </c>
      <c r="D76" s="967" t="s">
        <v>550</v>
      </c>
      <c r="E76" s="970" t="s">
        <v>543</v>
      </c>
      <c r="F76" s="827">
        <v>2</v>
      </c>
      <c r="G76" s="827">
        <v>0</v>
      </c>
      <c r="H76" s="828">
        <v>24</v>
      </c>
      <c r="I76" s="828">
        <v>24</v>
      </c>
      <c r="J76" s="930">
        <v>0.30555555555555552</v>
      </c>
      <c r="K76" s="827">
        <v>28.2</v>
      </c>
      <c r="L76" s="1001">
        <v>51.9</v>
      </c>
      <c r="M76" s="1119">
        <v>9.48</v>
      </c>
      <c r="N76" s="835" t="s">
        <v>36</v>
      </c>
      <c r="O76" s="832">
        <v>22.2</v>
      </c>
      <c r="P76" s="833">
        <v>76</v>
      </c>
      <c r="Q76" s="828">
        <v>31.2</v>
      </c>
      <c r="R76" s="833">
        <v>31</v>
      </c>
      <c r="S76" s="833">
        <v>87</v>
      </c>
      <c r="T76" s="833">
        <v>58</v>
      </c>
      <c r="U76" s="833">
        <v>29</v>
      </c>
      <c r="V76" s="834" t="s">
        <v>36</v>
      </c>
      <c r="W76" s="1287" t="s">
        <v>36</v>
      </c>
      <c r="X76" s="830" t="s">
        <v>36</v>
      </c>
      <c r="Y76" s="830" t="s">
        <v>36</v>
      </c>
      <c r="Z76" s="830" t="s">
        <v>36</v>
      </c>
      <c r="AA76" s="827" t="s">
        <v>36</v>
      </c>
      <c r="AB76" s="827" t="s">
        <v>36</v>
      </c>
      <c r="AC76" s="828" t="s">
        <v>36</v>
      </c>
      <c r="AD76" s="905" t="s">
        <v>36</v>
      </c>
      <c r="AE76" s="828" t="s">
        <v>36</v>
      </c>
      <c r="AF76" s="1119" t="s">
        <v>36</v>
      </c>
      <c r="AG76" s="827" t="s">
        <v>36</v>
      </c>
      <c r="AH76" s="827" t="s">
        <v>36</v>
      </c>
      <c r="AI76" s="960" t="s">
        <v>36</v>
      </c>
      <c r="AJ76" s="982" t="s">
        <v>36</v>
      </c>
      <c r="AK76" s="982" t="s">
        <v>36</v>
      </c>
    </row>
    <row r="77" spans="1:37" ht="13.5" customHeight="1" x14ac:dyDescent="0.15">
      <c r="A77" s="1554"/>
      <c r="B77" s="965">
        <v>43619</v>
      </c>
      <c r="C77" s="966" t="str">
        <f t="shared" si="9"/>
        <v>(月)</v>
      </c>
      <c r="D77" s="967" t="s">
        <v>546</v>
      </c>
      <c r="E77" s="970" t="s">
        <v>545</v>
      </c>
      <c r="F77" s="827">
        <v>1</v>
      </c>
      <c r="G77" s="827">
        <v>0.1</v>
      </c>
      <c r="H77" s="828">
        <v>20</v>
      </c>
      <c r="I77" s="828">
        <v>22</v>
      </c>
      <c r="J77" s="930">
        <v>0.3125</v>
      </c>
      <c r="K77" s="827">
        <v>42.6</v>
      </c>
      <c r="L77" s="1001">
        <v>56.7</v>
      </c>
      <c r="M77" s="1119">
        <v>8.8800000000000008</v>
      </c>
      <c r="N77" s="835" t="s">
        <v>36</v>
      </c>
      <c r="O77" s="832">
        <v>25.2</v>
      </c>
      <c r="P77" s="833">
        <v>70</v>
      </c>
      <c r="Q77" s="828">
        <v>32</v>
      </c>
      <c r="R77" s="833">
        <v>30.2</v>
      </c>
      <c r="S77" s="833">
        <v>90</v>
      </c>
      <c r="T77" s="833">
        <v>54</v>
      </c>
      <c r="U77" s="833">
        <v>36</v>
      </c>
      <c r="V77" s="834" t="s">
        <v>36</v>
      </c>
      <c r="W77" s="1287" t="s">
        <v>36</v>
      </c>
      <c r="X77" s="830" t="s">
        <v>36</v>
      </c>
      <c r="Y77" s="830" t="s">
        <v>36</v>
      </c>
      <c r="Z77" s="830" t="s">
        <v>36</v>
      </c>
      <c r="AA77" s="827" t="s">
        <v>36</v>
      </c>
      <c r="AB77" s="827" t="s">
        <v>36</v>
      </c>
      <c r="AC77" s="828" t="s">
        <v>36</v>
      </c>
      <c r="AD77" s="905" t="s">
        <v>36</v>
      </c>
      <c r="AE77" s="828" t="s">
        <v>36</v>
      </c>
      <c r="AF77" s="1119" t="s">
        <v>36</v>
      </c>
      <c r="AG77" s="827" t="s">
        <v>36</v>
      </c>
      <c r="AH77" s="827" t="s">
        <v>36</v>
      </c>
      <c r="AI77" s="960" t="s">
        <v>36</v>
      </c>
      <c r="AJ77" s="982" t="s">
        <v>36</v>
      </c>
      <c r="AK77" s="982" t="s">
        <v>36</v>
      </c>
    </row>
    <row r="78" spans="1:37" ht="13.5" customHeight="1" x14ac:dyDescent="0.15">
      <c r="A78" s="1554"/>
      <c r="B78" s="965">
        <v>43620</v>
      </c>
      <c r="C78" s="966" t="str">
        <f t="shared" si="9"/>
        <v>(火)</v>
      </c>
      <c r="D78" s="967" t="s">
        <v>540</v>
      </c>
      <c r="E78" s="970" t="s">
        <v>545</v>
      </c>
      <c r="F78" s="827">
        <v>2</v>
      </c>
      <c r="G78" s="827">
        <v>0</v>
      </c>
      <c r="H78" s="971">
        <v>24</v>
      </c>
      <c r="I78" s="828">
        <v>24</v>
      </c>
      <c r="J78" s="930">
        <v>0.3125</v>
      </c>
      <c r="K78" s="827">
        <v>37.700000000000003</v>
      </c>
      <c r="L78" s="1001">
        <v>47.6</v>
      </c>
      <c r="M78" s="1119">
        <v>9.32</v>
      </c>
      <c r="N78" s="835" t="s">
        <v>36</v>
      </c>
      <c r="O78" s="832">
        <v>23.6</v>
      </c>
      <c r="P78" s="833">
        <v>72</v>
      </c>
      <c r="Q78" s="828">
        <v>28.4</v>
      </c>
      <c r="R78" s="833">
        <v>32.200000000000003</v>
      </c>
      <c r="S78" s="833">
        <v>88</v>
      </c>
      <c r="T78" s="833">
        <v>54</v>
      </c>
      <c r="U78" s="833">
        <v>34</v>
      </c>
      <c r="V78" s="834" t="s">
        <v>36</v>
      </c>
      <c r="W78" s="1287" t="s">
        <v>36</v>
      </c>
      <c r="X78" s="830" t="s">
        <v>36</v>
      </c>
      <c r="Y78" s="830" t="s">
        <v>36</v>
      </c>
      <c r="Z78" s="830" t="s">
        <v>36</v>
      </c>
      <c r="AA78" s="827" t="s">
        <v>36</v>
      </c>
      <c r="AB78" s="827" t="s">
        <v>36</v>
      </c>
      <c r="AC78" s="828" t="s">
        <v>36</v>
      </c>
      <c r="AD78" s="905" t="s">
        <v>36</v>
      </c>
      <c r="AE78" s="828" t="s">
        <v>36</v>
      </c>
      <c r="AF78" s="1119" t="s">
        <v>36</v>
      </c>
      <c r="AG78" s="827" t="s">
        <v>36</v>
      </c>
      <c r="AH78" s="827" t="s">
        <v>36</v>
      </c>
      <c r="AI78" s="960" t="s">
        <v>36</v>
      </c>
      <c r="AJ78" s="982" t="s">
        <v>36</v>
      </c>
      <c r="AK78" s="982" t="s">
        <v>36</v>
      </c>
    </row>
    <row r="79" spans="1:37" ht="13.5" customHeight="1" x14ac:dyDescent="0.15">
      <c r="A79" s="1554"/>
      <c r="B79" s="965">
        <v>43621</v>
      </c>
      <c r="C79" s="966" t="str">
        <f t="shared" si="9"/>
        <v>(水)</v>
      </c>
      <c r="D79" s="967" t="s">
        <v>550</v>
      </c>
      <c r="E79" s="970" t="s">
        <v>551</v>
      </c>
      <c r="F79" s="827">
        <v>2</v>
      </c>
      <c r="G79" s="827">
        <v>0</v>
      </c>
      <c r="H79" s="828">
        <v>21</v>
      </c>
      <c r="I79" s="828">
        <v>23</v>
      </c>
      <c r="J79" s="930">
        <v>0.30555555555555552</v>
      </c>
      <c r="K79" s="827">
        <v>38.6</v>
      </c>
      <c r="L79" s="1001">
        <v>50.6</v>
      </c>
      <c r="M79" s="1119">
        <v>8.7200000000000006</v>
      </c>
      <c r="N79" s="835" t="s">
        <v>36</v>
      </c>
      <c r="O79" s="832">
        <v>26.7</v>
      </c>
      <c r="P79" s="833">
        <v>78</v>
      </c>
      <c r="Q79" s="828">
        <v>30.5</v>
      </c>
      <c r="R79" s="833">
        <v>31.3</v>
      </c>
      <c r="S79" s="833">
        <v>98</v>
      </c>
      <c r="T79" s="833">
        <v>56</v>
      </c>
      <c r="U79" s="833">
        <v>42</v>
      </c>
      <c r="V79" s="834" t="s">
        <v>36</v>
      </c>
      <c r="W79" s="1287" t="s">
        <v>36</v>
      </c>
      <c r="X79" s="830" t="s">
        <v>36</v>
      </c>
      <c r="Y79" s="830" t="s">
        <v>36</v>
      </c>
      <c r="Z79" s="830" t="s">
        <v>36</v>
      </c>
      <c r="AA79" s="827" t="s">
        <v>36</v>
      </c>
      <c r="AB79" s="827" t="s">
        <v>36</v>
      </c>
      <c r="AC79" s="828" t="s">
        <v>36</v>
      </c>
      <c r="AD79" s="905" t="s">
        <v>36</v>
      </c>
      <c r="AE79" s="828" t="s">
        <v>36</v>
      </c>
      <c r="AF79" s="1119" t="s">
        <v>36</v>
      </c>
      <c r="AG79" s="827" t="s">
        <v>36</v>
      </c>
      <c r="AH79" s="827" t="s">
        <v>36</v>
      </c>
      <c r="AI79" s="960" t="s">
        <v>36</v>
      </c>
      <c r="AJ79" s="982" t="s">
        <v>36</v>
      </c>
      <c r="AK79" s="982" t="s">
        <v>36</v>
      </c>
    </row>
    <row r="80" spans="1:37" ht="13.5" customHeight="1" x14ac:dyDescent="0.15">
      <c r="A80" s="1554"/>
      <c r="B80" s="965">
        <v>43622</v>
      </c>
      <c r="C80" s="966" t="str">
        <f t="shared" si="9"/>
        <v>(木)</v>
      </c>
      <c r="D80" s="967" t="s">
        <v>540</v>
      </c>
      <c r="E80" s="970" t="s">
        <v>543</v>
      </c>
      <c r="F80" s="827">
        <v>2</v>
      </c>
      <c r="G80" s="827">
        <v>0</v>
      </c>
      <c r="H80" s="828">
        <v>25</v>
      </c>
      <c r="I80" s="828">
        <v>25</v>
      </c>
      <c r="J80" s="930">
        <v>0.3125</v>
      </c>
      <c r="K80" s="827">
        <v>39.200000000000003</v>
      </c>
      <c r="L80" s="1001">
        <v>49.9</v>
      </c>
      <c r="M80" s="1119">
        <v>8.8800000000000008</v>
      </c>
      <c r="N80" s="835" t="s">
        <v>36</v>
      </c>
      <c r="O80" s="832">
        <v>22.8</v>
      </c>
      <c r="P80" s="833">
        <v>72</v>
      </c>
      <c r="Q80" s="828">
        <v>30.5</v>
      </c>
      <c r="R80" s="833">
        <v>30.7</v>
      </c>
      <c r="S80" s="833">
        <v>86</v>
      </c>
      <c r="T80" s="833">
        <v>64</v>
      </c>
      <c r="U80" s="833">
        <v>22</v>
      </c>
      <c r="V80" s="834" t="s">
        <v>36</v>
      </c>
      <c r="W80" s="1287" t="s">
        <v>36</v>
      </c>
      <c r="X80" s="830" t="s">
        <v>36</v>
      </c>
      <c r="Y80" s="830" t="s">
        <v>36</v>
      </c>
      <c r="Z80" s="830" t="s">
        <v>36</v>
      </c>
      <c r="AA80" s="827" t="s">
        <v>36</v>
      </c>
      <c r="AB80" s="827" t="s">
        <v>36</v>
      </c>
      <c r="AC80" s="828" t="s">
        <v>36</v>
      </c>
      <c r="AD80" s="905" t="s">
        <v>36</v>
      </c>
      <c r="AE80" s="828" t="s">
        <v>36</v>
      </c>
      <c r="AF80" s="1119" t="s">
        <v>36</v>
      </c>
      <c r="AG80" s="827" t="s">
        <v>36</v>
      </c>
      <c r="AH80" s="827" t="s">
        <v>36</v>
      </c>
      <c r="AI80" s="960" t="s">
        <v>36</v>
      </c>
      <c r="AJ80" s="982" t="s">
        <v>36</v>
      </c>
      <c r="AK80" s="982" t="s">
        <v>36</v>
      </c>
    </row>
    <row r="81" spans="1:37" ht="13.5" customHeight="1" x14ac:dyDescent="0.15">
      <c r="A81" s="1554"/>
      <c r="B81" s="965">
        <v>43623</v>
      </c>
      <c r="C81" s="966" t="str">
        <f t="shared" si="9"/>
        <v>(金)</v>
      </c>
      <c r="D81" s="967" t="s">
        <v>544</v>
      </c>
      <c r="E81" s="970" t="s">
        <v>542</v>
      </c>
      <c r="F81" s="827">
        <v>2</v>
      </c>
      <c r="G81" s="827">
        <v>16.100000000000001</v>
      </c>
      <c r="H81" s="828">
        <v>22</v>
      </c>
      <c r="I81" s="828">
        <v>24.5</v>
      </c>
      <c r="J81" s="930">
        <v>0.30555555555555552</v>
      </c>
      <c r="K81" s="827">
        <v>35.299999999999997</v>
      </c>
      <c r="L81" s="1001">
        <v>46.2</v>
      </c>
      <c r="M81" s="1119">
        <v>8.92</v>
      </c>
      <c r="N81" s="835" t="s">
        <v>36</v>
      </c>
      <c r="O81" s="832">
        <v>22.1</v>
      </c>
      <c r="P81" s="833">
        <v>64</v>
      </c>
      <c r="Q81" s="828">
        <v>31.2</v>
      </c>
      <c r="R81" s="833">
        <v>30.3</v>
      </c>
      <c r="S81" s="833">
        <v>80</v>
      </c>
      <c r="T81" s="833">
        <v>50</v>
      </c>
      <c r="U81" s="833">
        <v>30</v>
      </c>
      <c r="V81" s="834" t="s">
        <v>36</v>
      </c>
      <c r="W81" s="1287" t="s">
        <v>36</v>
      </c>
      <c r="X81" s="830" t="s">
        <v>36</v>
      </c>
      <c r="Y81" s="830" t="s">
        <v>36</v>
      </c>
      <c r="Z81" s="830" t="s">
        <v>36</v>
      </c>
      <c r="AA81" s="827" t="s">
        <v>36</v>
      </c>
      <c r="AB81" s="827" t="s">
        <v>36</v>
      </c>
      <c r="AC81" s="828" t="s">
        <v>36</v>
      </c>
      <c r="AD81" s="905" t="s">
        <v>36</v>
      </c>
      <c r="AE81" s="828" t="s">
        <v>36</v>
      </c>
      <c r="AF81" s="1119" t="s">
        <v>36</v>
      </c>
      <c r="AG81" s="827" t="s">
        <v>36</v>
      </c>
      <c r="AH81" s="827" t="s">
        <v>36</v>
      </c>
      <c r="AI81" s="960" t="s">
        <v>36</v>
      </c>
      <c r="AJ81" s="982" t="s">
        <v>36</v>
      </c>
      <c r="AK81" s="982" t="s">
        <v>36</v>
      </c>
    </row>
    <row r="82" spans="1:37" ht="13.5" customHeight="1" x14ac:dyDescent="0.15">
      <c r="A82" s="1554"/>
      <c r="B82" s="965">
        <v>43624</v>
      </c>
      <c r="C82" s="966" t="str">
        <f>IF(B82="","",IF(WEEKDAY(B82)=1,"(日)",IF(WEEKDAY(B82)=2,"(月)",IF(WEEKDAY(B82)=3,"(火)",IF(WEEKDAY(B82)=4,"(水)",IF(WEEKDAY(B82)=5,"(木)",IF(WEEKDAY(B82)=6,"(金)","(土)")))))))</f>
        <v>(土)</v>
      </c>
      <c r="D82" s="967" t="s">
        <v>558</v>
      </c>
      <c r="E82" s="970" t="s">
        <v>543</v>
      </c>
      <c r="F82" s="827">
        <v>2</v>
      </c>
      <c r="G82" s="827">
        <v>0.4</v>
      </c>
      <c r="H82" s="828">
        <v>20</v>
      </c>
      <c r="I82" s="828">
        <v>23</v>
      </c>
      <c r="J82" s="930">
        <v>0.30555555555555552</v>
      </c>
      <c r="K82" s="827">
        <v>33.4</v>
      </c>
      <c r="L82" s="1001">
        <v>45.9</v>
      </c>
      <c r="M82" s="1119">
        <v>8.11</v>
      </c>
      <c r="N82" s="835" t="s">
        <v>36</v>
      </c>
      <c r="O82" s="832">
        <v>25.3</v>
      </c>
      <c r="P82" s="833">
        <v>72</v>
      </c>
      <c r="Q82" s="828">
        <v>29.8</v>
      </c>
      <c r="R82" s="833">
        <v>30.5</v>
      </c>
      <c r="S82" s="833">
        <v>95</v>
      </c>
      <c r="T82" s="833">
        <v>53</v>
      </c>
      <c r="U82" s="833">
        <v>42</v>
      </c>
      <c r="V82" s="834" t="s">
        <v>36</v>
      </c>
      <c r="W82" s="1287" t="s">
        <v>36</v>
      </c>
      <c r="X82" s="830" t="s">
        <v>36</v>
      </c>
      <c r="Y82" s="830" t="s">
        <v>36</v>
      </c>
      <c r="Z82" s="830" t="s">
        <v>36</v>
      </c>
      <c r="AA82" s="827" t="s">
        <v>36</v>
      </c>
      <c r="AB82" s="827" t="s">
        <v>36</v>
      </c>
      <c r="AC82" s="828" t="s">
        <v>36</v>
      </c>
      <c r="AD82" s="905" t="s">
        <v>36</v>
      </c>
      <c r="AE82" s="828" t="s">
        <v>36</v>
      </c>
      <c r="AF82" s="1119" t="s">
        <v>36</v>
      </c>
      <c r="AG82" s="827" t="s">
        <v>36</v>
      </c>
      <c r="AH82" s="827" t="s">
        <v>36</v>
      </c>
      <c r="AI82" s="960" t="s">
        <v>36</v>
      </c>
      <c r="AJ82" s="982" t="s">
        <v>36</v>
      </c>
      <c r="AK82" s="982" t="s">
        <v>36</v>
      </c>
    </row>
    <row r="83" spans="1:37" ht="13.5" customHeight="1" x14ac:dyDescent="0.15">
      <c r="A83" s="1554"/>
      <c r="B83" s="965">
        <v>43625</v>
      </c>
      <c r="C83" s="966" t="str">
        <f t="shared" si="9"/>
        <v>(日)</v>
      </c>
      <c r="D83" s="967" t="s">
        <v>544</v>
      </c>
      <c r="E83" s="970" t="s">
        <v>585</v>
      </c>
      <c r="F83" s="827">
        <v>5</v>
      </c>
      <c r="G83" s="827">
        <v>6.2</v>
      </c>
      <c r="H83" s="828">
        <v>17</v>
      </c>
      <c r="I83" s="828">
        <v>21.5</v>
      </c>
      <c r="J83" s="930">
        <v>0.2986111111111111</v>
      </c>
      <c r="K83" s="827">
        <v>43.8</v>
      </c>
      <c r="L83" s="1001">
        <v>56.6</v>
      </c>
      <c r="M83" s="1119">
        <v>7.74</v>
      </c>
      <c r="N83" s="835" t="s">
        <v>36</v>
      </c>
      <c r="O83" s="832">
        <v>27</v>
      </c>
      <c r="P83" s="833">
        <v>79</v>
      </c>
      <c r="Q83" s="828">
        <v>29.1</v>
      </c>
      <c r="R83" s="833">
        <v>31.4</v>
      </c>
      <c r="S83" s="833">
        <v>92</v>
      </c>
      <c r="T83" s="833">
        <v>58</v>
      </c>
      <c r="U83" s="833">
        <v>34</v>
      </c>
      <c r="V83" s="834" t="s">
        <v>36</v>
      </c>
      <c r="W83" s="1287" t="s">
        <v>36</v>
      </c>
      <c r="X83" s="830" t="s">
        <v>36</v>
      </c>
      <c r="Y83" s="830" t="s">
        <v>36</v>
      </c>
      <c r="Z83" s="830" t="s">
        <v>36</v>
      </c>
      <c r="AA83" s="827" t="s">
        <v>36</v>
      </c>
      <c r="AB83" s="827" t="s">
        <v>36</v>
      </c>
      <c r="AC83" s="828" t="s">
        <v>36</v>
      </c>
      <c r="AD83" s="905" t="s">
        <v>36</v>
      </c>
      <c r="AE83" s="828" t="s">
        <v>36</v>
      </c>
      <c r="AF83" s="1119" t="s">
        <v>36</v>
      </c>
      <c r="AG83" s="827" t="s">
        <v>36</v>
      </c>
      <c r="AH83" s="827" t="s">
        <v>36</v>
      </c>
      <c r="AI83" s="960" t="s">
        <v>36</v>
      </c>
      <c r="AJ83" s="982" t="s">
        <v>36</v>
      </c>
      <c r="AK83" s="982" t="s">
        <v>36</v>
      </c>
    </row>
    <row r="84" spans="1:37" ht="13.5" customHeight="1" x14ac:dyDescent="0.15">
      <c r="A84" s="1554"/>
      <c r="B84" s="965">
        <v>43626</v>
      </c>
      <c r="C84" s="966" t="str">
        <f t="shared" si="9"/>
        <v>(月)</v>
      </c>
      <c r="D84" s="967" t="s">
        <v>555</v>
      </c>
      <c r="E84" s="970" t="s">
        <v>542</v>
      </c>
      <c r="F84" s="827">
        <v>5</v>
      </c>
      <c r="G84" s="827">
        <v>52.3</v>
      </c>
      <c r="H84" s="828">
        <v>17</v>
      </c>
      <c r="I84" s="828">
        <v>20</v>
      </c>
      <c r="J84" s="930">
        <v>0.30555555555555552</v>
      </c>
      <c r="K84" s="827">
        <v>48.3</v>
      </c>
      <c r="L84" s="1001">
        <v>69.599999999999994</v>
      </c>
      <c r="M84" s="1119">
        <v>7.91</v>
      </c>
      <c r="N84" s="835" t="s">
        <v>36</v>
      </c>
      <c r="O84" s="832">
        <v>25.8</v>
      </c>
      <c r="P84" s="833">
        <v>70</v>
      </c>
      <c r="Q84" s="828">
        <v>29.8</v>
      </c>
      <c r="R84" s="833">
        <v>31</v>
      </c>
      <c r="S84" s="833">
        <v>98</v>
      </c>
      <c r="T84" s="833">
        <v>60</v>
      </c>
      <c r="U84" s="833">
        <v>38</v>
      </c>
      <c r="V84" s="834" t="s">
        <v>36</v>
      </c>
      <c r="W84" s="1287" t="s">
        <v>36</v>
      </c>
      <c r="X84" s="830" t="s">
        <v>36</v>
      </c>
      <c r="Y84" s="830" t="s">
        <v>36</v>
      </c>
      <c r="Z84" s="830" t="s">
        <v>36</v>
      </c>
      <c r="AA84" s="827" t="s">
        <v>36</v>
      </c>
      <c r="AB84" s="827" t="s">
        <v>36</v>
      </c>
      <c r="AC84" s="828" t="s">
        <v>36</v>
      </c>
      <c r="AD84" s="905" t="s">
        <v>36</v>
      </c>
      <c r="AE84" s="828" t="s">
        <v>36</v>
      </c>
      <c r="AF84" s="1119" t="s">
        <v>36</v>
      </c>
      <c r="AG84" s="827" t="s">
        <v>36</v>
      </c>
      <c r="AH84" s="827" t="s">
        <v>36</v>
      </c>
      <c r="AI84" s="960" t="s">
        <v>36</v>
      </c>
      <c r="AJ84" s="982" t="s">
        <v>36</v>
      </c>
      <c r="AK84" s="982" t="s">
        <v>36</v>
      </c>
    </row>
    <row r="85" spans="1:37" ht="13.5" customHeight="1" x14ac:dyDescent="0.15">
      <c r="A85" s="1554"/>
      <c r="B85" s="965">
        <v>43627</v>
      </c>
      <c r="C85" s="966" t="str">
        <f t="shared" si="9"/>
        <v>(火)</v>
      </c>
      <c r="D85" s="967" t="s">
        <v>553</v>
      </c>
      <c r="E85" s="970" t="s">
        <v>543</v>
      </c>
      <c r="F85" s="827">
        <v>2</v>
      </c>
      <c r="G85" s="827">
        <v>7</v>
      </c>
      <c r="H85" s="828">
        <v>16</v>
      </c>
      <c r="I85" s="828">
        <v>18</v>
      </c>
      <c r="J85" s="930">
        <v>0.29166666666666669</v>
      </c>
      <c r="K85" s="827">
        <v>29.9</v>
      </c>
      <c r="L85" s="1001">
        <v>41.9</v>
      </c>
      <c r="M85" s="1119">
        <v>7.73</v>
      </c>
      <c r="N85" s="835" t="s">
        <v>36</v>
      </c>
      <c r="O85" s="832">
        <v>23.5</v>
      </c>
      <c r="P85" s="833">
        <v>70</v>
      </c>
      <c r="Q85" s="828">
        <v>29.8</v>
      </c>
      <c r="R85" s="833">
        <v>25.3</v>
      </c>
      <c r="S85" s="833">
        <v>88</v>
      </c>
      <c r="T85" s="833">
        <v>52</v>
      </c>
      <c r="U85" s="833">
        <v>36</v>
      </c>
      <c r="V85" s="834" t="s">
        <v>36</v>
      </c>
      <c r="W85" s="1287" t="s">
        <v>36</v>
      </c>
      <c r="X85" s="830" t="s">
        <v>36</v>
      </c>
      <c r="Y85" s="830" t="s">
        <v>36</v>
      </c>
      <c r="Z85" s="830" t="s">
        <v>36</v>
      </c>
      <c r="AA85" s="827" t="s">
        <v>36</v>
      </c>
      <c r="AB85" s="827" t="s">
        <v>36</v>
      </c>
      <c r="AC85" s="828" t="s">
        <v>36</v>
      </c>
      <c r="AD85" s="905" t="s">
        <v>36</v>
      </c>
      <c r="AE85" s="828" t="s">
        <v>36</v>
      </c>
      <c r="AF85" s="1119" t="s">
        <v>36</v>
      </c>
      <c r="AG85" s="827" t="s">
        <v>36</v>
      </c>
      <c r="AH85" s="827" t="s">
        <v>36</v>
      </c>
      <c r="AI85" s="960" t="s">
        <v>36</v>
      </c>
      <c r="AJ85" s="982" t="s">
        <v>36</v>
      </c>
      <c r="AK85" s="982" t="s">
        <v>36</v>
      </c>
    </row>
    <row r="86" spans="1:37" ht="13.5" customHeight="1" x14ac:dyDescent="0.15">
      <c r="A86" s="1554"/>
      <c r="B86" s="965">
        <v>43628</v>
      </c>
      <c r="C86" s="966" t="str">
        <f t="shared" si="9"/>
        <v>(水)</v>
      </c>
      <c r="D86" s="967" t="s">
        <v>552</v>
      </c>
      <c r="E86" s="970" t="s">
        <v>542</v>
      </c>
      <c r="F86" s="827">
        <v>2</v>
      </c>
      <c r="G86" s="827">
        <v>0.7</v>
      </c>
      <c r="H86" s="828">
        <v>18</v>
      </c>
      <c r="I86" s="828">
        <v>19.5</v>
      </c>
      <c r="J86" s="930">
        <v>0.3125</v>
      </c>
      <c r="K86" s="827">
        <v>27.3</v>
      </c>
      <c r="L86" s="1001">
        <v>38.9</v>
      </c>
      <c r="M86" s="1119">
        <v>8.09</v>
      </c>
      <c r="N86" s="835" t="s">
        <v>36</v>
      </c>
      <c r="O86" s="832">
        <v>22.9</v>
      </c>
      <c r="P86" s="833">
        <v>76</v>
      </c>
      <c r="Q86" s="828">
        <v>25.6</v>
      </c>
      <c r="R86" s="833">
        <v>27.7</v>
      </c>
      <c r="S86" s="833">
        <v>80</v>
      </c>
      <c r="T86" s="833">
        <v>50</v>
      </c>
      <c r="U86" s="833">
        <v>30</v>
      </c>
      <c r="V86" s="834" t="s">
        <v>36</v>
      </c>
      <c r="W86" s="1287" t="s">
        <v>36</v>
      </c>
      <c r="X86" s="830" t="s">
        <v>36</v>
      </c>
      <c r="Y86" s="830" t="s">
        <v>36</v>
      </c>
      <c r="Z86" s="830" t="s">
        <v>36</v>
      </c>
      <c r="AA86" s="827" t="s">
        <v>36</v>
      </c>
      <c r="AB86" s="827" t="s">
        <v>36</v>
      </c>
      <c r="AC86" s="828" t="s">
        <v>36</v>
      </c>
      <c r="AD86" s="905" t="s">
        <v>36</v>
      </c>
      <c r="AE86" s="828" t="s">
        <v>36</v>
      </c>
      <c r="AF86" s="1119" t="s">
        <v>36</v>
      </c>
      <c r="AG86" s="827" t="s">
        <v>36</v>
      </c>
      <c r="AH86" s="827" t="s">
        <v>36</v>
      </c>
      <c r="AI86" s="960" t="s">
        <v>36</v>
      </c>
      <c r="AJ86" s="982" t="s">
        <v>36</v>
      </c>
      <c r="AK86" s="982" t="s">
        <v>36</v>
      </c>
    </row>
    <row r="87" spans="1:37" ht="13.5" customHeight="1" x14ac:dyDescent="0.15">
      <c r="A87" s="1554"/>
      <c r="B87" s="965">
        <v>43629</v>
      </c>
      <c r="C87" s="966" t="str">
        <f t="shared" si="9"/>
        <v>(木)</v>
      </c>
      <c r="D87" s="967" t="s">
        <v>540</v>
      </c>
      <c r="E87" s="970" t="s">
        <v>548</v>
      </c>
      <c r="F87" s="827">
        <v>0</v>
      </c>
      <c r="G87" s="827">
        <v>0</v>
      </c>
      <c r="H87" s="828">
        <v>19</v>
      </c>
      <c r="I87" s="828">
        <v>23</v>
      </c>
      <c r="J87" s="930">
        <v>0.30555555555555552</v>
      </c>
      <c r="K87" s="827">
        <v>26.9</v>
      </c>
      <c r="L87" s="1001">
        <v>39.6</v>
      </c>
      <c r="M87" s="1119">
        <v>8.8000000000000007</v>
      </c>
      <c r="N87" s="835" t="s">
        <v>36</v>
      </c>
      <c r="O87" s="832">
        <v>22.7</v>
      </c>
      <c r="P87" s="833">
        <v>70</v>
      </c>
      <c r="Q87" s="828">
        <v>24.1</v>
      </c>
      <c r="R87" s="833">
        <v>27.8</v>
      </c>
      <c r="S87" s="833">
        <v>88</v>
      </c>
      <c r="T87" s="833">
        <v>56</v>
      </c>
      <c r="U87" s="833">
        <v>32</v>
      </c>
      <c r="V87" s="834" t="s">
        <v>36</v>
      </c>
      <c r="W87" s="1287" t="s">
        <v>36</v>
      </c>
      <c r="X87" s="830" t="s">
        <v>36</v>
      </c>
      <c r="Y87" s="830" t="s">
        <v>36</v>
      </c>
      <c r="Z87" s="830" t="s">
        <v>36</v>
      </c>
      <c r="AA87" s="827" t="s">
        <v>36</v>
      </c>
      <c r="AB87" s="834" t="s">
        <v>36</v>
      </c>
      <c r="AC87" s="828" t="s">
        <v>36</v>
      </c>
      <c r="AD87" s="905">
        <v>0.19</v>
      </c>
      <c r="AE87" s="828">
        <v>18</v>
      </c>
      <c r="AF87" s="1119">
        <v>4.5</v>
      </c>
      <c r="AG87" s="827">
        <v>14</v>
      </c>
      <c r="AH87" s="827">
        <v>5.2</v>
      </c>
      <c r="AI87" s="960">
        <v>14</v>
      </c>
      <c r="AJ87" s="982">
        <v>1.8</v>
      </c>
      <c r="AK87" s="982">
        <v>0.14000000000000001</v>
      </c>
    </row>
    <row r="88" spans="1:37" ht="13.5" customHeight="1" x14ac:dyDescent="0.15">
      <c r="A88" s="1554"/>
      <c r="B88" s="965">
        <v>43630</v>
      </c>
      <c r="C88" s="966" t="str">
        <f t="shared" si="9"/>
        <v>(金)</v>
      </c>
      <c r="D88" s="967" t="s">
        <v>595</v>
      </c>
      <c r="E88" s="970" t="s">
        <v>551</v>
      </c>
      <c r="F88" s="827">
        <v>3</v>
      </c>
      <c r="G88" s="827">
        <v>0.1</v>
      </c>
      <c r="H88" s="828">
        <v>22</v>
      </c>
      <c r="I88" s="828">
        <v>22</v>
      </c>
      <c r="J88" s="930">
        <v>0.30555555555555552</v>
      </c>
      <c r="K88" s="827">
        <v>29.6</v>
      </c>
      <c r="L88" s="1001">
        <v>41.9</v>
      </c>
      <c r="M88" s="1119">
        <v>8.07</v>
      </c>
      <c r="N88" s="835" t="s">
        <v>36</v>
      </c>
      <c r="O88" s="832">
        <v>22.5</v>
      </c>
      <c r="P88" s="833">
        <v>72</v>
      </c>
      <c r="Q88" s="828">
        <v>23.4</v>
      </c>
      <c r="R88" s="833">
        <v>28.4</v>
      </c>
      <c r="S88" s="833">
        <v>88</v>
      </c>
      <c r="T88" s="833">
        <v>58</v>
      </c>
      <c r="U88" s="833">
        <v>30</v>
      </c>
      <c r="V88" s="834" t="s">
        <v>36</v>
      </c>
      <c r="W88" s="1287" t="s">
        <v>36</v>
      </c>
      <c r="X88" s="830" t="s">
        <v>36</v>
      </c>
      <c r="Y88" s="830" t="s">
        <v>36</v>
      </c>
      <c r="Z88" s="830" t="s">
        <v>36</v>
      </c>
      <c r="AA88" s="827" t="s">
        <v>36</v>
      </c>
      <c r="AB88" s="827" t="s">
        <v>36</v>
      </c>
      <c r="AC88" s="828" t="s">
        <v>36</v>
      </c>
      <c r="AD88" s="905" t="s">
        <v>36</v>
      </c>
      <c r="AE88" s="828" t="s">
        <v>36</v>
      </c>
      <c r="AF88" s="1119" t="s">
        <v>36</v>
      </c>
      <c r="AG88" s="827" t="s">
        <v>36</v>
      </c>
      <c r="AH88" s="827" t="s">
        <v>36</v>
      </c>
      <c r="AI88" s="960" t="s">
        <v>36</v>
      </c>
      <c r="AJ88" s="982" t="s">
        <v>36</v>
      </c>
      <c r="AK88" s="982" t="s">
        <v>36</v>
      </c>
    </row>
    <row r="89" spans="1:37" ht="13.5" customHeight="1" x14ac:dyDescent="0.15">
      <c r="A89" s="1554"/>
      <c r="B89" s="965">
        <v>43631</v>
      </c>
      <c r="C89" s="966" t="str">
        <f t="shared" si="9"/>
        <v>(土)</v>
      </c>
      <c r="D89" s="967" t="s">
        <v>555</v>
      </c>
      <c r="E89" s="970" t="s">
        <v>542</v>
      </c>
      <c r="F89" s="827">
        <v>5</v>
      </c>
      <c r="G89" s="827">
        <v>31</v>
      </c>
      <c r="H89" s="828">
        <v>16</v>
      </c>
      <c r="I89" s="828">
        <v>20</v>
      </c>
      <c r="J89" s="930">
        <v>0.3125</v>
      </c>
      <c r="K89" s="827">
        <v>30</v>
      </c>
      <c r="L89" s="1001">
        <v>43</v>
      </c>
      <c r="M89" s="1119">
        <v>8.9</v>
      </c>
      <c r="N89" s="835" t="s">
        <v>36</v>
      </c>
      <c r="O89" s="832">
        <v>21.3</v>
      </c>
      <c r="P89" s="833">
        <v>70</v>
      </c>
      <c r="Q89" s="828">
        <v>24.9</v>
      </c>
      <c r="R89" s="833">
        <v>29.1</v>
      </c>
      <c r="S89" s="833">
        <v>86</v>
      </c>
      <c r="T89" s="833">
        <v>54</v>
      </c>
      <c r="U89" s="833">
        <v>32</v>
      </c>
      <c r="V89" s="834" t="s">
        <v>36</v>
      </c>
      <c r="W89" s="1287" t="s">
        <v>36</v>
      </c>
      <c r="X89" s="830" t="s">
        <v>36</v>
      </c>
      <c r="Y89" s="830" t="s">
        <v>36</v>
      </c>
      <c r="Z89" s="830" t="s">
        <v>36</v>
      </c>
      <c r="AA89" s="827" t="s">
        <v>36</v>
      </c>
      <c r="AB89" s="827" t="s">
        <v>36</v>
      </c>
      <c r="AC89" s="828" t="s">
        <v>36</v>
      </c>
      <c r="AD89" s="905" t="s">
        <v>36</v>
      </c>
      <c r="AE89" s="828" t="s">
        <v>36</v>
      </c>
      <c r="AF89" s="1119" t="s">
        <v>36</v>
      </c>
      <c r="AG89" s="827" t="s">
        <v>36</v>
      </c>
      <c r="AH89" s="827" t="s">
        <v>36</v>
      </c>
      <c r="AI89" s="960" t="s">
        <v>36</v>
      </c>
      <c r="AJ89" s="982" t="s">
        <v>36</v>
      </c>
      <c r="AK89" s="982" t="s">
        <v>36</v>
      </c>
    </row>
    <row r="90" spans="1:37" ht="13.5" customHeight="1" x14ac:dyDescent="0.15">
      <c r="A90" s="1554"/>
      <c r="B90" s="965">
        <v>43632</v>
      </c>
      <c r="C90" s="966" t="str">
        <f t="shared" si="9"/>
        <v>(日)</v>
      </c>
      <c r="D90" s="967" t="s">
        <v>540</v>
      </c>
      <c r="E90" s="970" t="s">
        <v>584</v>
      </c>
      <c r="F90" s="827">
        <v>5</v>
      </c>
      <c r="G90" s="827">
        <v>0</v>
      </c>
      <c r="H90" s="828">
        <v>23</v>
      </c>
      <c r="I90" s="828">
        <v>25</v>
      </c>
      <c r="J90" s="930">
        <v>0.30555555555555552</v>
      </c>
      <c r="K90" s="827">
        <v>38.4</v>
      </c>
      <c r="L90" s="1001">
        <v>49</v>
      </c>
      <c r="M90" s="1119">
        <v>8.52</v>
      </c>
      <c r="N90" s="835" t="s">
        <v>36</v>
      </c>
      <c r="O90" s="832">
        <v>20.100000000000001</v>
      </c>
      <c r="P90" s="833">
        <v>64</v>
      </c>
      <c r="Q90" s="828">
        <v>24.1</v>
      </c>
      <c r="R90" s="833">
        <v>29.4</v>
      </c>
      <c r="S90" s="833">
        <v>78</v>
      </c>
      <c r="T90" s="833">
        <v>55</v>
      </c>
      <c r="U90" s="833">
        <v>23</v>
      </c>
      <c r="V90" s="834" t="s">
        <v>36</v>
      </c>
      <c r="W90" s="1287" t="s">
        <v>36</v>
      </c>
      <c r="X90" s="830" t="s">
        <v>36</v>
      </c>
      <c r="Y90" s="830" t="s">
        <v>36</v>
      </c>
      <c r="Z90" s="830" t="s">
        <v>36</v>
      </c>
      <c r="AA90" s="827" t="s">
        <v>36</v>
      </c>
      <c r="AB90" s="827" t="s">
        <v>36</v>
      </c>
      <c r="AC90" s="828" t="s">
        <v>36</v>
      </c>
      <c r="AD90" s="905" t="s">
        <v>36</v>
      </c>
      <c r="AE90" s="828" t="s">
        <v>36</v>
      </c>
      <c r="AF90" s="1119" t="s">
        <v>36</v>
      </c>
      <c r="AG90" s="827" t="s">
        <v>36</v>
      </c>
      <c r="AH90" s="827" t="s">
        <v>36</v>
      </c>
      <c r="AI90" s="960" t="s">
        <v>36</v>
      </c>
      <c r="AJ90" s="982" t="s">
        <v>36</v>
      </c>
      <c r="AK90" s="982" t="s">
        <v>36</v>
      </c>
    </row>
    <row r="91" spans="1:37" ht="13.5" customHeight="1" x14ac:dyDescent="0.15">
      <c r="A91" s="1554"/>
      <c r="B91" s="965">
        <v>43633</v>
      </c>
      <c r="C91" s="966" t="str">
        <f t="shared" si="9"/>
        <v>(月)</v>
      </c>
      <c r="D91" s="967" t="s">
        <v>540</v>
      </c>
      <c r="E91" s="970" t="s">
        <v>549</v>
      </c>
      <c r="F91" s="827">
        <v>7</v>
      </c>
      <c r="G91" s="827">
        <v>0</v>
      </c>
      <c r="H91" s="828">
        <v>21</v>
      </c>
      <c r="I91" s="828">
        <v>22</v>
      </c>
      <c r="J91" s="930">
        <v>0.2638888888888889</v>
      </c>
      <c r="K91" s="827">
        <v>32</v>
      </c>
      <c r="L91" s="1001">
        <v>41.6</v>
      </c>
      <c r="M91" s="1119">
        <v>8.17</v>
      </c>
      <c r="N91" s="835" t="s">
        <v>36</v>
      </c>
      <c r="O91" s="832">
        <v>17.8</v>
      </c>
      <c r="P91" s="833">
        <v>68</v>
      </c>
      <c r="Q91" s="828">
        <v>20.6</v>
      </c>
      <c r="R91" s="833">
        <v>30.3</v>
      </c>
      <c r="S91" s="833">
        <v>76</v>
      </c>
      <c r="T91" s="833">
        <v>52</v>
      </c>
      <c r="U91" s="833">
        <v>24</v>
      </c>
      <c r="V91" s="834" t="s">
        <v>36</v>
      </c>
      <c r="W91" s="1287" t="s">
        <v>36</v>
      </c>
      <c r="X91" s="830" t="s">
        <v>36</v>
      </c>
      <c r="Y91" s="830" t="s">
        <v>36</v>
      </c>
      <c r="Z91" s="830" t="s">
        <v>36</v>
      </c>
      <c r="AA91" s="827" t="s">
        <v>36</v>
      </c>
      <c r="AB91" s="827" t="s">
        <v>36</v>
      </c>
      <c r="AC91" s="828" t="s">
        <v>36</v>
      </c>
      <c r="AD91" s="905" t="s">
        <v>36</v>
      </c>
      <c r="AE91" s="828" t="s">
        <v>36</v>
      </c>
      <c r="AF91" s="1119" t="s">
        <v>36</v>
      </c>
      <c r="AG91" s="827" t="s">
        <v>36</v>
      </c>
      <c r="AH91" s="827" t="s">
        <v>36</v>
      </c>
      <c r="AI91" s="960" t="s">
        <v>36</v>
      </c>
      <c r="AJ91" s="982" t="s">
        <v>36</v>
      </c>
      <c r="AK91" s="982" t="s">
        <v>36</v>
      </c>
    </row>
    <row r="92" spans="1:37" ht="13.5" customHeight="1" x14ac:dyDescent="0.15">
      <c r="A92" s="1554"/>
      <c r="B92" s="965">
        <v>43634</v>
      </c>
      <c r="C92" s="966" t="str">
        <f t="shared" si="9"/>
        <v>(火)</v>
      </c>
      <c r="D92" s="967" t="s">
        <v>540</v>
      </c>
      <c r="E92" s="970" t="s">
        <v>589</v>
      </c>
      <c r="F92" s="827">
        <v>2</v>
      </c>
      <c r="G92" s="827">
        <v>0</v>
      </c>
      <c r="H92" s="828">
        <v>25</v>
      </c>
      <c r="I92" s="828">
        <v>24</v>
      </c>
      <c r="J92" s="930">
        <v>0.3125</v>
      </c>
      <c r="K92" s="827">
        <v>32.6</v>
      </c>
      <c r="L92" s="1001">
        <v>44.4</v>
      </c>
      <c r="M92" s="1119">
        <v>9.07</v>
      </c>
      <c r="N92" s="835" t="s">
        <v>36</v>
      </c>
      <c r="O92" s="832">
        <v>19.899999999999999</v>
      </c>
      <c r="P92" s="833">
        <v>80</v>
      </c>
      <c r="Q92" s="828">
        <v>21.3</v>
      </c>
      <c r="R92" s="833">
        <v>27.8</v>
      </c>
      <c r="S92" s="833">
        <v>82</v>
      </c>
      <c r="T92" s="833">
        <v>52</v>
      </c>
      <c r="U92" s="833">
        <v>30</v>
      </c>
      <c r="V92" s="834" t="s">
        <v>36</v>
      </c>
      <c r="W92" s="1287" t="s">
        <v>36</v>
      </c>
      <c r="X92" s="830" t="s">
        <v>36</v>
      </c>
      <c r="Y92" s="830" t="s">
        <v>36</v>
      </c>
      <c r="Z92" s="830" t="s">
        <v>36</v>
      </c>
      <c r="AA92" s="827" t="s">
        <v>36</v>
      </c>
      <c r="AB92" s="827" t="s">
        <v>36</v>
      </c>
      <c r="AC92" s="828" t="s">
        <v>36</v>
      </c>
      <c r="AD92" s="905" t="s">
        <v>36</v>
      </c>
      <c r="AE92" s="828" t="s">
        <v>36</v>
      </c>
      <c r="AF92" s="1119" t="s">
        <v>36</v>
      </c>
      <c r="AG92" s="827" t="s">
        <v>36</v>
      </c>
      <c r="AH92" s="827" t="s">
        <v>36</v>
      </c>
      <c r="AI92" s="960" t="s">
        <v>36</v>
      </c>
      <c r="AJ92" s="982" t="s">
        <v>36</v>
      </c>
      <c r="AK92" s="982" t="s">
        <v>36</v>
      </c>
    </row>
    <row r="93" spans="1:37" ht="13.5" customHeight="1" x14ac:dyDescent="0.15">
      <c r="A93" s="1554"/>
      <c r="B93" s="965">
        <v>43635</v>
      </c>
      <c r="C93" s="966" t="str">
        <f t="shared" si="9"/>
        <v>(水)</v>
      </c>
      <c r="D93" s="967" t="s">
        <v>540</v>
      </c>
      <c r="E93" s="970" t="s">
        <v>584</v>
      </c>
      <c r="F93" s="827">
        <v>1</v>
      </c>
      <c r="G93" s="827">
        <v>0</v>
      </c>
      <c r="H93" s="828">
        <v>22</v>
      </c>
      <c r="I93" s="828">
        <v>24</v>
      </c>
      <c r="J93" s="930">
        <v>0.30555555555555552</v>
      </c>
      <c r="K93" s="827">
        <v>27.5</v>
      </c>
      <c r="L93" s="1001">
        <v>39</v>
      </c>
      <c r="M93" s="1119">
        <v>9.27</v>
      </c>
      <c r="N93" s="835" t="s">
        <v>36</v>
      </c>
      <c r="O93" s="832">
        <v>22.8</v>
      </c>
      <c r="P93" s="833">
        <v>80</v>
      </c>
      <c r="Q93" s="828">
        <v>24.1</v>
      </c>
      <c r="R93" s="833">
        <v>30</v>
      </c>
      <c r="S93" s="833">
        <v>92</v>
      </c>
      <c r="T93" s="833">
        <v>54</v>
      </c>
      <c r="U93" s="833">
        <v>38</v>
      </c>
      <c r="V93" s="834" t="s">
        <v>36</v>
      </c>
      <c r="W93" s="1287" t="s">
        <v>36</v>
      </c>
      <c r="X93" s="830" t="s">
        <v>36</v>
      </c>
      <c r="Y93" s="830" t="s">
        <v>36</v>
      </c>
      <c r="Z93" s="830" t="s">
        <v>36</v>
      </c>
      <c r="AA93" s="827" t="s">
        <v>36</v>
      </c>
      <c r="AB93" s="827" t="s">
        <v>36</v>
      </c>
      <c r="AC93" s="828" t="s">
        <v>36</v>
      </c>
      <c r="AD93" s="905" t="s">
        <v>36</v>
      </c>
      <c r="AE93" s="828" t="s">
        <v>36</v>
      </c>
      <c r="AF93" s="1119" t="s">
        <v>36</v>
      </c>
      <c r="AG93" s="827" t="s">
        <v>36</v>
      </c>
      <c r="AH93" s="827" t="s">
        <v>36</v>
      </c>
      <c r="AI93" s="960" t="s">
        <v>36</v>
      </c>
      <c r="AJ93" s="982" t="s">
        <v>36</v>
      </c>
      <c r="AK93" s="982" t="s">
        <v>36</v>
      </c>
    </row>
    <row r="94" spans="1:37" ht="13.5" customHeight="1" x14ac:dyDescent="0.15">
      <c r="A94" s="1554"/>
      <c r="B94" s="965">
        <v>43636</v>
      </c>
      <c r="C94" s="966" t="str">
        <f t="shared" si="9"/>
        <v>(木)</v>
      </c>
      <c r="D94" s="967" t="s">
        <v>550</v>
      </c>
      <c r="E94" s="970" t="s">
        <v>542</v>
      </c>
      <c r="F94" s="827">
        <v>2</v>
      </c>
      <c r="G94" s="827">
        <v>0</v>
      </c>
      <c r="H94" s="828">
        <v>21</v>
      </c>
      <c r="I94" s="828">
        <v>23</v>
      </c>
      <c r="J94" s="930">
        <v>0.3125</v>
      </c>
      <c r="K94" s="827">
        <v>41</v>
      </c>
      <c r="L94" s="1001">
        <v>55.4</v>
      </c>
      <c r="M94" s="1119">
        <v>8.81</v>
      </c>
      <c r="N94" s="835" t="s">
        <v>36</v>
      </c>
      <c r="O94" s="832">
        <v>22.6</v>
      </c>
      <c r="P94" s="833">
        <v>70</v>
      </c>
      <c r="Q94" s="828">
        <v>23.4</v>
      </c>
      <c r="R94" s="833">
        <v>30.3</v>
      </c>
      <c r="S94" s="833">
        <v>94</v>
      </c>
      <c r="T94" s="833">
        <v>54</v>
      </c>
      <c r="U94" s="833">
        <v>40</v>
      </c>
      <c r="V94" s="834" t="s">
        <v>36</v>
      </c>
      <c r="W94" s="1287" t="s">
        <v>36</v>
      </c>
      <c r="X94" s="830" t="s">
        <v>36</v>
      </c>
      <c r="Y94" s="830" t="s">
        <v>36</v>
      </c>
      <c r="Z94" s="830" t="s">
        <v>36</v>
      </c>
      <c r="AA94" s="827" t="s">
        <v>36</v>
      </c>
      <c r="AB94" s="827" t="s">
        <v>36</v>
      </c>
      <c r="AC94" s="828" t="s">
        <v>36</v>
      </c>
      <c r="AD94" s="905" t="s">
        <v>36</v>
      </c>
      <c r="AE94" s="828" t="s">
        <v>36</v>
      </c>
      <c r="AF94" s="1119" t="s">
        <v>36</v>
      </c>
      <c r="AG94" s="827" t="s">
        <v>36</v>
      </c>
      <c r="AH94" s="827" t="s">
        <v>36</v>
      </c>
      <c r="AI94" s="960" t="s">
        <v>36</v>
      </c>
      <c r="AJ94" s="982" t="s">
        <v>36</v>
      </c>
      <c r="AK94" s="982" t="s">
        <v>36</v>
      </c>
    </row>
    <row r="95" spans="1:37" ht="13.5" customHeight="1" x14ac:dyDescent="0.15">
      <c r="A95" s="1554"/>
      <c r="B95" s="965">
        <v>43637</v>
      </c>
      <c r="C95" s="966" t="str">
        <f t="shared" si="9"/>
        <v>(金)</v>
      </c>
      <c r="D95" s="967" t="s">
        <v>546</v>
      </c>
      <c r="E95" s="970" t="s">
        <v>545</v>
      </c>
      <c r="F95" s="827">
        <v>2</v>
      </c>
      <c r="G95" s="827">
        <v>2</v>
      </c>
      <c r="H95" s="828">
        <v>22</v>
      </c>
      <c r="I95" s="828">
        <v>25</v>
      </c>
      <c r="J95" s="930">
        <v>0.3125</v>
      </c>
      <c r="K95" s="827">
        <v>40.299999999999997</v>
      </c>
      <c r="L95" s="1001">
        <v>50.7</v>
      </c>
      <c r="M95" s="1119">
        <v>9.3000000000000007</v>
      </c>
      <c r="N95" s="835" t="s">
        <v>36</v>
      </c>
      <c r="O95" s="832">
        <v>18.989999999999998</v>
      </c>
      <c r="P95" s="833">
        <v>62</v>
      </c>
      <c r="Q95" s="828">
        <v>23.4</v>
      </c>
      <c r="R95" s="833">
        <v>31</v>
      </c>
      <c r="S95" s="833">
        <v>70</v>
      </c>
      <c r="T95" s="833">
        <v>44</v>
      </c>
      <c r="U95" s="833">
        <v>26</v>
      </c>
      <c r="V95" s="834" t="s">
        <v>36</v>
      </c>
      <c r="W95" s="1287" t="s">
        <v>36</v>
      </c>
      <c r="X95" s="830" t="s">
        <v>36</v>
      </c>
      <c r="Y95" s="830" t="s">
        <v>36</v>
      </c>
      <c r="Z95" s="830" t="s">
        <v>36</v>
      </c>
      <c r="AA95" s="827" t="s">
        <v>36</v>
      </c>
      <c r="AB95" s="827" t="s">
        <v>36</v>
      </c>
      <c r="AC95" s="828" t="s">
        <v>36</v>
      </c>
      <c r="AD95" s="905" t="s">
        <v>36</v>
      </c>
      <c r="AE95" s="828" t="s">
        <v>36</v>
      </c>
      <c r="AF95" s="1119" t="s">
        <v>36</v>
      </c>
      <c r="AG95" s="827" t="s">
        <v>36</v>
      </c>
      <c r="AH95" s="827" t="s">
        <v>36</v>
      </c>
      <c r="AI95" s="960" t="s">
        <v>36</v>
      </c>
      <c r="AJ95" s="982" t="s">
        <v>36</v>
      </c>
      <c r="AK95" s="982" t="s">
        <v>36</v>
      </c>
    </row>
    <row r="96" spans="1:37" ht="13.5" customHeight="1" x14ac:dyDescent="0.15">
      <c r="A96" s="1554"/>
      <c r="B96" s="965">
        <v>43638</v>
      </c>
      <c r="C96" s="966" t="str">
        <f t="shared" si="9"/>
        <v>(土)</v>
      </c>
      <c r="D96" s="967" t="s">
        <v>544</v>
      </c>
      <c r="E96" s="970" t="s">
        <v>584</v>
      </c>
      <c r="F96" s="827">
        <v>4</v>
      </c>
      <c r="G96" s="827">
        <v>4.5999999999999996</v>
      </c>
      <c r="H96" s="828">
        <v>25</v>
      </c>
      <c r="I96" s="828">
        <v>24.5</v>
      </c>
      <c r="J96" s="930">
        <v>0.31944444444444448</v>
      </c>
      <c r="K96" s="827">
        <v>39.799999999999997</v>
      </c>
      <c r="L96" s="1001">
        <v>52</v>
      </c>
      <c r="M96" s="1119">
        <v>9.16</v>
      </c>
      <c r="N96" s="835" t="s">
        <v>36</v>
      </c>
      <c r="O96" s="832">
        <v>22</v>
      </c>
      <c r="P96" s="833">
        <v>57</v>
      </c>
      <c r="Q96" s="828">
        <v>24.1</v>
      </c>
      <c r="R96" s="833">
        <v>31.3</v>
      </c>
      <c r="S96" s="833">
        <v>72</v>
      </c>
      <c r="T96" s="833">
        <v>43</v>
      </c>
      <c r="U96" s="833">
        <v>29</v>
      </c>
      <c r="V96" s="834" t="s">
        <v>36</v>
      </c>
      <c r="W96" s="1287" t="s">
        <v>36</v>
      </c>
      <c r="X96" s="830" t="s">
        <v>36</v>
      </c>
      <c r="Y96" s="830" t="s">
        <v>36</v>
      </c>
      <c r="Z96" s="830" t="s">
        <v>36</v>
      </c>
      <c r="AA96" s="827" t="s">
        <v>36</v>
      </c>
      <c r="AB96" s="827" t="s">
        <v>36</v>
      </c>
      <c r="AC96" s="828" t="s">
        <v>36</v>
      </c>
      <c r="AD96" s="905" t="s">
        <v>36</v>
      </c>
      <c r="AE96" s="828" t="s">
        <v>36</v>
      </c>
      <c r="AF96" s="1119" t="s">
        <v>36</v>
      </c>
      <c r="AG96" s="827" t="s">
        <v>36</v>
      </c>
      <c r="AH96" s="827" t="s">
        <v>36</v>
      </c>
      <c r="AI96" s="960" t="s">
        <v>36</v>
      </c>
      <c r="AJ96" s="982" t="s">
        <v>36</v>
      </c>
      <c r="AK96" s="982" t="s">
        <v>36</v>
      </c>
    </row>
    <row r="97" spans="1:37" ht="13.5" customHeight="1" x14ac:dyDescent="0.15">
      <c r="A97" s="1554"/>
      <c r="B97" s="965">
        <v>43639</v>
      </c>
      <c r="C97" s="966" t="str">
        <f t="shared" si="9"/>
        <v>(日)</v>
      </c>
      <c r="D97" s="967" t="s">
        <v>550</v>
      </c>
      <c r="E97" s="970" t="s">
        <v>551</v>
      </c>
      <c r="F97" s="827">
        <v>0</v>
      </c>
      <c r="G97" s="827">
        <v>0</v>
      </c>
      <c r="H97" s="828">
        <v>22</v>
      </c>
      <c r="I97" s="828">
        <v>23.5</v>
      </c>
      <c r="J97" s="930">
        <v>0.30555555555555552</v>
      </c>
      <c r="K97" s="827">
        <v>38.1</v>
      </c>
      <c r="L97" s="1001">
        <v>50.3</v>
      </c>
      <c r="M97" s="1119">
        <v>8.89</v>
      </c>
      <c r="N97" s="835" t="s">
        <v>36</v>
      </c>
      <c r="O97" s="832">
        <v>23</v>
      </c>
      <c r="P97" s="833">
        <v>67</v>
      </c>
      <c r="Q97" s="828">
        <v>24.1</v>
      </c>
      <c r="R97" s="833">
        <v>30</v>
      </c>
      <c r="S97" s="833">
        <v>78</v>
      </c>
      <c r="T97" s="833">
        <v>49</v>
      </c>
      <c r="U97" s="833">
        <v>29</v>
      </c>
      <c r="V97" s="834" t="s">
        <v>36</v>
      </c>
      <c r="W97" s="1287" t="s">
        <v>36</v>
      </c>
      <c r="X97" s="830" t="s">
        <v>36</v>
      </c>
      <c r="Y97" s="830" t="s">
        <v>36</v>
      </c>
      <c r="Z97" s="830" t="s">
        <v>36</v>
      </c>
      <c r="AA97" s="827" t="s">
        <v>36</v>
      </c>
      <c r="AB97" s="827" t="s">
        <v>36</v>
      </c>
      <c r="AC97" s="828" t="s">
        <v>36</v>
      </c>
      <c r="AD97" s="905" t="s">
        <v>36</v>
      </c>
      <c r="AE97" s="828" t="s">
        <v>36</v>
      </c>
      <c r="AF97" s="1119" t="s">
        <v>36</v>
      </c>
      <c r="AG97" s="827" t="s">
        <v>36</v>
      </c>
      <c r="AH97" s="827" t="s">
        <v>36</v>
      </c>
      <c r="AI97" s="960" t="s">
        <v>36</v>
      </c>
      <c r="AJ97" s="982" t="s">
        <v>36</v>
      </c>
      <c r="AK97" s="982" t="s">
        <v>36</v>
      </c>
    </row>
    <row r="98" spans="1:37" ht="13.5" customHeight="1" x14ac:dyDescent="0.15">
      <c r="A98" s="1554"/>
      <c r="B98" s="965">
        <v>43640</v>
      </c>
      <c r="C98" s="966" t="str">
        <f t="shared" si="9"/>
        <v>(月)</v>
      </c>
      <c r="D98" s="967" t="s">
        <v>555</v>
      </c>
      <c r="E98" s="970" t="s">
        <v>542</v>
      </c>
      <c r="F98" s="827">
        <v>4</v>
      </c>
      <c r="G98" s="827">
        <v>18.2</v>
      </c>
      <c r="H98" s="828">
        <v>18</v>
      </c>
      <c r="I98" s="828">
        <v>21</v>
      </c>
      <c r="J98" s="930">
        <v>0.31944444444444448</v>
      </c>
      <c r="K98" s="827">
        <v>51.4</v>
      </c>
      <c r="L98" s="1001">
        <v>68.099999999999994</v>
      </c>
      <c r="M98" s="1119">
        <v>8.68</v>
      </c>
      <c r="N98" s="835" t="s">
        <v>36</v>
      </c>
      <c r="O98" s="832">
        <v>23.5</v>
      </c>
      <c r="P98" s="833">
        <v>67</v>
      </c>
      <c r="Q98" s="828">
        <v>28.4</v>
      </c>
      <c r="R98" s="833">
        <v>44.2</v>
      </c>
      <c r="S98" s="833">
        <v>80</v>
      </c>
      <c r="T98" s="833">
        <v>51</v>
      </c>
      <c r="U98" s="833">
        <v>29</v>
      </c>
      <c r="V98" s="834" t="s">
        <v>36</v>
      </c>
      <c r="W98" s="1287" t="s">
        <v>36</v>
      </c>
      <c r="X98" s="830" t="s">
        <v>36</v>
      </c>
      <c r="Y98" s="830" t="s">
        <v>36</v>
      </c>
      <c r="Z98" s="830" t="s">
        <v>36</v>
      </c>
      <c r="AA98" s="827" t="s">
        <v>36</v>
      </c>
      <c r="AB98" s="827" t="s">
        <v>36</v>
      </c>
      <c r="AC98" s="828" t="s">
        <v>36</v>
      </c>
      <c r="AD98" s="905" t="s">
        <v>36</v>
      </c>
      <c r="AE98" s="828" t="s">
        <v>36</v>
      </c>
      <c r="AF98" s="1119" t="s">
        <v>36</v>
      </c>
      <c r="AG98" s="827" t="s">
        <v>36</v>
      </c>
      <c r="AH98" s="827" t="s">
        <v>36</v>
      </c>
      <c r="AI98" s="960" t="s">
        <v>36</v>
      </c>
      <c r="AJ98" s="982" t="s">
        <v>36</v>
      </c>
      <c r="AK98" s="982" t="s">
        <v>36</v>
      </c>
    </row>
    <row r="99" spans="1:37" ht="13.5" customHeight="1" x14ac:dyDescent="0.15">
      <c r="A99" s="1554"/>
      <c r="B99" s="965">
        <v>43641</v>
      </c>
      <c r="C99" s="966" t="str">
        <f t="shared" si="9"/>
        <v>(火)</v>
      </c>
      <c r="D99" s="967" t="s">
        <v>540</v>
      </c>
      <c r="E99" s="970" t="s">
        <v>545</v>
      </c>
      <c r="F99" s="827">
        <v>0</v>
      </c>
      <c r="G99" s="827">
        <v>0</v>
      </c>
      <c r="H99" s="828">
        <v>21</v>
      </c>
      <c r="I99" s="828">
        <v>23</v>
      </c>
      <c r="J99" s="930">
        <v>0.30555555555555552</v>
      </c>
      <c r="K99" s="827">
        <v>43.7</v>
      </c>
      <c r="L99" s="1001">
        <v>55.9</v>
      </c>
      <c r="M99" s="1119">
        <v>8.8800000000000008</v>
      </c>
      <c r="N99" s="835" t="s">
        <v>36</v>
      </c>
      <c r="O99" s="832">
        <v>22.8</v>
      </c>
      <c r="P99" s="833">
        <v>69</v>
      </c>
      <c r="Q99" s="828">
        <v>27.7</v>
      </c>
      <c r="R99" s="833">
        <v>31.3</v>
      </c>
      <c r="S99" s="833">
        <v>78</v>
      </c>
      <c r="T99" s="833">
        <v>51</v>
      </c>
      <c r="U99" s="833">
        <v>27</v>
      </c>
      <c r="V99" s="834" t="s">
        <v>36</v>
      </c>
      <c r="W99" s="1287" t="s">
        <v>36</v>
      </c>
      <c r="X99" s="830" t="s">
        <v>36</v>
      </c>
      <c r="Y99" s="830" t="s">
        <v>36</v>
      </c>
      <c r="Z99" s="830" t="s">
        <v>36</v>
      </c>
      <c r="AA99" s="827" t="s">
        <v>36</v>
      </c>
      <c r="AB99" s="827" t="s">
        <v>36</v>
      </c>
      <c r="AC99" s="828" t="s">
        <v>36</v>
      </c>
      <c r="AD99" s="905" t="s">
        <v>36</v>
      </c>
      <c r="AE99" s="828" t="s">
        <v>36</v>
      </c>
      <c r="AF99" s="1119" t="s">
        <v>36</v>
      </c>
      <c r="AG99" s="827" t="s">
        <v>36</v>
      </c>
      <c r="AH99" s="827" t="s">
        <v>36</v>
      </c>
      <c r="AI99" s="960" t="s">
        <v>36</v>
      </c>
      <c r="AJ99" s="982" t="s">
        <v>36</v>
      </c>
      <c r="AK99" s="982" t="s">
        <v>36</v>
      </c>
    </row>
    <row r="100" spans="1:37" ht="13.5" customHeight="1" x14ac:dyDescent="0.15">
      <c r="A100" s="1554"/>
      <c r="B100" s="965">
        <v>43642</v>
      </c>
      <c r="C100" s="966" t="str">
        <f t="shared" si="9"/>
        <v>(水)</v>
      </c>
      <c r="D100" s="967" t="s">
        <v>540</v>
      </c>
      <c r="E100" s="970" t="s">
        <v>584</v>
      </c>
      <c r="F100" s="827">
        <v>2</v>
      </c>
      <c r="G100" s="827">
        <v>0</v>
      </c>
      <c r="H100" s="828">
        <v>25</v>
      </c>
      <c r="I100" s="828">
        <v>24.5</v>
      </c>
      <c r="J100" s="930">
        <v>0.3125</v>
      </c>
      <c r="K100" s="827">
        <v>31.6</v>
      </c>
      <c r="L100" s="1001">
        <v>41.8</v>
      </c>
      <c r="M100" s="1119">
        <v>8.8699999999999992</v>
      </c>
      <c r="N100" s="835" t="s">
        <v>36</v>
      </c>
      <c r="O100" s="832">
        <v>20.3</v>
      </c>
      <c r="P100" s="833">
        <v>72</v>
      </c>
      <c r="Q100" s="828">
        <v>26.3</v>
      </c>
      <c r="R100" s="833">
        <v>28.4</v>
      </c>
      <c r="S100" s="833">
        <v>80</v>
      </c>
      <c r="T100" s="833">
        <v>51</v>
      </c>
      <c r="U100" s="833">
        <v>29</v>
      </c>
      <c r="V100" s="834" t="s">
        <v>36</v>
      </c>
      <c r="W100" s="1287" t="s">
        <v>36</v>
      </c>
      <c r="X100" s="830" t="s">
        <v>36</v>
      </c>
      <c r="Y100" s="830" t="s">
        <v>36</v>
      </c>
      <c r="Z100" s="830" t="s">
        <v>36</v>
      </c>
      <c r="AA100" s="827" t="s">
        <v>36</v>
      </c>
      <c r="AB100" s="827" t="s">
        <v>36</v>
      </c>
      <c r="AC100" s="828" t="s">
        <v>36</v>
      </c>
      <c r="AD100" s="905" t="s">
        <v>36</v>
      </c>
      <c r="AE100" s="828" t="s">
        <v>36</v>
      </c>
      <c r="AF100" s="1119" t="s">
        <v>36</v>
      </c>
      <c r="AG100" s="827" t="s">
        <v>36</v>
      </c>
      <c r="AH100" s="827" t="s">
        <v>36</v>
      </c>
      <c r="AI100" s="960" t="s">
        <v>36</v>
      </c>
      <c r="AJ100" s="982" t="s">
        <v>36</v>
      </c>
      <c r="AK100" s="982" t="s">
        <v>36</v>
      </c>
    </row>
    <row r="101" spans="1:37" ht="13.5" customHeight="1" x14ac:dyDescent="0.15">
      <c r="A101" s="1554"/>
      <c r="B101" s="965">
        <v>43643</v>
      </c>
      <c r="C101" s="966" t="str">
        <f t="shared" si="9"/>
        <v>(木)</v>
      </c>
      <c r="D101" s="967" t="s">
        <v>596</v>
      </c>
      <c r="E101" s="970" t="s">
        <v>547</v>
      </c>
      <c r="F101" s="827">
        <v>2</v>
      </c>
      <c r="G101" s="827">
        <v>0.1</v>
      </c>
      <c r="H101" s="828">
        <v>27</v>
      </c>
      <c r="I101" s="828">
        <v>24.5</v>
      </c>
      <c r="J101" s="930">
        <v>0.30555555555555552</v>
      </c>
      <c r="K101" s="827">
        <v>43.7</v>
      </c>
      <c r="L101" s="1001">
        <v>52.1</v>
      </c>
      <c r="M101" s="1119">
        <v>8.5500000000000007</v>
      </c>
      <c r="N101" s="835" t="s">
        <v>36</v>
      </c>
      <c r="O101" s="832">
        <v>21.9</v>
      </c>
      <c r="P101" s="833">
        <v>72</v>
      </c>
      <c r="Q101" s="828">
        <v>24.9</v>
      </c>
      <c r="R101" s="833">
        <v>30.7</v>
      </c>
      <c r="S101" s="833">
        <v>92</v>
      </c>
      <c r="T101" s="833">
        <v>62</v>
      </c>
      <c r="U101" s="833">
        <v>30</v>
      </c>
      <c r="V101" s="834">
        <v>1.88</v>
      </c>
      <c r="W101" s="1287">
        <v>0</v>
      </c>
      <c r="X101" s="830">
        <v>210</v>
      </c>
      <c r="Y101" s="830">
        <v>144</v>
      </c>
      <c r="Z101" s="830">
        <v>66</v>
      </c>
      <c r="AA101" s="827">
        <v>1.51</v>
      </c>
      <c r="AB101" s="827">
        <v>0.43</v>
      </c>
      <c r="AC101" s="828">
        <v>15.5</v>
      </c>
      <c r="AD101" s="905" t="s">
        <v>36</v>
      </c>
      <c r="AE101" s="828" t="s">
        <v>36</v>
      </c>
      <c r="AF101" s="1119" t="s">
        <v>36</v>
      </c>
      <c r="AG101" s="827" t="s">
        <v>36</v>
      </c>
      <c r="AH101" s="827" t="s">
        <v>36</v>
      </c>
      <c r="AI101" s="960" t="s">
        <v>36</v>
      </c>
      <c r="AJ101" s="982" t="s">
        <v>36</v>
      </c>
      <c r="AK101" s="982" t="s">
        <v>36</v>
      </c>
    </row>
    <row r="102" spans="1:37" ht="13.5" customHeight="1" x14ac:dyDescent="0.15">
      <c r="A102" s="1554"/>
      <c r="B102" s="965">
        <v>43644</v>
      </c>
      <c r="C102" s="966" t="str">
        <f t="shared" si="9"/>
        <v>(金)</v>
      </c>
      <c r="D102" s="967" t="s">
        <v>552</v>
      </c>
      <c r="E102" s="970" t="s">
        <v>543</v>
      </c>
      <c r="F102" s="827">
        <v>2</v>
      </c>
      <c r="G102" s="827">
        <v>4.0999999999999996</v>
      </c>
      <c r="H102" s="828">
        <v>26</v>
      </c>
      <c r="I102" s="828">
        <v>25</v>
      </c>
      <c r="J102" s="930">
        <v>0.30555555555555552</v>
      </c>
      <c r="K102" s="827">
        <v>40</v>
      </c>
      <c r="L102" s="1001">
        <v>51</v>
      </c>
      <c r="M102" s="1119">
        <v>8.8800000000000008</v>
      </c>
      <c r="N102" s="835" t="s">
        <v>36</v>
      </c>
      <c r="O102" s="832">
        <v>23.4</v>
      </c>
      <c r="P102" s="833">
        <v>76</v>
      </c>
      <c r="Q102" s="828">
        <v>23.8</v>
      </c>
      <c r="R102" s="833">
        <v>28.6</v>
      </c>
      <c r="S102" s="833">
        <v>93</v>
      </c>
      <c r="T102" s="833">
        <v>53</v>
      </c>
      <c r="U102" s="833">
        <v>40</v>
      </c>
      <c r="V102" s="834" t="s">
        <v>36</v>
      </c>
      <c r="W102" s="1287" t="s">
        <v>36</v>
      </c>
      <c r="X102" s="830" t="s">
        <v>36</v>
      </c>
      <c r="Y102" s="830" t="s">
        <v>36</v>
      </c>
      <c r="Z102" s="830" t="s">
        <v>36</v>
      </c>
      <c r="AA102" s="827" t="s">
        <v>36</v>
      </c>
      <c r="AB102" s="827" t="s">
        <v>36</v>
      </c>
      <c r="AC102" s="828" t="s">
        <v>36</v>
      </c>
      <c r="AD102" s="905" t="s">
        <v>36</v>
      </c>
      <c r="AE102" s="828" t="s">
        <v>36</v>
      </c>
      <c r="AF102" s="1119" t="s">
        <v>36</v>
      </c>
      <c r="AG102" s="827" t="s">
        <v>36</v>
      </c>
      <c r="AH102" s="827" t="s">
        <v>36</v>
      </c>
      <c r="AI102" s="960" t="s">
        <v>36</v>
      </c>
      <c r="AJ102" s="982" t="s">
        <v>36</v>
      </c>
      <c r="AK102" s="982" t="s">
        <v>36</v>
      </c>
    </row>
    <row r="103" spans="1:37" ht="13.5" customHeight="1" x14ac:dyDescent="0.15">
      <c r="A103" s="1554"/>
      <c r="B103" s="965">
        <v>43645</v>
      </c>
      <c r="C103" s="966" t="str">
        <f t="shared" si="9"/>
        <v>(土)</v>
      </c>
      <c r="D103" s="967" t="s">
        <v>555</v>
      </c>
      <c r="E103" s="970" t="s">
        <v>545</v>
      </c>
      <c r="F103" s="827">
        <v>2</v>
      </c>
      <c r="G103" s="827">
        <v>1.9</v>
      </c>
      <c r="H103" s="828">
        <v>20</v>
      </c>
      <c r="I103" s="828">
        <v>22</v>
      </c>
      <c r="J103" s="930">
        <v>0.30555555555555602</v>
      </c>
      <c r="K103" s="827">
        <v>40.4</v>
      </c>
      <c r="L103" s="1001">
        <v>54.6</v>
      </c>
      <c r="M103" s="1119">
        <v>8.52</v>
      </c>
      <c r="N103" s="835" t="s">
        <v>36</v>
      </c>
      <c r="O103" s="832">
        <v>24.1</v>
      </c>
      <c r="P103" s="833">
        <v>60</v>
      </c>
      <c r="Q103" s="828">
        <v>25.6</v>
      </c>
      <c r="R103" s="833">
        <v>30.7</v>
      </c>
      <c r="S103" s="833">
        <v>94</v>
      </c>
      <c r="T103" s="833">
        <v>52</v>
      </c>
      <c r="U103" s="833">
        <v>42</v>
      </c>
      <c r="V103" s="834" t="s">
        <v>36</v>
      </c>
      <c r="W103" s="1287" t="s">
        <v>36</v>
      </c>
      <c r="X103" s="830" t="s">
        <v>36</v>
      </c>
      <c r="Y103" s="830" t="s">
        <v>36</v>
      </c>
      <c r="Z103" s="830" t="s">
        <v>36</v>
      </c>
      <c r="AA103" s="827" t="s">
        <v>36</v>
      </c>
      <c r="AB103" s="827" t="s">
        <v>36</v>
      </c>
      <c r="AC103" s="828" t="s">
        <v>36</v>
      </c>
      <c r="AD103" s="905" t="s">
        <v>36</v>
      </c>
      <c r="AE103" s="828" t="s">
        <v>36</v>
      </c>
      <c r="AF103" s="1119" t="s">
        <v>36</v>
      </c>
      <c r="AG103" s="827" t="s">
        <v>36</v>
      </c>
      <c r="AH103" s="827" t="s">
        <v>36</v>
      </c>
      <c r="AI103" s="960" t="s">
        <v>36</v>
      </c>
      <c r="AJ103" s="982" t="s">
        <v>36</v>
      </c>
      <c r="AK103" s="982" t="s">
        <v>36</v>
      </c>
    </row>
    <row r="104" spans="1:37" ht="13.5" customHeight="1" x14ac:dyDescent="0.15">
      <c r="A104" s="1554"/>
      <c r="B104" s="965">
        <v>43646</v>
      </c>
      <c r="C104" s="972" t="str">
        <f t="shared" si="9"/>
        <v>(日)</v>
      </c>
      <c r="D104" s="973" t="s">
        <v>552</v>
      </c>
      <c r="E104" s="974" t="s">
        <v>545</v>
      </c>
      <c r="F104" s="838">
        <v>2</v>
      </c>
      <c r="G104" s="838">
        <v>7.9</v>
      </c>
      <c r="H104" s="839">
        <v>19</v>
      </c>
      <c r="I104" s="839">
        <v>22.5</v>
      </c>
      <c r="J104" s="936">
        <v>0.30555555555555702</v>
      </c>
      <c r="K104" s="838">
        <v>40</v>
      </c>
      <c r="L104" s="1005">
        <v>51</v>
      </c>
      <c r="M104" s="1120">
        <v>8.15</v>
      </c>
      <c r="N104" s="846" t="s">
        <v>36</v>
      </c>
      <c r="O104" s="843">
        <v>24</v>
      </c>
      <c r="P104" s="844">
        <v>72</v>
      </c>
      <c r="Q104" s="839">
        <v>24.9</v>
      </c>
      <c r="R104" s="844">
        <v>30</v>
      </c>
      <c r="S104" s="844">
        <v>88</v>
      </c>
      <c r="T104" s="844">
        <v>52</v>
      </c>
      <c r="U104" s="844">
        <v>36</v>
      </c>
      <c r="V104" s="845" t="s">
        <v>36</v>
      </c>
      <c r="W104" s="1288" t="s">
        <v>36</v>
      </c>
      <c r="X104" s="841" t="s">
        <v>36</v>
      </c>
      <c r="Y104" s="841" t="s">
        <v>36</v>
      </c>
      <c r="Z104" s="841" t="s">
        <v>36</v>
      </c>
      <c r="AA104" s="838" t="s">
        <v>36</v>
      </c>
      <c r="AB104" s="838" t="s">
        <v>36</v>
      </c>
      <c r="AC104" s="839" t="s">
        <v>36</v>
      </c>
      <c r="AD104" s="906" t="s">
        <v>36</v>
      </c>
      <c r="AE104" s="839" t="s">
        <v>36</v>
      </c>
      <c r="AF104" s="1120" t="s">
        <v>36</v>
      </c>
      <c r="AG104" s="838" t="s">
        <v>36</v>
      </c>
      <c r="AH104" s="838" t="s">
        <v>36</v>
      </c>
      <c r="AI104" s="963" t="s">
        <v>36</v>
      </c>
      <c r="AJ104" s="983" t="s">
        <v>36</v>
      </c>
      <c r="AK104" s="983" t="s">
        <v>36</v>
      </c>
    </row>
    <row r="105" spans="1:37" s="453" customFormat="1" ht="13.5" customHeight="1" x14ac:dyDescent="0.15">
      <c r="A105" s="1554"/>
      <c r="B105" s="1552" t="s">
        <v>396</v>
      </c>
      <c r="C105" s="1552"/>
      <c r="D105" s="938"/>
      <c r="E105" s="939"/>
      <c r="F105" s="940">
        <f>MAX(F75:F104)</f>
        <v>7</v>
      </c>
      <c r="G105" s="940">
        <f>MAX(G75:G104)</f>
        <v>52.3</v>
      </c>
      <c r="H105" s="940">
        <f>MAX(H75:H104)</f>
        <v>27</v>
      </c>
      <c r="I105" s="941">
        <f>MAX(I75:I104)</f>
        <v>25</v>
      </c>
      <c r="J105" s="942"/>
      <c r="K105" s="940">
        <f>MAX(K75:K104)</f>
        <v>51.4</v>
      </c>
      <c r="L105" s="943">
        <f>MAX(L75:L104)</f>
        <v>69.599999999999994</v>
      </c>
      <c r="M105" s="941">
        <f>MAX(M75:M104)</f>
        <v>9.48</v>
      </c>
      <c r="N105" s="948"/>
      <c r="O105" s="940">
        <f t="shared" ref="O105:AK105" si="10">MAX(O75:O104)</f>
        <v>27</v>
      </c>
      <c r="P105" s="943">
        <f t="shared" si="10"/>
        <v>80</v>
      </c>
      <c r="Q105" s="940">
        <f t="shared" si="10"/>
        <v>32</v>
      </c>
      <c r="R105" s="940">
        <f t="shared" si="10"/>
        <v>44.2</v>
      </c>
      <c r="S105" s="943">
        <f t="shared" si="10"/>
        <v>98</v>
      </c>
      <c r="T105" s="943">
        <f t="shared" si="10"/>
        <v>64</v>
      </c>
      <c r="U105" s="943">
        <f t="shared" si="10"/>
        <v>42</v>
      </c>
      <c r="V105" s="979">
        <f t="shared" si="10"/>
        <v>1.88</v>
      </c>
      <c r="W105" s="1289">
        <f>MAX(W75:W104)</f>
        <v>0</v>
      </c>
      <c r="X105" s="945">
        <f t="shared" si="10"/>
        <v>210</v>
      </c>
      <c r="Y105" s="945">
        <f t="shared" si="10"/>
        <v>144</v>
      </c>
      <c r="Z105" s="1224">
        <f t="shared" si="10"/>
        <v>66</v>
      </c>
      <c r="AA105" s="940">
        <f t="shared" si="10"/>
        <v>1.51</v>
      </c>
      <c r="AB105" s="944">
        <f t="shared" si="10"/>
        <v>0.43</v>
      </c>
      <c r="AC105" s="946">
        <f t="shared" si="10"/>
        <v>15.5</v>
      </c>
      <c r="AD105" s="947">
        <f t="shared" si="10"/>
        <v>0.19</v>
      </c>
      <c r="AE105" s="1231">
        <f t="shared" si="10"/>
        <v>18</v>
      </c>
      <c r="AF105" s="941">
        <f t="shared" si="10"/>
        <v>4.5</v>
      </c>
      <c r="AG105" s="941">
        <f t="shared" si="10"/>
        <v>14</v>
      </c>
      <c r="AH105" s="941">
        <f t="shared" si="10"/>
        <v>5.2</v>
      </c>
      <c r="AI105" s="940">
        <f t="shared" si="10"/>
        <v>14</v>
      </c>
      <c r="AJ105" s="949">
        <f t="shared" si="10"/>
        <v>1.8</v>
      </c>
      <c r="AK105" s="949">
        <f t="shared" si="10"/>
        <v>0.14000000000000001</v>
      </c>
    </row>
    <row r="106" spans="1:37" s="453" customFormat="1" ht="13.5" customHeight="1" x14ac:dyDescent="0.15">
      <c r="A106" s="1554"/>
      <c r="B106" s="1552" t="s">
        <v>397</v>
      </c>
      <c r="C106" s="1552"/>
      <c r="D106" s="938"/>
      <c r="E106" s="939"/>
      <c r="F106" s="940">
        <f>MIN(F75:F104)</f>
        <v>0</v>
      </c>
      <c r="G106" s="940">
        <f>MIN(G75:G104)</f>
        <v>0</v>
      </c>
      <c r="H106" s="940">
        <f>MIN(H75:H104)</f>
        <v>16</v>
      </c>
      <c r="I106" s="941">
        <f>MIN(I75:I104)</f>
        <v>18</v>
      </c>
      <c r="J106" s="942"/>
      <c r="K106" s="940">
        <f>MIN(K75:K104)</f>
        <v>26.9</v>
      </c>
      <c r="L106" s="943">
        <f>MIN(L75:L104)</f>
        <v>38.9</v>
      </c>
      <c r="M106" s="941">
        <f>MIN(M75:M104)</f>
        <v>7.73</v>
      </c>
      <c r="N106" s="948"/>
      <c r="O106" s="940">
        <f t="shared" ref="O106:U106" si="11">MIN(O75:O104)</f>
        <v>17.8</v>
      </c>
      <c r="P106" s="943">
        <f t="shared" si="11"/>
        <v>57</v>
      </c>
      <c r="Q106" s="940">
        <f t="shared" si="11"/>
        <v>20.6</v>
      </c>
      <c r="R106" s="940">
        <f t="shared" si="11"/>
        <v>24.6</v>
      </c>
      <c r="S106" s="943">
        <f t="shared" si="11"/>
        <v>70</v>
      </c>
      <c r="T106" s="943">
        <f t="shared" si="11"/>
        <v>43</v>
      </c>
      <c r="U106" s="943">
        <f t="shared" si="11"/>
        <v>22</v>
      </c>
      <c r="V106" s="979">
        <f>MIN(V75:V104)</f>
        <v>1.88</v>
      </c>
      <c r="W106" s="1289">
        <f>MIN(W75:W104)</f>
        <v>0</v>
      </c>
      <c r="X106" s="945">
        <f t="shared" ref="X106:AK106" si="12">MIN(X75:X104)</f>
        <v>210</v>
      </c>
      <c r="Y106" s="945">
        <f t="shared" si="12"/>
        <v>144</v>
      </c>
      <c r="Z106" s="1224">
        <f t="shared" si="12"/>
        <v>66</v>
      </c>
      <c r="AA106" s="940">
        <f t="shared" si="12"/>
        <v>1.51</v>
      </c>
      <c r="AB106" s="944">
        <f t="shared" si="12"/>
        <v>0.43</v>
      </c>
      <c r="AC106" s="946">
        <f t="shared" si="12"/>
        <v>15.5</v>
      </c>
      <c r="AD106" s="950">
        <f t="shared" si="12"/>
        <v>0.19</v>
      </c>
      <c r="AE106" s="1231">
        <f t="shared" si="12"/>
        <v>18</v>
      </c>
      <c r="AF106" s="941">
        <f t="shared" si="12"/>
        <v>4.5</v>
      </c>
      <c r="AG106" s="941">
        <f t="shared" si="12"/>
        <v>14</v>
      </c>
      <c r="AH106" s="941">
        <f t="shared" si="12"/>
        <v>5.2</v>
      </c>
      <c r="AI106" s="940">
        <f t="shared" si="12"/>
        <v>14</v>
      </c>
      <c r="AJ106" s="949">
        <f t="shared" si="12"/>
        <v>1.8</v>
      </c>
      <c r="AK106" s="949">
        <f t="shared" si="12"/>
        <v>0.14000000000000001</v>
      </c>
    </row>
    <row r="107" spans="1:37" s="453" customFormat="1" ht="13.5" customHeight="1" x14ac:dyDescent="0.15">
      <c r="A107" s="1554"/>
      <c r="B107" s="1552" t="s">
        <v>398</v>
      </c>
      <c r="C107" s="1552"/>
      <c r="D107" s="938"/>
      <c r="E107" s="939"/>
      <c r="F107" s="942"/>
      <c r="G107" s="940">
        <f>IF(COUNT(G75:G104)=0,0,AVERAGE(G75:G104))</f>
        <v>5.09</v>
      </c>
      <c r="H107" s="940">
        <f>IF(COUNT(H75:H104)=0,0,AVERAGE(H75:H104))</f>
        <v>21.266666666666666</v>
      </c>
      <c r="I107" s="941">
        <f>IF(COUNT(I75:I104)=0,0,AVERAGE(I75:I104))</f>
        <v>22.8</v>
      </c>
      <c r="J107" s="942"/>
      <c r="K107" s="940">
        <f>IF(COUNT(K75:K104)=0,0,AVERAGE(K75:K104))</f>
        <v>36.863333333333337</v>
      </c>
      <c r="L107" s="943">
        <f>IF(COUNT(L75:L104)=0,0,AVERAGE(L75:L104))</f>
        <v>49.746666666666655</v>
      </c>
      <c r="M107" s="941">
        <f>IF(COUNT(M75:M104)=0,0,AVERAGE(M75:M104))</f>
        <v>8.6686666666666685</v>
      </c>
      <c r="N107" s="942"/>
      <c r="O107" s="940">
        <f t="shared" ref="O107:U107" si="13">IF(COUNT(O75:O104)=0,0,AVERAGE(O75:O104))</f>
        <v>22.886333333333329</v>
      </c>
      <c r="P107" s="943">
        <f t="shared" si="13"/>
        <v>70.8</v>
      </c>
      <c r="Q107" s="940">
        <f t="shared" si="13"/>
        <v>26.513333333333332</v>
      </c>
      <c r="R107" s="940">
        <f t="shared" si="13"/>
        <v>30.183333333333334</v>
      </c>
      <c r="S107" s="943">
        <f t="shared" si="13"/>
        <v>86.266666666666666</v>
      </c>
      <c r="T107" s="943">
        <f t="shared" si="13"/>
        <v>53.733333333333334</v>
      </c>
      <c r="U107" s="943">
        <f t="shared" si="13"/>
        <v>32.533333333333331</v>
      </c>
      <c r="V107" s="1222"/>
      <c r="W107" s="1290"/>
      <c r="X107" s="945">
        <f t="shared" ref="X107:AJ107" si="14">IF(COUNT(X75:X104)=0,0,AVERAGE(X75:X104))</f>
        <v>210</v>
      </c>
      <c r="Y107" s="945">
        <f t="shared" si="14"/>
        <v>144</v>
      </c>
      <c r="Z107" s="1224">
        <f t="shared" si="14"/>
        <v>66</v>
      </c>
      <c r="AA107" s="940">
        <f t="shared" si="14"/>
        <v>1.51</v>
      </c>
      <c r="AB107" s="944">
        <f t="shared" si="14"/>
        <v>0.43</v>
      </c>
      <c r="AC107" s="946">
        <f t="shared" si="14"/>
        <v>15.5</v>
      </c>
      <c r="AD107" s="950">
        <f t="shared" si="14"/>
        <v>0.19</v>
      </c>
      <c r="AE107" s="1231">
        <f t="shared" si="14"/>
        <v>18</v>
      </c>
      <c r="AF107" s="941">
        <f t="shared" si="14"/>
        <v>4.5</v>
      </c>
      <c r="AG107" s="941">
        <f t="shared" si="14"/>
        <v>14</v>
      </c>
      <c r="AH107" s="941">
        <f t="shared" si="14"/>
        <v>5.2</v>
      </c>
      <c r="AI107" s="940">
        <f t="shared" si="14"/>
        <v>14</v>
      </c>
      <c r="AJ107" s="949">
        <f t="shared" si="14"/>
        <v>1.8</v>
      </c>
      <c r="AK107" s="951"/>
    </row>
    <row r="108" spans="1:37" s="453" customFormat="1" ht="13.5" customHeight="1" x14ac:dyDescent="0.15">
      <c r="A108" s="1554"/>
      <c r="B108" s="1553" t="s">
        <v>399</v>
      </c>
      <c r="C108" s="1553"/>
      <c r="D108" s="952"/>
      <c r="E108" s="952"/>
      <c r="F108" s="953"/>
      <c r="G108" s="940">
        <f>SUM(G75:G104)</f>
        <v>152.69999999999999</v>
      </c>
      <c r="H108" s="954"/>
      <c r="I108" s="954"/>
      <c r="J108" s="954"/>
      <c r="K108" s="954"/>
      <c r="L108" s="1221"/>
      <c r="M108" s="942"/>
      <c r="N108" s="954"/>
      <c r="O108" s="954"/>
      <c r="P108" s="954"/>
      <c r="Q108" s="954"/>
      <c r="R108" s="954"/>
      <c r="S108" s="954"/>
      <c r="T108" s="954"/>
      <c r="U108" s="954"/>
      <c r="V108" s="1222"/>
      <c r="W108" s="1290"/>
      <c r="X108" s="954"/>
      <c r="Y108" s="954"/>
      <c r="Z108" s="1225"/>
      <c r="AA108" s="954"/>
      <c r="AB108" s="954"/>
      <c r="AC108" s="955"/>
      <c r="AD108" s="956"/>
      <c r="AE108" s="1232"/>
      <c r="AF108" s="942"/>
      <c r="AG108" s="954"/>
      <c r="AH108" s="954"/>
      <c r="AI108" s="954"/>
      <c r="AJ108" s="951"/>
      <c r="AK108" s="951"/>
    </row>
    <row r="109" spans="1:37" ht="13.5" customHeight="1" x14ac:dyDescent="0.15">
      <c r="A109" s="1554" t="s">
        <v>317</v>
      </c>
      <c r="B109" s="975">
        <v>43647</v>
      </c>
      <c r="C109" s="976" t="str">
        <f>IF(B109="","",IF(WEEKDAY(B109)=1,"(日)",IF(WEEKDAY(B109)=2,"(月)",IF(WEEKDAY(B109)=3,"(火)",IF(WEEKDAY(B109)=4,"(水)",IF(WEEKDAY(B109)=5,"(木)",IF(WEEKDAY(B109)=6,"(金)","(土)")))))))</f>
        <v>(月)</v>
      </c>
      <c r="D109" s="968" t="s">
        <v>546</v>
      </c>
      <c r="E109" s="968" t="s">
        <v>542</v>
      </c>
      <c r="F109" s="818">
        <v>3</v>
      </c>
      <c r="G109" s="818">
        <v>2.1</v>
      </c>
      <c r="H109" s="819">
        <v>22</v>
      </c>
      <c r="I109" s="819">
        <v>23</v>
      </c>
      <c r="J109" s="926">
        <v>0.30555555555555552</v>
      </c>
      <c r="K109" s="818">
        <v>38.700000000000003</v>
      </c>
      <c r="L109" s="996">
        <v>56.6</v>
      </c>
      <c r="M109" s="1118">
        <v>8.2899999999999991</v>
      </c>
      <c r="N109" s="826"/>
      <c r="O109" s="969">
        <v>22.2</v>
      </c>
      <c r="P109" s="928">
        <v>76</v>
      </c>
      <c r="Q109" s="927">
        <v>24.9</v>
      </c>
      <c r="R109" s="928">
        <v>28.4</v>
      </c>
      <c r="S109" s="928">
        <v>92</v>
      </c>
      <c r="T109" s="928">
        <v>54</v>
      </c>
      <c r="U109" s="928">
        <v>38</v>
      </c>
      <c r="V109" s="825"/>
      <c r="W109" s="1291"/>
      <c r="X109" s="821"/>
      <c r="Y109" s="821"/>
      <c r="Z109" s="821"/>
      <c r="AA109" s="818"/>
      <c r="AB109" s="818"/>
      <c r="AC109" s="819"/>
      <c r="AD109" s="904"/>
      <c r="AE109" s="819"/>
      <c r="AF109" s="1118"/>
      <c r="AG109" s="818"/>
      <c r="AH109" s="818"/>
      <c r="AI109" s="959"/>
      <c r="AJ109" s="998"/>
      <c r="AK109" s="998"/>
    </row>
    <row r="110" spans="1:37" ht="13.5" customHeight="1" x14ac:dyDescent="0.15">
      <c r="A110" s="1554"/>
      <c r="B110" s="975">
        <v>43648</v>
      </c>
      <c r="C110" s="185" t="str">
        <f t="shared" ref="C110:C139" si="15">IF(B110="","",IF(WEEKDAY(B110)=1,"(日)",IF(WEEKDAY(B110)=2,"(月)",IF(WEEKDAY(B110)=3,"(火)",IF(WEEKDAY(B110)=4,"(水)",IF(WEEKDAY(B110)=5,"(木)",IF(WEEKDAY(B110)=6,"(金)","(土)")))))))</f>
        <v>(火)</v>
      </c>
      <c r="D110" s="974" t="s">
        <v>552</v>
      </c>
      <c r="E110" s="970" t="s">
        <v>545</v>
      </c>
      <c r="F110" s="827">
        <v>1</v>
      </c>
      <c r="G110" s="827">
        <v>0.5</v>
      </c>
      <c r="H110" s="828">
        <v>22</v>
      </c>
      <c r="I110" s="828">
        <v>23.5</v>
      </c>
      <c r="J110" s="930">
        <v>0.30555555555555552</v>
      </c>
      <c r="K110" s="827">
        <v>39.6</v>
      </c>
      <c r="L110" s="1001">
        <v>52.8</v>
      </c>
      <c r="M110" s="1119">
        <v>8.5399999999999991</v>
      </c>
      <c r="N110" s="835"/>
      <c r="O110" s="832">
        <v>22.9</v>
      </c>
      <c r="P110" s="833">
        <v>74</v>
      </c>
      <c r="Q110" s="828">
        <v>25.6</v>
      </c>
      <c r="R110" s="833">
        <v>27.5</v>
      </c>
      <c r="S110" s="833">
        <v>94</v>
      </c>
      <c r="T110" s="833">
        <v>57</v>
      </c>
      <c r="U110" s="833">
        <v>37</v>
      </c>
      <c r="V110" s="834"/>
      <c r="W110" s="1287"/>
      <c r="X110" s="830"/>
      <c r="Y110" s="830"/>
      <c r="Z110" s="830"/>
      <c r="AA110" s="827"/>
      <c r="AB110" s="827"/>
      <c r="AC110" s="828"/>
      <c r="AD110" s="905"/>
      <c r="AE110" s="828"/>
      <c r="AF110" s="1119"/>
      <c r="AG110" s="827"/>
      <c r="AH110" s="827"/>
      <c r="AI110" s="960"/>
      <c r="AJ110" s="982"/>
      <c r="AK110" s="982"/>
    </row>
    <row r="111" spans="1:37" ht="13.5" customHeight="1" x14ac:dyDescent="0.15">
      <c r="A111" s="1554"/>
      <c r="B111" s="975">
        <v>43649</v>
      </c>
      <c r="C111" s="185" t="str">
        <f t="shared" si="15"/>
        <v>(水)</v>
      </c>
      <c r="D111" s="970" t="s">
        <v>546</v>
      </c>
      <c r="E111" s="970" t="s">
        <v>543</v>
      </c>
      <c r="F111" s="827">
        <v>1</v>
      </c>
      <c r="G111" s="827">
        <v>1.1000000000000001</v>
      </c>
      <c r="H111" s="828">
        <v>26</v>
      </c>
      <c r="I111" s="828">
        <v>25</v>
      </c>
      <c r="J111" s="930">
        <v>0.3125</v>
      </c>
      <c r="K111" s="827">
        <v>33</v>
      </c>
      <c r="L111" s="1001">
        <v>43.7</v>
      </c>
      <c r="M111" s="1119">
        <v>9</v>
      </c>
      <c r="N111" s="835"/>
      <c r="O111" s="832">
        <v>25.3</v>
      </c>
      <c r="P111" s="833">
        <v>72</v>
      </c>
      <c r="Q111" s="828">
        <v>27</v>
      </c>
      <c r="R111" s="833">
        <v>29.5</v>
      </c>
      <c r="S111" s="833">
        <v>90</v>
      </c>
      <c r="T111" s="833">
        <v>60</v>
      </c>
      <c r="U111" s="833">
        <v>30</v>
      </c>
      <c r="V111" s="834"/>
      <c r="W111" s="1287"/>
      <c r="X111" s="830"/>
      <c r="Y111" s="830"/>
      <c r="Z111" s="830"/>
      <c r="AA111" s="827"/>
      <c r="AB111" s="827"/>
      <c r="AC111" s="828"/>
      <c r="AD111" s="905"/>
      <c r="AE111" s="828"/>
      <c r="AF111" s="1119"/>
      <c r="AG111" s="827"/>
      <c r="AH111" s="827"/>
      <c r="AI111" s="960"/>
      <c r="AJ111" s="982"/>
      <c r="AK111" s="982"/>
    </row>
    <row r="112" spans="1:37" ht="13.5" customHeight="1" x14ac:dyDescent="0.15">
      <c r="A112" s="1554"/>
      <c r="B112" s="975">
        <v>43650</v>
      </c>
      <c r="C112" s="185" t="str">
        <f t="shared" si="15"/>
        <v>(木)</v>
      </c>
      <c r="D112" s="970" t="s">
        <v>555</v>
      </c>
      <c r="E112" s="970" t="s">
        <v>559</v>
      </c>
      <c r="F112" s="827">
        <v>0</v>
      </c>
      <c r="G112" s="827">
        <v>11.6</v>
      </c>
      <c r="H112" s="971">
        <v>25</v>
      </c>
      <c r="I112" s="828">
        <v>25</v>
      </c>
      <c r="J112" s="930">
        <v>0.30555555555555552</v>
      </c>
      <c r="K112" s="827">
        <v>37.5</v>
      </c>
      <c r="L112" s="1001">
        <v>48.2</v>
      </c>
      <c r="M112" s="1119">
        <v>8.7100000000000009</v>
      </c>
      <c r="N112" s="835"/>
      <c r="O112" s="832">
        <v>23.7</v>
      </c>
      <c r="P112" s="833">
        <v>70</v>
      </c>
      <c r="Q112" s="828">
        <v>26.3</v>
      </c>
      <c r="R112" s="833">
        <v>29.7</v>
      </c>
      <c r="S112" s="833">
        <v>88</v>
      </c>
      <c r="T112" s="833">
        <v>56</v>
      </c>
      <c r="U112" s="833">
        <v>32</v>
      </c>
      <c r="V112" s="834"/>
      <c r="W112" s="1287"/>
      <c r="X112" s="830"/>
      <c r="Y112" s="830"/>
      <c r="Z112" s="830"/>
      <c r="AA112" s="827"/>
      <c r="AB112" s="827"/>
      <c r="AC112" s="828"/>
      <c r="AD112" s="905"/>
      <c r="AE112" s="828"/>
      <c r="AF112" s="1119"/>
      <c r="AG112" s="827"/>
      <c r="AH112" s="827"/>
      <c r="AI112" s="960"/>
      <c r="AJ112" s="982"/>
      <c r="AK112" s="982"/>
    </row>
    <row r="113" spans="1:37" ht="13.5" customHeight="1" x14ac:dyDescent="0.15">
      <c r="A113" s="1554"/>
      <c r="B113" s="975">
        <v>43651</v>
      </c>
      <c r="C113" s="185" t="str">
        <f t="shared" si="15"/>
        <v>(金)</v>
      </c>
      <c r="D113" s="968" t="s">
        <v>544</v>
      </c>
      <c r="E113" s="970" t="s">
        <v>542</v>
      </c>
      <c r="F113" s="827">
        <v>2</v>
      </c>
      <c r="G113" s="827">
        <v>1.9</v>
      </c>
      <c r="H113" s="828">
        <v>22</v>
      </c>
      <c r="I113" s="828">
        <v>23</v>
      </c>
      <c r="J113" s="930">
        <v>0.30555555555555552</v>
      </c>
      <c r="K113" s="827">
        <v>34.9</v>
      </c>
      <c r="L113" s="1001">
        <v>47.4</v>
      </c>
      <c r="M113" s="1119">
        <v>8.81</v>
      </c>
      <c r="N113" s="835"/>
      <c r="O113" s="832">
        <v>25.6</v>
      </c>
      <c r="P113" s="833">
        <v>78</v>
      </c>
      <c r="Q113" s="828">
        <v>27.3</v>
      </c>
      <c r="R113" s="833">
        <v>28.3</v>
      </c>
      <c r="S113" s="833">
        <v>90</v>
      </c>
      <c r="T113" s="833">
        <v>58</v>
      </c>
      <c r="U113" s="833">
        <v>32</v>
      </c>
      <c r="V113" s="834"/>
      <c r="W113" s="1287"/>
      <c r="X113" s="830"/>
      <c r="Y113" s="830"/>
      <c r="Z113" s="830"/>
      <c r="AA113" s="827"/>
      <c r="AB113" s="827"/>
      <c r="AC113" s="828"/>
      <c r="AD113" s="905"/>
      <c r="AE113" s="828"/>
      <c r="AF113" s="1119"/>
      <c r="AG113" s="827"/>
      <c r="AH113" s="827"/>
      <c r="AI113" s="960"/>
      <c r="AJ113" s="982"/>
      <c r="AK113" s="982"/>
    </row>
    <row r="114" spans="1:37" ht="13.5" customHeight="1" x14ac:dyDescent="0.15">
      <c r="A114" s="1554"/>
      <c r="B114" s="975">
        <v>43652</v>
      </c>
      <c r="C114" s="185" t="str">
        <f t="shared" si="15"/>
        <v>(土)</v>
      </c>
      <c r="D114" s="970" t="s">
        <v>555</v>
      </c>
      <c r="E114" s="970" t="s">
        <v>559</v>
      </c>
      <c r="F114" s="827">
        <v>3</v>
      </c>
      <c r="G114" s="827">
        <v>16.600000000000001</v>
      </c>
      <c r="H114" s="828">
        <v>20</v>
      </c>
      <c r="I114" s="828">
        <v>22</v>
      </c>
      <c r="J114" s="930">
        <v>0.30555555555555552</v>
      </c>
      <c r="K114" s="827">
        <v>39.1</v>
      </c>
      <c r="L114" s="1001">
        <v>51.4</v>
      </c>
      <c r="M114" s="1119">
        <v>8.2200000000000006</v>
      </c>
      <c r="N114" s="835"/>
      <c r="O114" s="832">
        <v>22.5</v>
      </c>
      <c r="P114" s="833">
        <v>78</v>
      </c>
      <c r="Q114" s="828">
        <v>28.4</v>
      </c>
      <c r="R114" s="833">
        <v>26.5</v>
      </c>
      <c r="S114" s="833">
        <v>95</v>
      </c>
      <c r="T114" s="833">
        <v>62</v>
      </c>
      <c r="U114" s="833">
        <v>33</v>
      </c>
      <c r="V114" s="834"/>
      <c r="W114" s="1287"/>
      <c r="X114" s="830"/>
      <c r="Y114" s="830"/>
      <c r="Z114" s="830"/>
      <c r="AA114" s="827"/>
      <c r="AB114" s="827"/>
      <c r="AC114" s="828"/>
      <c r="AD114" s="905"/>
      <c r="AE114" s="828"/>
      <c r="AF114" s="1119"/>
      <c r="AG114" s="827"/>
      <c r="AH114" s="827"/>
      <c r="AI114" s="960"/>
      <c r="AJ114" s="982"/>
      <c r="AK114" s="982"/>
    </row>
    <row r="115" spans="1:37" ht="13.5" customHeight="1" x14ac:dyDescent="0.15">
      <c r="A115" s="1554"/>
      <c r="B115" s="975">
        <v>43653</v>
      </c>
      <c r="C115" s="185" t="str">
        <f t="shared" si="15"/>
        <v>(日)</v>
      </c>
      <c r="D115" s="970" t="s">
        <v>555</v>
      </c>
      <c r="E115" s="970" t="s">
        <v>542</v>
      </c>
      <c r="F115" s="827">
        <v>5</v>
      </c>
      <c r="G115" s="827">
        <v>27.4</v>
      </c>
      <c r="H115" s="828">
        <v>20</v>
      </c>
      <c r="I115" s="828">
        <v>21</v>
      </c>
      <c r="J115" s="930">
        <v>0.30555555555555552</v>
      </c>
      <c r="K115" s="827">
        <v>68.099999999999994</v>
      </c>
      <c r="L115" s="1001">
        <v>75.400000000000006</v>
      </c>
      <c r="M115" s="1119">
        <v>7.96</v>
      </c>
      <c r="N115" s="835"/>
      <c r="O115" s="832">
        <v>28.7</v>
      </c>
      <c r="P115" s="833">
        <v>77</v>
      </c>
      <c r="Q115" s="828">
        <v>30.9</v>
      </c>
      <c r="R115" s="833">
        <v>35.4</v>
      </c>
      <c r="S115" s="833">
        <v>94</v>
      </c>
      <c r="T115" s="833">
        <v>62</v>
      </c>
      <c r="U115" s="833">
        <v>32</v>
      </c>
      <c r="V115" s="834"/>
      <c r="W115" s="1287"/>
      <c r="X115" s="830"/>
      <c r="Y115" s="830"/>
      <c r="Z115" s="830"/>
      <c r="AA115" s="827"/>
      <c r="AB115" s="827"/>
      <c r="AC115" s="828"/>
      <c r="AD115" s="905"/>
      <c r="AE115" s="828"/>
      <c r="AF115" s="1119"/>
      <c r="AG115" s="827"/>
      <c r="AH115" s="827"/>
      <c r="AI115" s="960"/>
      <c r="AJ115" s="982"/>
      <c r="AK115" s="982"/>
    </row>
    <row r="116" spans="1:37" ht="13.5" customHeight="1" x14ac:dyDescent="0.15">
      <c r="A116" s="1554"/>
      <c r="B116" s="975">
        <v>43654</v>
      </c>
      <c r="C116" s="185" t="str">
        <f>IF(B116="","",IF(WEEKDAY(B116)=1,"(日)",IF(WEEKDAY(B116)=2,"(月)",IF(WEEKDAY(B116)=3,"(火)",IF(WEEKDAY(B116)=4,"(水)",IF(WEEKDAY(B116)=5,"(木)",IF(WEEKDAY(B116)=6,"(金)","(土)")))))))</f>
        <v>(月)</v>
      </c>
      <c r="D116" s="970" t="s">
        <v>550</v>
      </c>
      <c r="E116" s="970" t="s">
        <v>542</v>
      </c>
      <c r="F116" s="827">
        <v>4</v>
      </c>
      <c r="G116" s="827">
        <v>0</v>
      </c>
      <c r="H116" s="828">
        <v>19</v>
      </c>
      <c r="I116" s="828">
        <v>20</v>
      </c>
      <c r="J116" s="930">
        <v>0.3125</v>
      </c>
      <c r="K116" s="827">
        <v>41.4</v>
      </c>
      <c r="L116" s="1001">
        <v>51.9</v>
      </c>
      <c r="M116" s="1119">
        <v>7.82</v>
      </c>
      <c r="N116" s="835"/>
      <c r="O116" s="832">
        <v>22.9</v>
      </c>
      <c r="P116" s="833">
        <v>74</v>
      </c>
      <c r="Q116" s="828">
        <v>22.7</v>
      </c>
      <c r="R116" s="833">
        <v>24.6</v>
      </c>
      <c r="S116" s="833">
        <v>88</v>
      </c>
      <c r="T116" s="833">
        <v>58</v>
      </c>
      <c r="U116" s="833">
        <v>30</v>
      </c>
      <c r="V116" s="834"/>
      <c r="W116" s="1287"/>
      <c r="X116" s="830"/>
      <c r="Y116" s="830"/>
      <c r="Z116" s="830"/>
      <c r="AA116" s="827"/>
      <c r="AB116" s="827"/>
      <c r="AC116" s="828"/>
      <c r="AD116" s="905"/>
      <c r="AE116" s="828"/>
      <c r="AF116" s="1119"/>
      <c r="AG116" s="827"/>
      <c r="AH116" s="827"/>
      <c r="AI116" s="960"/>
      <c r="AJ116" s="982"/>
      <c r="AK116" s="982"/>
    </row>
    <row r="117" spans="1:37" ht="13.5" customHeight="1" x14ac:dyDescent="0.15">
      <c r="A117" s="1554"/>
      <c r="B117" s="975">
        <v>43655</v>
      </c>
      <c r="C117" s="185" t="str">
        <f t="shared" si="15"/>
        <v>(火)</v>
      </c>
      <c r="D117" s="970" t="s">
        <v>550</v>
      </c>
      <c r="E117" s="970" t="s">
        <v>559</v>
      </c>
      <c r="F117" s="827">
        <v>5</v>
      </c>
      <c r="G117" s="827">
        <v>0</v>
      </c>
      <c r="H117" s="828">
        <v>18</v>
      </c>
      <c r="I117" s="828">
        <v>20.5</v>
      </c>
      <c r="J117" s="930">
        <v>0.3125</v>
      </c>
      <c r="K117" s="827">
        <v>45.5</v>
      </c>
      <c r="L117" s="1001">
        <v>59</v>
      </c>
      <c r="M117" s="1119">
        <v>8.09</v>
      </c>
      <c r="N117" s="835"/>
      <c r="O117" s="832">
        <v>26.2</v>
      </c>
      <c r="P117" s="833">
        <v>70</v>
      </c>
      <c r="Q117" s="828">
        <v>21.3</v>
      </c>
      <c r="R117" s="833">
        <v>25.3</v>
      </c>
      <c r="S117" s="833">
        <v>90</v>
      </c>
      <c r="T117" s="833">
        <v>60</v>
      </c>
      <c r="U117" s="833">
        <v>30</v>
      </c>
      <c r="V117" s="834"/>
      <c r="W117" s="1287"/>
      <c r="X117" s="830"/>
      <c r="Y117" s="830"/>
      <c r="Z117" s="830"/>
      <c r="AA117" s="827"/>
      <c r="AB117" s="827"/>
      <c r="AC117" s="828"/>
      <c r="AD117" s="905"/>
      <c r="AE117" s="828"/>
      <c r="AF117" s="1119"/>
      <c r="AG117" s="827"/>
      <c r="AH117" s="827"/>
      <c r="AI117" s="960"/>
      <c r="AJ117" s="982"/>
      <c r="AK117" s="982"/>
    </row>
    <row r="118" spans="1:37" ht="13.5" customHeight="1" x14ac:dyDescent="0.15">
      <c r="A118" s="1554"/>
      <c r="B118" s="975">
        <v>43656</v>
      </c>
      <c r="C118" s="185" t="str">
        <f t="shared" si="15"/>
        <v>(水)</v>
      </c>
      <c r="D118" s="970" t="s">
        <v>540</v>
      </c>
      <c r="E118" s="970" t="s">
        <v>542</v>
      </c>
      <c r="F118" s="827">
        <v>4</v>
      </c>
      <c r="G118" s="827">
        <v>0</v>
      </c>
      <c r="H118" s="828">
        <v>20</v>
      </c>
      <c r="I118" s="828">
        <v>21</v>
      </c>
      <c r="J118" s="930">
        <v>0.28472222222222221</v>
      </c>
      <c r="K118" s="827">
        <v>41.3</v>
      </c>
      <c r="L118" s="1001">
        <v>50</v>
      </c>
      <c r="M118" s="1119">
        <v>8.4600000000000009</v>
      </c>
      <c r="N118" s="835"/>
      <c r="O118" s="832">
        <v>26.4</v>
      </c>
      <c r="P118" s="833">
        <v>78</v>
      </c>
      <c r="Q118" s="828">
        <v>27</v>
      </c>
      <c r="R118" s="833">
        <v>31</v>
      </c>
      <c r="S118" s="833">
        <v>96</v>
      </c>
      <c r="T118" s="833">
        <v>70</v>
      </c>
      <c r="U118" s="833">
        <v>26</v>
      </c>
      <c r="V118" s="834"/>
      <c r="W118" s="1287"/>
      <c r="X118" s="830"/>
      <c r="Y118" s="830"/>
      <c r="Z118" s="830"/>
      <c r="AA118" s="827"/>
      <c r="AB118" s="827"/>
      <c r="AC118" s="828"/>
      <c r="AD118" s="905"/>
      <c r="AE118" s="828"/>
      <c r="AF118" s="1119"/>
      <c r="AG118" s="827"/>
      <c r="AH118" s="827"/>
      <c r="AI118" s="960"/>
      <c r="AJ118" s="982"/>
      <c r="AK118" s="982"/>
    </row>
    <row r="119" spans="1:37" ht="13.5" customHeight="1" x14ac:dyDescent="0.15">
      <c r="A119" s="1554"/>
      <c r="B119" s="975">
        <v>43657</v>
      </c>
      <c r="C119" s="185" t="str">
        <f t="shared" si="15"/>
        <v>(木)</v>
      </c>
      <c r="D119" s="970" t="s">
        <v>544</v>
      </c>
      <c r="E119" s="970" t="s">
        <v>545</v>
      </c>
      <c r="F119" s="827">
        <v>3</v>
      </c>
      <c r="G119" s="827">
        <v>1</v>
      </c>
      <c r="H119" s="828">
        <v>20</v>
      </c>
      <c r="I119" s="828">
        <v>21</v>
      </c>
      <c r="J119" s="930">
        <v>0.3125</v>
      </c>
      <c r="K119" s="827">
        <v>41.9</v>
      </c>
      <c r="L119" s="1001">
        <v>54.3</v>
      </c>
      <c r="M119" s="1119">
        <v>8.98</v>
      </c>
      <c r="N119" s="835"/>
      <c r="O119" s="832">
        <v>23.3</v>
      </c>
      <c r="P119" s="833">
        <v>70</v>
      </c>
      <c r="Q119" s="828">
        <v>22.7</v>
      </c>
      <c r="R119" s="833">
        <v>27.6</v>
      </c>
      <c r="S119" s="833">
        <v>110</v>
      </c>
      <c r="T119" s="833">
        <v>76</v>
      </c>
      <c r="U119" s="833">
        <v>34</v>
      </c>
      <c r="V119" s="834"/>
      <c r="W119" s="1287"/>
      <c r="X119" s="830"/>
      <c r="Y119" s="830"/>
      <c r="Z119" s="830"/>
      <c r="AA119" s="827"/>
      <c r="AB119" s="827"/>
      <c r="AC119" s="828"/>
      <c r="AD119" s="905"/>
      <c r="AE119" s="828"/>
      <c r="AF119" s="1119"/>
      <c r="AG119" s="827"/>
      <c r="AH119" s="827"/>
      <c r="AI119" s="960"/>
      <c r="AJ119" s="982"/>
      <c r="AK119" s="982"/>
    </row>
    <row r="120" spans="1:37" ht="13.5" customHeight="1" x14ac:dyDescent="0.15">
      <c r="A120" s="1554"/>
      <c r="B120" s="975">
        <v>43658</v>
      </c>
      <c r="C120" s="185" t="str">
        <f t="shared" si="15"/>
        <v>(金)</v>
      </c>
      <c r="D120" s="970" t="s">
        <v>555</v>
      </c>
      <c r="E120" s="970" t="s">
        <v>545</v>
      </c>
      <c r="F120" s="827">
        <v>2</v>
      </c>
      <c r="G120" s="827">
        <v>5.5</v>
      </c>
      <c r="H120" s="828">
        <v>20</v>
      </c>
      <c r="I120" s="828">
        <v>22</v>
      </c>
      <c r="J120" s="930">
        <v>0.3125</v>
      </c>
      <c r="K120" s="827">
        <v>33.799999999999997</v>
      </c>
      <c r="L120" s="1001">
        <v>43.3</v>
      </c>
      <c r="M120" s="1119">
        <v>9.27</v>
      </c>
      <c r="N120" s="835"/>
      <c r="O120" s="832">
        <v>22.4</v>
      </c>
      <c r="P120" s="833">
        <v>74</v>
      </c>
      <c r="Q120" s="828">
        <v>26.6</v>
      </c>
      <c r="R120" s="833">
        <v>27.2</v>
      </c>
      <c r="S120" s="833">
        <v>94</v>
      </c>
      <c r="T120" s="833">
        <v>56</v>
      </c>
      <c r="U120" s="833">
        <v>38</v>
      </c>
      <c r="V120" s="834"/>
      <c r="W120" s="1287"/>
      <c r="X120" s="830"/>
      <c r="Y120" s="830"/>
      <c r="Z120" s="830"/>
      <c r="AA120" s="827"/>
      <c r="AB120" s="827"/>
      <c r="AC120" s="828"/>
      <c r="AD120" s="905"/>
      <c r="AE120" s="828"/>
      <c r="AF120" s="1119"/>
      <c r="AG120" s="827"/>
      <c r="AH120" s="827"/>
      <c r="AI120" s="960"/>
      <c r="AJ120" s="982"/>
      <c r="AK120" s="982"/>
    </row>
    <row r="121" spans="1:37" ht="13.5" customHeight="1" x14ac:dyDescent="0.15">
      <c r="A121" s="1554"/>
      <c r="B121" s="975">
        <v>43659</v>
      </c>
      <c r="C121" s="185" t="str">
        <f t="shared" si="15"/>
        <v>(土)</v>
      </c>
      <c r="D121" s="970" t="s">
        <v>544</v>
      </c>
      <c r="E121" s="970" t="s">
        <v>549</v>
      </c>
      <c r="F121" s="827">
        <v>1</v>
      </c>
      <c r="G121" s="827">
        <v>0.3</v>
      </c>
      <c r="H121" s="828">
        <v>25</v>
      </c>
      <c r="I121" s="828">
        <v>22.5</v>
      </c>
      <c r="J121" s="930">
        <v>0.3125</v>
      </c>
      <c r="K121" s="827">
        <v>37.299999999999997</v>
      </c>
      <c r="L121" s="1001">
        <v>46.5</v>
      </c>
      <c r="M121" s="1119">
        <v>8.98</v>
      </c>
      <c r="N121" s="835"/>
      <c r="O121" s="832">
        <v>24.1</v>
      </c>
      <c r="P121" s="833">
        <v>76</v>
      </c>
      <c r="Q121" s="828">
        <v>27</v>
      </c>
      <c r="R121" s="833">
        <v>25</v>
      </c>
      <c r="S121" s="833">
        <v>93</v>
      </c>
      <c r="T121" s="833">
        <v>58</v>
      </c>
      <c r="U121" s="833">
        <v>35</v>
      </c>
      <c r="V121" s="834"/>
      <c r="W121" s="1287"/>
      <c r="X121" s="830"/>
      <c r="Y121" s="830"/>
      <c r="Z121" s="830"/>
      <c r="AA121" s="827"/>
      <c r="AB121" s="827"/>
      <c r="AC121" s="828"/>
      <c r="AD121" s="905"/>
      <c r="AE121" s="828"/>
      <c r="AF121" s="1119"/>
      <c r="AG121" s="827"/>
      <c r="AH121" s="827"/>
      <c r="AI121" s="960"/>
      <c r="AJ121" s="982"/>
      <c r="AK121" s="982"/>
    </row>
    <row r="122" spans="1:37" ht="13.5" customHeight="1" x14ac:dyDescent="0.15">
      <c r="A122" s="1554"/>
      <c r="B122" s="975">
        <v>43660</v>
      </c>
      <c r="C122" s="185" t="str">
        <f t="shared" si="15"/>
        <v>(日)</v>
      </c>
      <c r="D122" s="970" t="s">
        <v>555</v>
      </c>
      <c r="E122" s="970" t="s">
        <v>542</v>
      </c>
      <c r="F122" s="827">
        <v>4</v>
      </c>
      <c r="G122" s="827">
        <v>44.3</v>
      </c>
      <c r="H122" s="828">
        <v>25</v>
      </c>
      <c r="I122" s="828">
        <v>21.5</v>
      </c>
      <c r="J122" s="930">
        <v>0.27777777777777779</v>
      </c>
      <c r="K122" s="827">
        <v>38.6</v>
      </c>
      <c r="L122" s="1001">
        <v>48.2</v>
      </c>
      <c r="M122" s="1119">
        <v>8.65</v>
      </c>
      <c r="N122" s="835"/>
      <c r="O122" s="832">
        <v>25.3</v>
      </c>
      <c r="P122" s="833">
        <v>74</v>
      </c>
      <c r="Q122" s="828">
        <v>27</v>
      </c>
      <c r="R122" s="833">
        <v>26.2</v>
      </c>
      <c r="S122" s="833">
        <v>88</v>
      </c>
      <c r="T122" s="833">
        <v>54</v>
      </c>
      <c r="U122" s="833">
        <v>34</v>
      </c>
      <c r="V122" s="834"/>
      <c r="W122" s="1287"/>
      <c r="X122" s="830"/>
      <c r="Y122" s="830"/>
      <c r="Z122" s="830"/>
      <c r="AA122" s="827"/>
      <c r="AB122" s="827"/>
      <c r="AC122" s="828"/>
      <c r="AD122" s="905"/>
      <c r="AE122" s="828"/>
      <c r="AF122" s="1119"/>
      <c r="AG122" s="827"/>
      <c r="AH122" s="827"/>
      <c r="AI122" s="960"/>
      <c r="AJ122" s="982"/>
      <c r="AK122" s="982"/>
    </row>
    <row r="123" spans="1:37" ht="13.5" customHeight="1" x14ac:dyDescent="0.15">
      <c r="A123" s="1554"/>
      <c r="B123" s="975">
        <v>43661</v>
      </c>
      <c r="C123" s="185" t="str">
        <f t="shared" si="15"/>
        <v>(月)</v>
      </c>
      <c r="D123" s="970" t="s">
        <v>552</v>
      </c>
      <c r="E123" s="970" t="s">
        <v>542</v>
      </c>
      <c r="F123" s="827">
        <v>3</v>
      </c>
      <c r="G123" s="827">
        <v>1.1000000000000001</v>
      </c>
      <c r="H123" s="828">
        <v>20</v>
      </c>
      <c r="I123" s="828">
        <v>22</v>
      </c>
      <c r="J123" s="930">
        <v>0.31944444444444448</v>
      </c>
      <c r="K123" s="827">
        <v>39.299999999999997</v>
      </c>
      <c r="L123" s="1001">
        <v>51</v>
      </c>
      <c r="M123" s="1119">
        <v>8.6999999999999993</v>
      </c>
      <c r="N123" s="835"/>
      <c r="O123" s="832">
        <v>22.5</v>
      </c>
      <c r="P123" s="833">
        <v>67</v>
      </c>
      <c r="Q123" s="828">
        <v>27</v>
      </c>
      <c r="R123" s="833">
        <v>26.5</v>
      </c>
      <c r="S123" s="833">
        <v>80</v>
      </c>
      <c r="T123" s="833">
        <v>51</v>
      </c>
      <c r="U123" s="833">
        <v>29</v>
      </c>
      <c r="V123" s="834"/>
      <c r="W123" s="1287"/>
      <c r="X123" s="830"/>
      <c r="Y123" s="830"/>
      <c r="Z123" s="830"/>
      <c r="AA123" s="827"/>
      <c r="AB123" s="827"/>
      <c r="AC123" s="828"/>
      <c r="AD123" s="905"/>
      <c r="AE123" s="828"/>
      <c r="AF123" s="1119"/>
      <c r="AG123" s="827"/>
      <c r="AH123" s="827"/>
      <c r="AI123" s="960"/>
      <c r="AJ123" s="982"/>
      <c r="AK123" s="982"/>
    </row>
    <row r="124" spans="1:37" ht="13.5" customHeight="1" x14ac:dyDescent="0.15">
      <c r="A124" s="1554"/>
      <c r="B124" s="975">
        <v>43662</v>
      </c>
      <c r="C124" s="185" t="str">
        <f t="shared" si="15"/>
        <v>(火)</v>
      </c>
      <c r="D124" s="970" t="s">
        <v>555</v>
      </c>
      <c r="E124" s="970" t="s">
        <v>542</v>
      </c>
      <c r="F124" s="827">
        <v>4</v>
      </c>
      <c r="G124" s="827">
        <v>30.5</v>
      </c>
      <c r="H124" s="828">
        <v>20</v>
      </c>
      <c r="I124" s="828">
        <v>21</v>
      </c>
      <c r="J124" s="930">
        <v>0.30555555555555552</v>
      </c>
      <c r="K124" s="827">
        <v>41</v>
      </c>
      <c r="L124" s="1001">
        <v>52.9</v>
      </c>
      <c r="M124" s="1119">
        <v>8.35</v>
      </c>
      <c r="N124" s="835"/>
      <c r="O124" s="832">
        <v>21.6</v>
      </c>
      <c r="P124" s="833">
        <v>70</v>
      </c>
      <c r="Q124" s="828">
        <v>23.4</v>
      </c>
      <c r="R124" s="833">
        <v>25</v>
      </c>
      <c r="S124" s="833">
        <v>94</v>
      </c>
      <c r="T124" s="833">
        <v>64</v>
      </c>
      <c r="U124" s="833">
        <v>30</v>
      </c>
      <c r="V124" s="834"/>
      <c r="W124" s="1287"/>
      <c r="X124" s="830"/>
      <c r="Y124" s="830"/>
      <c r="Z124" s="830"/>
      <c r="AA124" s="827"/>
      <c r="AB124" s="827"/>
      <c r="AC124" s="828"/>
      <c r="AD124" s="905"/>
      <c r="AE124" s="828"/>
      <c r="AF124" s="1119"/>
      <c r="AG124" s="827"/>
      <c r="AH124" s="827"/>
      <c r="AI124" s="960"/>
      <c r="AJ124" s="982"/>
      <c r="AK124" s="982"/>
    </row>
    <row r="125" spans="1:37" ht="13.5" customHeight="1" x14ac:dyDescent="0.15">
      <c r="A125" s="1554"/>
      <c r="B125" s="975">
        <v>43663</v>
      </c>
      <c r="C125" s="185" t="str">
        <f t="shared" si="15"/>
        <v>(水)</v>
      </c>
      <c r="D125" s="970" t="s">
        <v>553</v>
      </c>
      <c r="E125" s="970" t="s">
        <v>543</v>
      </c>
      <c r="F125" s="827">
        <v>1</v>
      </c>
      <c r="G125" s="827">
        <v>3.4</v>
      </c>
      <c r="H125" s="828">
        <v>22</v>
      </c>
      <c r="I125" s="828">
        <v>22</v>
      </c>
      <c r="J125" s="930">
        <v>0.30555555555555552</v>
      </c>
      <c r="K125" s="827">
        <v>29.5</v>
      </c>
      <c r="L125" s="1001">
        <v>38.5</v>
      </c>
      <c r="M125" s="1119">
        <v>8.01</v>
      </c>
      <c r="N125" s="835"/>
      <c r="O125" s="832">
        <v>20</v>
      </c>
      <c r="P125" s="833">
        <v>60</v>
      </c>
      <c r="Q125" s="828">
        <v>19.899999999999999</v>
      </c>
      <c r="R125" s="833">
        <v>19</v>
      </c>
      <c r="S125" s="833">
        <v>80</v>
      </c>
      <c r="T125" s="833">
        <v>56</v>
      </c>
      <c r="U125" s="833">
        <v>24</v>
      </c>
      <c r="V125" s="834"/>
      <c r="W125" s="1287"/>
      <c r="X125" s="830"/>
      <c r="Y125" s="830"/>
      <c r="Z125" s="830"/>
      <c r="AA125" s="827"/>
      <c r="AB125" s="827"/>
      <c r="AC125" s="828"/>
      <c r="AD125" s="905">
        <v>0.14000000000000001</v>
      </c>
      <c r="AE125" s="828">
        <v>20</v>
      </c>
      <c r="AF125" s="1119">
        <v>5</v>
      </c>
      <c r="AG125" s="827">
        <v>9.1</v>
      </c>
      <c r="AH125" s="827">
        <v>4.3</v>
      </c>
      <c r="AI125" s="960">
        <v>7.9</v>
      </c>
      <c r="AJ125" s="982">
        <v>1.8</v>
      </c>
      <c r="AK125" s="982">
        <v>0.13</v>
      </c>
    </row>
    <row r="126" spans="1:37" ht="13.5" customHeight="1" x14ac:dyDescent="0.15">
      <c r="A126" s="1554"/>
      <c r="B126" s="975">
        <v>43664</v>
      </c>
      <c r="C126" s="185" t="str">
        <f t="shared" si="15"/>
        <v>(木)</v>
      </c>
      <c r="D126" s="970" t="s">
        <v>596</v>
      </c>
      <c r="E126" s="970" t="s">
        <v>589</v>
      </c>
      <c r="F126" s="827">
        <v>2</v>
      </c>
      <c r="G126" s="827">
        <v>0.5</v>
      </c>
      <c r="H126" s="828">
        <v>23</v>
      </c>
      <c r="I126" s="828">
        <v>23</v>
      </c>
      <c r="J126" s="930">
        <v>0.3125</v>
      </c>
      <c r="K126" s="827">
        <v>20</v>
      </c>
      <c r="L126" s="1001">
        <v>32.200000000000003</v>
      </c>
      <c r="M126" s="1119">
        <v>8.99</v>
      </c>
      <c r="N126" s="835"/>
      <c r="O126" s="832">
        <v>20.7</v>
      </c>
      <c r="P126" s="833">
        <v>62</v>
      </c>
      <c r="Q126" s="828">
        <v>19.5</v>
      </c>
      <c r="R126" s="833">
        <v>19.899999999999999</v>
      </c>
      <c r="S126" s="833">
        <v>82</v>
      </c>
      <c r="T126" s="833">
        <v>56</v>
      </c>
      <c r="U126" s="833">
        <v>26</v>
      </c>
      <c r="V126" s="834"/>
      <c r="W126" s="1287"/>
      <c r="X126" s="830"/>
      <c r="Y126" s="830"/>
      <c r="Z126" s="830"/>
      <c r="AA126" s="827"/>
      <c r="AB126" s="827"/>
      <c r="AC126" s="828"/>
      <c r="AD126" s="905"/>
      <c r="AE126" s="828"/>
      <c r="AF126" s="1119"/>
      <c r="AG126" s="827"/>
      <c r="AH126" s="827"/>
      <c r="AI126" s="960"/>
      <c r="AJ126" s="982"/>
      <c r="AK126" s="982"/>
    </row>
    <row r="127" spans="1:37" ht="13.5" customHeight="1" x14ac:dyDescent="0.15">
      <c r="A127" s="1554"/>
      <c r="B127" s="975">
        <v>43665</v>
      </c>
      <c r="C127" s="185" t="str">
        <f t="shared" si="15"/>
        <v>(金)</v>
      </c>
      <c r="D127" s="970" t="s">
        <v>553</v>
      </c>
      <c r="E127" s="970" t="s">
        <v>584</v>
      </c>
      <c r="F127" s="827">
        <v>1</v>
      </c>
      <c r="G127" s="827">
        <v>8.4</v>
      </c>
      <c r="H127" s="828">
        <v>26</v>
      </c>
      <c r="I127" s="828">
        <v>23</v>
      </c>
      <c r="J127" s="930">
        <v>0.3125</v>
      </c>
      <c r="K127" s="827">
        <v>41.4</v>
      </c>
      <c r="L127" s="1001">
        <v>46.3</v>
      </c>
      <c r="M127" s="1119">
        <v>7.51</v>
      </c>
      <c r="N127" s="835"/>
      <c r="O127" s="832">
        <v>20.7</v>
      </c>
      <c r="P127" s="833">
        <v>74</v>
      </c>
      <c r="Q127" s="828">
        <v>18.100000000000001</v>
      </c>
      <c r="R127" s="833">
        <v>21.5</v>
      </c>
      <c r="S127" s="833">
        <v>91</v>
      </c>
      <c r="T127" s="833">
        <v>63</v>
      </c>
      <c r="U127" s="833">
        <v>28</v>
      </c>
      <c r="V127" s="834"/>
      <c r="W127" s="1287"/>
      <c r="X127" s="830"/>
      <c r="Y127" s="830"/>
      <c r="Z127" s="830"/>
      <c r="AA127" s="827"/>
      <c r="AB127" s="827"/>
      <c r="AC127" s="828"/>
      <c r="AD127" s="905"/>
      <c r="AE127" s="828"/>
      <c r="AF127" s="1119"/>
      <c r="AG127" s="827"/>
      <c r="AH127" s="827"/>
      <c r="AI127" s="960"/>
      <c r="AJ127" s="982"/>
      <c r="AK127" s="982"/>
    </row>
    <row r="128" spans="1:37" ht="13.5" customHeight="1" x14ac:dyDescent="0.15">
      <c r="A128" s="1554"/>
      <c r="B128" s="975">
        <v>43666</v>
      </c>
      <c r="C128" s="185" t="str">
        <f t="shared" si="15"/>
        <v>(土)</v>
      </c>
      <c r="D128" s="970" t="s">
        <v>546</v>
      </c>
      <c r="E128" s="970" t="s">
        <v>545</v>
      </c>
      <c r="F128" s="827">
        <v>2</v>
      </c>
      <c r="G128" s="827">
        <v>0.1</v>
      </c>
      <c r="H128" s="828">
        <v>25</v>
      </c>
      <c r="I128" s="828">
        <v>25</v>
      </c>
      <c r="J128" s="930">
        <v>0.3125</v>
      </c>
      <c r="K128" s="827">
        <v>16.399999999999999</v>
      </c>
      <c r="L128" s="1001">
        <v>26.8</v>
      </c>
      <c r="M128" s="1119">
        <v>8.92</v>
      </c>
      <c r="N128" s="835"/>
      <c r="O128" s="832">
        <v>22.3</v>
      </c>
      <c r="P128" s="833">
        <v>70</v>
      </c>
      <c r="Q128" s="828">
        <v>19.2</v>
      </c>
      <c r="R128" s="833">
        <v>19.3</v>
      </c>
      <c r="S128" s="833">
        <v>90</v>
      </c>
      <c r="T128" s="833">
        <v>60</v>
      </c>
      <c r="U128" s="833">
        <v>30</v>
      </c>
      <c r="V128" s="834"/>
      <c r="W128" s="1287"/>
      <c r="X128" s="830"/>
      <c r="Y128" s="830"/>
      <c r="Z128" s="830"/>
      <c r="AA128" s="827"/>
      <c r="AB128" s="827"/>
      <c r="AC128" s="828"/>
      <c r="AD128" s="905"/>
      <c r="AE128" s="828"/>
      <c r="AF128" s="1119"/>
      <c r="AG128" s="827"/>
      <c r="AH128" s="827"/>
      <c r="AI128" s="960"/>
      <c r="AJ128" s="982"/>
      <c r="AK128" s="982"/>
    </row>
    <row r="129" spans="1:37" ht="13.5" customHeight="1" x14ac:dyDescent="0.15">
      <c r="A129" s="1554"/>
      <c r="B129" s="975">
        <v>43667</v>
      </c>
      <c r="C129" s="185" t="str">
        <f t="shared" si="15"/>
        <v>(日)</v>
      </c>
      <c r="D129" s="970" t="s">
        <v>552</v>
      </c>
      <c r="E129" s="970" t="s">
        <v>545</v>
      </c>
      <c r="F129" s="827">
        <v>4</v>
      </c>
      <c r="G129" s="827">
        <v>0.6</v>
      </c>
      <c r="H129" s="828">
        <v>25</v>
      </c>
      <c r="I129" s="828">
        <v>25</v>
      </c>
      <c r="J129" s="930">
        <v>0.3125</v>
      </c>
      <c r="K129" s="827">
        <v>22.7</v>
      </c>
      <c r="L129" s="1001">
        <v>31.8</v>
      </c>
      <c r="M129" s="1119">
        <v>9.2100000000000009</v>
      </c>
      <c r="N129" s="835"/>
      <c r="O129" s="832">
        <v>21.7</v>
      </c>
      <c r="P129" s="833">
        <v>64</v>
      </c>
      <c r="Q129" s="828">
        <v>21.3</v>
      </c>
      <c r="R129" s="833">
        <v>19.3</v>
      </c>
      <c r="S129" s="833">
        <v>86</v>
      </c>
      <c r="T129" s="833">
        <v>56</v>
      </c>
      <c r="U129" s="833">
        <v>30</v>
      </c>
      <c r="V129" s="834"/>
      <c r="W129" s="1287"/>
      <c r="X129" s="830"/>
      <c r="Y129" s="830"/>
      <c r="Z129" s="830"/>
      <c r="AA129" s="827"/>
      <c r="AB129" s="827"/>
      <c r="AC129" s="828"/>
      <c r="AD129" s="905"/>
      <c r="AE129" s="828"/>
      <c r="AF129" s="1119"/>
      <c r="AG129" s="827"/>
      <c r="AH129" s="827"/>
      <c r="AI129" s="960"/>
      <c r="AJ129" s="982"/>
      <c r="AK129" s="982"/>
    </row>
    <row r="130" spans="1:37" ht="13.5" customHeight="1" x14ac:dyDescent="0.15">
      <c r="A130" s="1554"/>
      <c r="B130" s="975">
        <v>43668</v>
      </c>
      <c r="C130" s="185" t="str">
        <f t="shared" si="15"/>
        <v>(月)</v>
      </c>
      <c r="D130" s="970" t="s">
        <v>558</v>
      </c>
      <c r="E130" s="970" t="s">
        <v>542</v>
      </c>
      <c r="F130" s="827">
        <v>2</v>
      </c>
      <c r="G130" s="827">
        <v>0.2</v>
      </c>
      <c r="H130" s="828">
        <v>21</v>
      </c>
      <c r="I130" s="828">
        <v>23.5</v>
      </c>
      <c r="J130" s="930">
        <v>0.3125</v>
      </c>
      <c r="K130" s="827">
        <v>25.1</v>
      </c>
      <c r="L130" s="1001">
        <v>36.200000000000003</v>
      </c>
      <c r="M130" s="1119">
        <v>8.33</v>
      </c>
      <c r="N130" s="835"/>
      <c r="O130" s="832">
        <v>19.8</v>
      </c>
      <c r="P130" s="833">
        <v>64</v>
      </c>
      <c r="Q130" s="828">
        <v>21.3</v>
      </c>
      <c r="R130" s="833">
        <v>19.600000000000001</v>
      </c>
      <c r="S130" s="833">
        <v>90</v>
      </c>
      <c r="T130" s="833">
        <v>61</v>
      </c>
      <c r="U130" s="833">
        <v>29</v>
      </c>
      <c r="V130" s="834"/>
      <c r="W130" s="1287"/>
      <c r="X130" s="830"/>
      <c r="Y130" s="830"/>
      <c r="Z130" s="830"/>
      <c r="AA130" s="827"/>
      <c r="AB130" s="827"/>
      <c r="AC130" s="828"/>
      <c r="AD130" s="905"/>
      <c r="AE130" s="828"/>
      <c r="AF130" s="1119"/>
      <c r="AG130" s="827"/>
      <c r="AH130" s="827"/>
      <c r="AI130" s="960"/>
      <c r="AJ130" s="982"/>
      <c r="AK130" s="982"/>
    </row>
    <row r="131" spans="1:37" ht="13.5" customHeight="1" x14ac:dyDescent="0.15">
      <c r="A131" s="1554"/>
      <c r="B131" s="975">
        <v>43669</v>
      </c>
      <c r="C131" s="185" t="str">
        <f t="shared" si="15"/>
        <v>(火)</v>
      </c>
      <c r="D131" s="970" t="s">
        <v>555</v>
      </c>
      <c r="E131" s="970" t="s">
        <v>545</v>
      </c>
      <c r="F131" s="827">
        <v>2</v>
      </c>
      <c r="G131" s="827">
        <v>21.1</v>
      </c>
      <c r="H131" s="828">
        <v>22</v>
      </c>
      <c r="I131" s="828">
        <v>23.5</v>
      </c>
      <c r="J131" s="930">
        <v>0.3125</v>
      </c>
      <c r="K131" s="827">
        <v>37.5</v>
      </c>
      <c r="L131" s="1001">
        <v>47.4</v>
      </c>
      <c r="M131" s="1119">
        <v>8.34</v>
      </c>
      <c r="N131" s="835"/>
      <c r="O131" s="832">
        <v>20.100000000000001</v>
      </c>
      <c r="P131" s="833">
        <v>56</v>
      </c>
      <c r="Q131" s="828">
        <v>18.5</v>
      </c>
      <c r="R131" s="833">
        <v>19.899999999999999</v>
      </c>
      <c r="S131" s="833">
        <v>70</v>
      </c>
      <c r="T131" s="833">
        <v>50</v>
      </c>
      <c r="U131" s="833">
        <v>20</v>
      </c>
      <c r="V131" s="834"/>
      <c r="W131" s="1287"/>
      <c r="X131" s="830"/>
      <c r="Y131" s="830"/>
      <c r="Z131" s="830"/>
      <c r="AA131" s="827"/>
      <c r="AB131" s="827"/>
      <c r="AC131" s="828"/>
      <c r="AD131" s="905"/>
      <c r="AE131" s="828"/>
      <c r="AF131" s="1119"/>
      <c r="AG131" s="827"/>
      <c r="AH131" s="827"/>
      <c r="AI131" s="960"/>
      <c r="AJ131" s="982"/>
      <c r="AK131" s="982"/>
    </row>
    <row r="132" spans="1:37" ht="13.5" customHeight="1" x14ac:dyDescent="0.15">
      <c r="A132" s="1554"/>
      <c r="B132" s="975">
        <v>43670</v>
      </c>
      <c r="C132" s="185" t="str">
        <f t="shared" si="15"/>
        <v>(水)</v>
      </c>
      <c r="D132" s="974" t="s">
        <v>550</v>
      </c>
      <c r="E132" s="970" t="s">
        <v>541</v>
      </c>
      <c r="F132" s="827">
        <v>1</v>
      </c>
      <c r="G132" s="827">
        <v>0</v>
      </c>
      <c r="H132" s="828">
        <v>27</v>
      </c>
      <c r="I132" s="828">
        <v>25.5</v>
      </c>
      <c r="J132" s="930">
        <v>0.3125</v>
      </c>
      <c r="K132" s="827">
        <v>27.8</v>
      </c>
      <c r="L132" s="1001">
        <v>37.6</v>
      </c>
      <c r="M132" s="1119">
        <v>9.0500000000000007</v>
      </c>
      <c r="N132" s="835"/>
      <c r="O132" s="832">
        <v>19.899999999999999</v>
      </c>
      <c r="P132" s="833">
        <v>66</v>
      </c>
      <c r="Q132" s="828">
        <v>19.899999999999999</v>
      </c>
      <c r="R132" s="833">
        <v>23.4</v>
      </c>
      <c r="S132" s="833">
        <v>84</v>
      </c>
      <c r="T132" s="833">
        <v>58</v>
      </c>
      <c r="U132" s="833">
        <v>26</v>
      </c>
      <c r="V132" s="834"/>
      <c r="W132" s="1287"/>
      <c r="X132" s="830"/>
      <c r="Y132" s="830"/>
      <c r="Z132" s="830"/>
      <c r="AA132" s="827"/>
      <c r="AB132" s="827"/>
      <c r="AC132" s="828"/>
      <c r="AD132" s="905"/>
      <c r="AE132" s="828"/>
      <c r="AF132" s="1119"/>
      <c r="AG132" s="827"/>
      <c r="AH132" s="827"/>
      <c r="AI132" s="960"/>
      <c r="AJ132" s="982"/>
      <c r="AK132" s="982"/>
    </row>
    <row r="133" spans="1:37" ht="13.5" customHeight="1" x14ac:dyDescent="0.15">
      <c r="A133" s="1554"/>
      <c r="B133" s="975">
        <v>43671</v>
      </c>
      <c r="C133" s="977" t="str">
        <f t="shared" si="15"/>
        <v>(木)</v>
      </c>
      <c r="D133" s="970" t="s">
        <v>540</v>
      </c>
      <c r="E133" s="967" t="s">
        <v>601</v>
      </c>
      <c r="F133" s="827">
        <v>0</v>
      </c>
      <c r="G133" s="827">
        <v>0</v>
      </c>
      <c r="H133" s="828">
        <v>29</v>
      </c>
      <c r="I133" s="828">
        <v>28</v>
      </c>
      <c r="J133" s="930">
        <v>0.30555555555555552</v>
      </c>
      <c r="K133" s="827">
        <v>24.7</v>
      </c>
      <c r="L133" s="1001">
        <v>33.299999999999997</v>
      </c>
      <c r="M133" s="1119">
        <v>9.08</v>
      </c>
      <c r="N133" s="835"/>
      <c r="O133" s="832">
        <v>19.100000000000001</v>
      </c>
      <c r="P133" s="833">
        <v>66</v>
      </c>
      <c r="Q133" s="828">
        <v>19.899999999999999</v>
      </c>
      <c r="R133" s="833">
        <v>21.8</v>
      </c>
      <c r="S133" s="833">
        <v>82</v>
      </c>
      <c r="T133" s="833">
        <v>54</v>
      </c>
      <c r="U133" s="833">
        <v>28</v>
      </c>
      <c r="V133" s="834"/>
      <c r="W133" s="1287"/>
      <c r="X133" s="830"/>
      <c r="Y133" s="830"/>
      <c r="Z133" s="830"/>
      <c r="AA133" s="827"/>
      <c r="AB133" s="827"/>
      <c r="AC133" s="828"/>
      <c r="AD133" s="905"/>
      <c r="AE133" s="828"/>
      <c r="AF133" s="1119"/>
      <c r="AG133" s="827"/>
      <c r="AH133" s="827"/>
      <c r="AI133" s="960"/>
      <c r="AJ133" s="982"/>
      <c r="AK133" s="982"/>
    </row>
    <row r="134" spans="1:37" ht="13.5" customHeight="1" x14ac:dyDescent="0.15">
      <c r="A134" s="1554"/>
      <c r="B134" s="975">
        <v>43672</v>
      </c>
      <c r="C134" s="185" t="str">
        <f t="shared" si="15"/>
        <v>(金)</v>
      </c>
      <c r="D134" s="970" t="s">
        <v>540</v>
      </c>
      <c r="E134" s="967" t="s">
        <v>584</v>
      </c>
      <c r="F134" s="827">
        <v>4</v>
      </c>
      <c r="G134" s="827">
        <v>0</v>
      </c>
      <c r="H134" s="828">
        <v>30</v>
      </c>
      <c r="I134" s="828">
        <v>28</v>
      </c>
      <c r="J134" s="930">
        <v>0.3125</v>
      </c>
      <c r="K134" s="827">
        <v>33.5</v>
      </c>
      <c r="L134" s="1001">
        <v>42.1</v>
      </c>
      <c r="M134" s="1119">
        <v>8.61</v>
      </c>
      <c r="N134" s="835"/>
      <c r="O134" s="832">
        <v>23</v>
      </c>
      <c r="P134" s="833">
        <v>72</v>
      </c>
      <c r="Q134" s="828">
        <v>21.3</v>
      </c>
      <c r="R134" s="833">
        <v>24</v>
      </c>
      <c r="S134" s="833">
        <v>88</v>
      </c>
      <c r="T134" s="833">
        <v>60</v>
      </c>
      <c r="U134" s="833">
        <v>28</v>
      </c>
      <c r="V134" s="834"/>
      <c r="W134" s="1287"/>
      <c r="X134" s="830"/>
      <c r="Y134" s="830"/>
      <c r="Z134" s="830"/>
      <c r="AA134" s="827"/>
      <c r="AB134" s="834"/>
      <c r="AC134" s="828"/>
      <c r="AD134" s="905"/>
      <c r="AE134" s="828"/>
      <c r="AF134" s="1119"/>
      <c r="AG134" s="827"/>
      <c r="AH134" s="827"/>
      <c r="AI134" s="960"/>
      <c r="AJ134" s="982"/>
      <c r="AK134" s="982"/>
    </row>
    <row r="135" spans="1:37" ht="13.5" customHeight="1" x14ac:dyDescent="0.15">
      <c r="A135" s="1554"/>
      <c r="B135" s="975">
        <v>43673</v>
      </c>
      <c r="C135" s="185" t="str">
        <f t="shared" si="15"/>
        <v>(土)</v>
      </c>
      <c r="D135" s="970" t="s">
        <v>558</v>
      </c>
      <c r="E135" s="970" t="s">
        <v>541</v>
      </c>
      <c r="F135" s="827">
        <v>1</v>
      </c>
      <c r="G135" s="827">
        <v>5.7</v>
      </c>
      <c r="H135" s="828">
        <v>29</v>
      </c>
      <c r="I135" s="828">
        <v>26.5</v>
      </c>
      <c r="J135" s="930">
        <v>0.30555555555555552</v>
      </c>
      <c r="K135" s="827">
        <v>34.200000000000003</v>
      </c>
      <c r="L135" s="1001">
        <v>42.9</v>
      </c>
      <c r="M135" s="1119">
        <v>8.84</v>
      </c>
      <c r="N135" s="835"/>
      <c r="O135" s="832">
        <v>25.1</v>
      </c>
      <c r="P135" s="833">
        <v>78</v>
      </c>
      <c r="Q135" s="828">
        <v>24.1</v>
      </c>
      <c r="R135" s="833">
        <v>26.5</v>
      </c>
      <c r="S135" s="833">
        <v>102</v>
      </c>
      <c r="T135" s="833">
        <v>64</v>
      </c>
      <c r="U135" s="833">
        <v>38</v>
      </c>
      <c r="V135" s="834"/>
      <c r="W135" s="1287"/>
      <c r="X135" s="830"/>
      <c r="Y135" s="830"/>
      <c r="Z135" s="830"/>
      <c r="AA135" s="827"/>
      <c r="AB135" s="834"/>
      <c r="AC135" s="828"/>
      <c r="AD135" s="905"/>
      <c r="AE135" s="828"/>
      <c r="AF135" s="1119"/>
      <c r="AG135" s="827"/>
      <c r="AH135" s="827"/>
      <c r="AI135" s="960"/>
      <c r="AJ135" s="982"/>
      <c r="AK135" s="982"/>
    </row>
    <row r="136" spans="1:37" ht="13.5" customHeight="1" x14ac:dyDescent="0.15">
      <c r="A136" s="1554"/>
      <c r="B136" s="975">
        <v>43674</v>
      </c>
      <c r="C136" s="185" t="str">
        <f t="shared" si="15"/>
        <v>(日)</v>
      </c>
      <c r="D136" s="970" t="s">
        <v>553</v>
      </c>
      <c r="E136" s="970" t="s">
        <v>590</v>
      </c>
      <c r="F136" s="827">
        <v>2</v>
      </c>
      <c r="G136" s="827">
        <v>19.100000000000001</v>
      </c>
      <c r="H136" s="828">
        <v>26</v>
      </c>
      <c r="I136" s="828">
        <v>24</v>
      </c>
      <c r="J136" s="930">
        <v>0.3125</v>
      </c>
      <c r="K136" s="827">
        <v>37.799999999999997</v>
      </c>
      <c r="L136" s="1001">
        <v>47.4</v>
      </c>
      <c r="M136" s="1119">
        <v>8.49</v>
      </c>
      <c r="N136" s="835"/>
      <c r="O136" s="832">
        <v>24.6</v>
      </c>
      <c r="P136" s="833">
        <v>80</v>
      </c>
      <c r="Q136" s="828">
        <v>22</v>
      </c>
      <c r="R136" s="833">
        <v>27.5</v>
      </c>
      <c r="S136" s="833">
        <v>88</v>
      </c>
      <c r="T136" s="833">
        <v>56</v>
      </c>
      <c r="U136" s="833">
        <v>32</v>
      </c>
      <c r="V136" s="834"/>
      <c r="W136" s="1287"/>
      <c r="X136" s="830"/>
      <c r="Y136" s="830"/>
      <c r="Z136" s="830"/>
      <c r="AA136" s="827"/>
      <c r="AB136" s="834"/>
      <c r="AC136" s="828"/>
      <c r="AD136" s="905"/>
      <c r="AE136" s="828"/>
      <c r="AF136" s="1119"/>
      <c r="AG136" s="827"/>
      <c r="AH136" s="827"/>
      <c r="AI136" s="960"/>
      <c r="AJ136" s="982"/>
      <c r="AK136" s="982"/>
    </row>
    <row r="137" spans="1:37" ht="13.5" customHeight="1" x14ac:dyDescent="0.15">
      <c r="A137" s="1554"/>
      <c r="B137" s="975">
        <v>43675</v>
      </c>
      <c r="C137" s="185" t="str">
        <f t="shared" si="15"/>
        <v>(月)</v>
      </c>
      <c r="D137" s="970" t="s">
        <v>540</v>
      </c>
      <c r="E137" s="970" t="s">
        <v>547</v>
      </c>
      <c r="F137" s="827">
        <v>1</v>
      </c>
      <c r="G137" s="827">
        <v>0</v>
      </c>
      <c r="H137" s="828">
        <v>27</v>
      </c>
      <c r="I137" s="828">
        <v>27</v>
      </c>
      <c r="J137" s="930">
        <v>0.3125</v>
      </c>
      <c r="K137" s="827">
        <v>34.4</v>
      </c>
      <c r="L137" s="1001">
        <v>44.9</v>
      </c>
      <c r="M137" s="1119">
        <v>8.2100000000000009</v>
      </c>
      <c r="N137" s="835"/>
      <c r="O137" s="832">
        <v>25.3</v>
      </c>
      <c r="P137" s="833">
        <v>76</v>
      </c>
      <c r="Q137" s="828">
        <v>22.7</v>
      </c>
      <c r="R137" s="833">
        <v>25</v>
      </c>
      <c r="S137" s="833">
        <v>90</v>
      </c>
      <c r="T137" s="833">
        <v>60</v>
      </c>
      <c r="U137" s="833">
        <v>30</v>
      </c>
      <c r="V137" s="834"/>
      <c r="W137" s="1287"/>
      <c r="X137" s="830"/>
      <c r="Y137" s="830"/>
      <c r="Z137" s="830"/>
      <c r="AA137" s="827"/>
      <c r="AB137" s="834"/>
      <c r="AC137" s="828"/>
      <c r="AD137" s="905"/>
      <c r="AE137" s="828"/>
      <c r="AF137" s="1119"/>
      <c r="AG137" s="827"/>
      <c r="AH137" s="827"/>
      <c r="AI137" s="960"/>
      <c r="AJ137" s="982"/>
      <c r="AK137" s="982"/>
    </row>
    <row r="138" spans="1:37" ht="13.5" customHeight="1" x14ac:dyDescent="0.15">
      <c r="A138" s="1554"/>
      <c r="B138" s="975">
        <v>43676</v>
      </c>
      <c r="C138" s="978" t="str">
        <f t="shared" si="15"/>
        <v>(火)</v>
      </c>
      <c r="D138" s="974" t="s">
        <v>540</v>
      </c>
      <c r="E138" s="970" t="s">
        <v>602</v>
      </c>
      <c r="F138" s="827">
        <v>2</v>
      </c>
      <c r="G138" s="827">
        <v>0</v>
      </c>
      <c r="H138" s="828">
        <v>29</v>
      </c>
      <c r="I138" s="828">
        <v>26</v>
      </c>
      <c r="J138" s="930">
        <v>0.3125</v>
      </c>
      <c r="K138" s="827">
        <v>33.200000000000003</v>
      </c>
      <c r="L138" s="1001">
        <v>41.8</v>
      </c>
      <c r="M138" s="1119">
        <v>8.31</v>
      </c>
      <c r="N138" s="835"/>
      <c r="O138" s="832">
        <v>25.6</v>
      </c>
      <c r="P138" s="833">
        <v>88</v>
      </c>
      <c r="Q138" s="828">
        <v>23.4</v>
      </c>
      <c r="R138" s="833">
        <v>26.8</v>
      </c>
      <c r="S138" s="833">
        <v>104</v>
      </c>
      <c r="T138" s="833">
        <v>60</v>
      </c>
      <c r="U138" s="833">
        <v>44</v>
      </c>
      <c r="V138" s="834"/>
      <c r="W138" s="1287"/>
      <c r="X138" s="830"/>
      <c r="Y138" s="830"/>
      <c r="Z138" s="830"/>
      <c r="AA138" s="827"/>
      <c r="AB138" s="834"/>
      <c r="AC138" s="828"/>
      <c r="AD138" s="905"/>
      <c r="AE138" s="828"/>
      <c r="AF138" s="1119"/>
      <c r="AG138" s="827"/>
      <c r="AH138" s="827"/>
      <c r="AI138" s="960"/>
      <c r="AJ138" s="982"/>
      <c r="AK138" s="982"/>
    </row>
    <row r="139" spans="1:37" ht="13.5" customHeight="1" x14ac:dyDescent="0.15">
      <c r="A139" s="1554"/>
      <c r="B139" s="975">
        <v>43677</v>
      </c>
      <c r="C139" s="978" t="str">
        <f t="shared" si="15"/>
        <v>(水)</v>
      </c>
      <c r="D139" s="974" t="s">
        <v>540</v>
      </c>
      <c r="E139" s="974" t="s">
        <v>541</v>
      </c>
      <c r="F139" s="838">
        <v>2</v>
      </c>
      <c r="G139" s="838">
        <v>0</v>
      </c>
      <c r="H139" s="839">
        <v>30</v>
      </c>
      <c r="I139" s="839">
        <v>28.5</v>
      </c>
      <c r="J139" s="936">
        <v>0.3125</v>
      </c>
      <c r="K139" s="838">
        <v>43.2</v>
      </c>
      <c r="L139" s="1005">
        <v>58.5</v>
      </c>
      <c r="M139" s="1120">
        <v>8.81</v>
      </c>
      <c r="N139" s="846"/>
      <c r="O139" s="843">
        <v>22.8</v>
      </c>
      <c r="P139" s="844">
        <v>74</v>
      </c>
      <c r="Q139" s="839">
        <v>20.5</v>
      </c>
      <c r="R139" s="844">
        <v>23.7</v>
      </c>
      <c r="S139" s="844">
        <v>90</v>
      </c>
      <c r="T139" s="844">
        <v>58</v>
      </c>
      <c r="U139" s="844">
        <v>32</v>
      </c>
      <c r="V139" s="845">
        <v>1.92</v>
      </c>
      <c r="W139" s="1288">
        <v>0</v>
      </c>
      <c r="X139" s="841">
        <v>210</v>
      </c>
      <c r="Y139" s="841">
        <v>155.5</v>
      </c>
      <c r="Z139" s="841">
        <v>58.5</v>
      </c>
      <c r="AA139" s="838">
        <v>1.35</v>
      </c>
      <c r="AB139" s="845">
        <v>0.72</v>
      </c>
      <c r="AC139" s="839">
        <v>10.9</v>
      </c>
      <c r="AD139" s="906"/>
      <c r="AE139" s="839"/>
      <c r="AF139" s="1120"/>
      <c r="AG139" s="838"/>
      <c r="AH139" s="838"/>
      <c r="AI139" s="963"/>
      <c r="AJ139" s="983"/>
      <c r="AK139" s="983"/>
    </row>
    <row r="140" spans="1:37" s="453" customFormat="1" ht="13.5" customHeight="1" x14ac:dyDescent="0.15">
      <c r="A140" s="1554"/>
      <c r="B140" s="1552" t="s">
        <v>396</v>
      </c>
      <c r="C140" s="1552"/>
      <c r="D140" s="938"/>
      <c r="E140" s="939"/>
      <c r="F140" s="940">
        <f>MAX(F109:F139)</f>
        <v>5</v>
      </c>
      <c r="G140" s="940">
        <f>MAX(G109:G139)</f>
        <v>44.3</v>
      </c>
      <c r="H140" s="940">
        <f>MAX(H109:H139)</f>
        <v>30</v>
      </c>
      <c r="I140" s="941">
        <f>MAX(I109:I139)</f>
        <v>28.5</v>
      </c>
      <c r="J140" s="942"/>
      <c r="K140" s="940">
        <f>MAX(K109:K139)</f>
        <v>68.099999999999994</v>
      </c>
      <c r="L140" s="943">
        <f>MAX(L109:L139)</f>
        <v>75.400000000000006</v>
      </c>
      <c r="M140" s="941">
        <f>MAX(M109:M139)</f>
        <v>9.27</v>
      </c>
      <c r="N140" s="948"/>
      <c r="O140" s="940">
        <f t="shared" ref="O140:AK140" si="16">MAX(O109:O139)</f>
        <v>28.7</v>
      </c>
      <c r="P140" s="943">
        <f t="shared" si="16"/>
        <v>88</v>
      </c>
      <c r="Q140" s="940">
        <f t="shared" si="16"/>
        <v>30.9</v>
      </c>
      <c r="R140" s="940">
        <f t="shared" si="16"/>
        <v>35.4</v>
      </c>
      <c r="S140" s="943">
        <f t="shared" si="16"/>
        <v>110</v>
      </c>
      <c r="T140" s="943">
        <f t="shared" si="16"/>
        <v>76</v>
      </c>
      <c r="U140" s="943">
        <f t="shared" si="16"/>
        <v>44</v>
      </c>
      <c r="V140" s="979">
        <f t="shared" si="16"/>
        <v>1.92</v>
      </c>
      <c r="W140" s="1289">
        <f t="shared" ref="W140" si="17">MAX(W109:W139)</f>
        <v>0</v>
      </c>
      <c r="X140" s="945">
        <f t="shared" si="16"/>
        <v>210</v>
      </c>
      <c r="Y140" s="945">
        <f t="shared" si="16"/>
        <v>155.5</v>
      </c>
      <c r="Z140" s="1224">
        <f t="shared" si="16"/>
        <v>58.5</v>
      </c>
      <c r="AA140" s="940">
        <f t="shared" si="16"/>
        <v>1.35</v>
      </c>
      <c r="AB140" s="979">
        <f t="shared" si="16"/>
        <v>0.72</v>
      </c>
      <c r="AC140" s="946">
        <f t="shared" si="16"/>
        <v>10.9</v>
      </c>
      <c r="AD140" s="947">
        <f t="shared" si="16"/>
        <v>0.14000000000000001</v>
      </c>
      <c r="AE140" s="1231">
        <f t="shared" si="16"/>
        <v>20</v>
      </c>
      <c r="AF140" s="941">
        <f t="shared" si="16"/>
        <v>5</v>
      </c>
      <c r="AG140" s="941">
        <f t="shared" si="16"/>
        <v>9.1</v>
      </c>
      <c r="AH140" s="941">
        <f t="shared" si="16"/>
        <v>4.3</v>
      </c>
      <c r="AI140" s="940">
        <f t="shared" si="16"/>
        <v>7.9</v>
      </c>
      <c r="AJ140" s="949">
        <f t="shared" si="16"/>
        <v>1.8</v>
      </c>
      <c r="AK140" s="949">
        <f t="shared" si="16"/>
        <v>0.13</v>
      </c>
    </row>
    <row r="141" spans="1:37" s="453" customFormat="1" ht="13.5" customHeight="1" x14ac:dyDescent="0.15">
      <c r="A141" s="1554"/>
      <c r="B141" s="1552" t="s">
        <v>397</v>
      </c>
      <c r="C141" s="1552"/>
      <c r="D141" s="938"/>
      <c r="E141" s="939"/>
      <c r="F141" s="940">
        <f>MIN(F109:F139)</f>
        <v>0</v>
      </c>
      <c r="G141" s="940">
        <f>MIN(G109:G139)</f>
        <v>0</v>
      </c>
      <c r="H141" s="940">
        <f>MIN(H109:H139)</f>
        <v>18</v>
      </c>
      <c r="I141" s="941">
        <f>MIN(I109:I139)</f>
        <v>20</v>
      </c>
      <c r="J141" s="942"/>
      <c r="K141" s="940">
        <f>MIN(K109:K139)</f>
        <v>16.399999999999999</v>
      </c>
      <c r="L141" s="943">
        <f>MIN(L109:L139)</f>
        <v>26.8</v>
      </c>
      <c r="M141" s="941">
        <f>MIN(M109:M139)</f>
        <v>7.51</v>
      </c>
      <c r="N141" s="948"/>
      <c r="O141" s="940">
        <f t="shared" ref="O141:V141" si="18">MIN(O109:O139)</f>
        <v>19.100000000000001</v>
      </c>
      <c r="P141" s="943">
        <f t="shared" si="18"/>
        <v>56</v>
      </c>
      <c r="Q141" s="940">
        <f t="shared" si="18"/>
        <v>18.100000000000001</v>
      </c>
      <c r="R141" s="940">
        <f t="shared" si="18"/>
        <v>19</v>
      </c>
      <c r="S141" s="943">
        <f t="shared" si="18"/>
        <v>70</v>
      </c>
      <c r="T141" s="943">
        <f t="shared" si="18"/>
        <v>50</v>
      </c>
      <c r="U141" s="943">
        <f t="shared" si="18"/>
        <v>20</v>
      </c>
      <c r="V141" s="979">
        <f t="shared" si="18"/>
        <v>1.92</v>
      </c>
      <c r="W141" s="1289">
        <f t="shared" ref="W141" si="19">MIN(W109:W139)</f>
        <v>0</v>
      </c>
      <c r="X141" s="945">
        <f t="shared" ref="X141:AK141" si="20">MIN(X109:X139)</f>
        <v>210</v>
      </c>
      <c r="Y141" s="945">
        <f t="shared" si="20"/>
        <v>155.5</v>
      </c>
      <c r="Z141" s="1224">
        <f t="shared" si="20"/>
        <v>58.5</v>
      </c>
      <c r="AA141" s="940">
        <f t="shared" si="20"/>
        <v>1.35</v>
      </c>
      <c r="AB141" s="979">
        <f t="shared" si="20"/>
        <v>0.72</v>
      </c>
      <c r="AC141" s="946">
        <f t="shared" si="20"/>
        <v>10.9</v>
      </c>
      <c r="AD141" s="950">
        <f t="shared" si="20"/>
        <v>0.14000000000000001</v>
      </c>
      <c r="AE141" s="1231">
        <f t="shared" si="20"/>
        <v>20</v>
      </c>
      <c r="AF141" s="941">
        <f t="shared" si="20"/>
        <v>5</v>
      </c>
      <c r="AG141" s="941">
        <f t="shared" si="20"/>
        <v>9.1</v>
      </c>
      <c r="AH141" s="941">
        <f t="shared" si="20"/>
        <v>4.3</v>
      </c>
      <c r="AI141" s="940">
        <f t="shared" si="20"/>
        <v>7.9</v>
      </c>
      <c r="AJ141" s="949">
        <f t="shared" si="20"/>
        <v>1.8</v>
      </c>
      <c r="AK141" s="949">
        <f t="shared" si="20"/>
        <v>0.13</v>
      </c>
    </row>
    <row r="142" spans="1:37" s="453" customFormat="1" ht="13.5" customHeight="1" x14ac:dyDescent="0.15">
      <c r="A142" s="1554"/>
      <c r="B142" s="1552" t="s">
        <v>398</v>
      </c>
      <c r="C142" s="1552"/>
      <c r="D142" s="938"/>
      <c r="E142" s="939"/>
      <c r="F142" s="942"/>
      <c r="G142" s="940">
        <f>IF(COUNT(G109:G139)=0,0,AVERAGE(G109:G139))</f>
        <v>6.5483870967741913</v>
      </c>
      <c r="H142" s="940">
        <f>IF(COUNT(H109:H139)=0,0,AVERAGE(H109:H139))</f>
        <v>23.70967741935484</v>
      </c>
      <c r="I142" s="941">
        <f>IF(COUNT(I109:I139)=0,0,AVERAGE(I109:I139))</f>
        <v>23.629032258064516</v>
      </c>
      <c r="J142" s="942"/>
      <c r="K142" s="940">
        <f>IF(COUNT(K109:K139)=0,0,AVERAGE(K109:K139))</f>
        <v>35.883870967741942</v>
      </c>
      <c r="L142" s="943">
        <f>IF(COUNT(L109:L139)=0,0,AVERAGE(L109:L139))</f>
        <v>46.461290322580645</v>
      </c>
      <c r="M142" s="941">
        <f>IF(COUNT(M109:M139)=0,0,AVERAGE(M109:M139))</f>
        <v>8.5658064516129055</v>
      </c>
      <c r="N142" s="942"/>
      <c r="O142" s="940">
        <f t="shared" ref="O142:U142" si="21">IF(COUNT(O109:O139)=0,0,AVERAGE(O109:O139))</f>
        <v>23.106451612903225</v>
      </c>
      <c r="P142" s="943">
        <f t="shared" si="21"/>
        <v>71.870967741935488</v>
      </c>
      <c r="Q142" s="940">
        <f t="shared" si="21"/>
        <v>23.44193548387096</v>
      </c>
      <c r="R142" s="940">
        <f t="shared" si="21"/>
        <v>25.190322580645155</v>
      </c>
      <c r="S142" s="943">
        <f t="shared" si="21"/>
        <v>90.096774193548384</v>
      </c>
      <c r="T142" s="943">
        <f t="shared" si="21"/>
        <v>58.967741935483872</v>
      </c>
      <c r="U142" s="943">
        <f t="shared" si="21"/>
        <v>31.129032258064516</v>
      </c>
      <c r="V142" s="1222"/>
      <c r="W142" s="1290"/>
      <c r="X142" s="945">
        <f t="shared" ref="X142:AJ142" si="22">IF(COUNT(X109:X139)=0,0,AVERAGE(X109:X139))</f>
        <v>210</v>
      </c>
      <c r="Y142" s="945">
        <f t="shared" si="22"/>
        <v>155.5</v>
      </c>
      <c r="Z142" s="1224">
        <f t="shared" si="22"/>
        <v>58.5</v>
      </c>
      <c r="AA142" s="940">
        <f t="shared" si="22"/>
        <v>1.35</v>
      </c>
      <c r="AB142" s="979">
        <f t="shared" si="22"/>
        <v>0.72</v>
      </c>
      <c r="AC142" s="946">
        <f t="shared" si="22"/>
        <v>10.9</v>
      </c>
      <c r="AD142" s="950">
        <f t="shared" si="22"/>
        <v>0.14000000000000001</v>
      </c>
      <c r="AE142" s="1231">
        <f t="shared" si="22"/>
        <v>20</v>
      </c>
      <c r="AF142" s="941">
        <f t="shared" si="22"/>
        <v>5</v>
      </c>
      <c r="AG142" s="941">
        <f t="shared" si="22"/>
        <v>9.1</v>
      </c>
      <c r="AH142" s="941">
        <f t="shared" si="22"/>
        <v>4.3</v>
      </c>
      <c r="AI142" s="940">
        <f t="shared" si="22"/>
        <v>7.9</v>
      </c>
      <c r="AJ142" s="949">
        <f t="shared" si="22"/>
        <v>1.8</v>
      </c>
      <c r="AK142" s="951"/>
    </row>
    <row r="143" spans="1:37" s="453" customFormat="1" ht="13.5" customHeight="1" x14ac:dyDescent="0.15">
      <c r="A143" s="1554"/>
      <c r="B143" s="1553" t="s">
        <v>399</v>
      </c>
      <c r="C143" s="1553"/>
      <c r="D143" s="952"/>
      <c r="E143" s="952"/>
      <c r="F143" s="953"/>
      <c r="G143" s="940">
        <f>SUM(G109:G139)</f>
        <v>202.99999999999994</v>
      </c>
      <c r="H143" s="954"/>
      <c r="I143" s="954"/>
      <c r="J143" s="954"/>
      <c r="K143" s="954"/>
      <c r="L143" s="1221"/>
      <c r="M143" s="942"/>
      <c r="N143" s="954"/>
      <c r="O143" s="954"/>
      <c r="P143" s="954"/>
      <c r="Q143" s="954"/>
      <c r="R143" s="954"/>
      <c r="S143" s="954"/>
      <c r="T143" s="954"/>
      <c r="U143" s="954"/>
      <c r="V143" s="1222"/>
      <c r="W143" s="1290"/>
      <c r="X143" s="954"/>
      <c r="Y143" s="954"/>
      <c r="Z143" s="1225"/>
      <c r="AA143" s="954"/>
      <c r="AB143" s="954"/>
      <c r="AC143" s="955"/>
      <c r="AD143" s="956"/>
      <c r="AE143" s="1232"/>
      <c r="AF143" s="942"/>
      <c r="AG143" s="954"/>
      <c r="AH143" s="954"/>
      <c r="AI143" s="954"/>
      <c r="AJ143" s="951"/>
      <c r="AK143" s="951"/>
    </row>
    <row r="144" spans="1:37" ht="13.5" customHeight="1" x14ac:dyDescent="0.15">
      <c r="A144" s="1555" t="s">
        <v>319</v>
      </c>
      <c r="B144" s="975">
        <v>43678</v>
      </c>
      <c r="C144" s="976" t="str">
        <f>IF(B144="","",IF(WEEKDAY(B144)=1,"(日)",IF(WEEKDAY(B144)=2,"(月)",IF(WEEKDAY(B144)=3,"(火)",IF(WEEKDAY(B144)=4,"(水)",IF(WEEKDAY(B144)=5,"(木)",IF(WEEKDAY(B144)=6,"(金)","(土)")))))))</f>
        <v>(木)</v>
      </c>
      <c r="D144" s="968" t="s">
        <v>540</v>
      </c>
      <c r="E144" s="968" t="s">
        <v>584</v>
      </c>
      <c r="F144" s="818">
        <v>0</v>
      </c>
      <c r="G144" s="818">
        <v>0</v>
      </c>
      <c r="H144" s="819">
        <v>32</v>
      </c>
      <c r="I144" s="819">
        <v>29.5</v>
      </c>
      <c r="J144" s="926">
        <v>0.30555555555555552</v>
      </c>
      <c r="K144" s="818">
        <v>40.4</v>
      </c>
      <c r="L144" s="996">
        <v>53.6</v>
      </c>
      <c r="M144" s="1118">
        <v>8.98</v>
      </c>
      <c r="N144" s="826"/>
      <c r="O144" s="823">
        <v>23.1</v>
      </c>
      <c r="P144" s="824">
        <v>70</v>
      </c>
      <c r="Q144" s="819">
        <v>25.9</v>
      </c>
      <c r="R144" s="824">
        <v>26.9</v>
      </c>
      <c r="S144" s="824">
        <v>84</v>
      </c>
      <c r="T144" s="824">
        <v>56</v>
      </c>
      <c r="U144" s="824">
        <v>28</v>
      </c>
      <c r="V144" s="825"/>
      <c r="W144" s="1291"/>
      <c r="X144" s="821"/>
      <c r="Y144" s="821"/>
      <c r="Z144" s="821"/>
      <c r="AA144" s="818"/>
      <c r="AB144" s="818"/>
      <c r="AC144" s="819"/>
      <c r="AD144" s="904"/>
      <c r="AE144" s="819"/>
      <c r="AF144" s="1118"/>
      <c r="AG144" s="818"/>
      <c r="AH144" s="818"/>
      <c r="AI144" s="959"/>
      <c r="AJ144" s="998"/>
      <c r="AK144" s="998"/>
    </row>
    <row r="145" spans="1:37" ht="13.5" customHeight="1" x14ac:dyDescent="0.15">
      <c r="A145" s="1555"/>
      <c r="B145" s="975">
        <v>43679</v>
      </c>
      <c r="C145" s="185" t="str">
        <f t="shared" ref="C145:C174" si="23">IF(B145="","",IF(WEEKDAY(B145)=1,"(日)",IF(WEEKDAY(B145)=2,"(月)",IF(WEEKDAY(B145)=3,"(火)",IF(WEEKDAY(B145)=4,"(水)",IF(WEEKDAY(B145)=5,"(木)",IF(WEEKDAY(B145)=6,"(金)","(土)")))))))</f>
        <v>(金)</v>
      </c>
      <c r="D145" s="970" t="s">
        <v>540</v>
      </c>
      <c r="E145" s="970" t="s">
        <v>549</v>
      </c>
      <c r="F145" s="827">
        <v>2</v>
      </c>
      <c r="G145" s="827">
        <v>0</v>
      </c>
      <c r="H145" s="828">
        <v>31</v>
      </c>
      <c r="I145" s="828">
        <v>30</v>
      </c>
      <c r="J145" s="930">
        <v>0.3125</v>
      </c>
      <c r="K145" s="827">
        <v>34</v>
      </c>
      <c r="L145" s="1001">
        <v>53.3</v>
      </c>
      <c r="M145" s="1119">
        <v>8.4600000000000009</v>
      </c>
      <c r="N145" s="835"/>
      <c r="O145" s="832">
        <v>23.4</v>
      </c>
      <c r="P145" s="833">
        <v>64</v>
      </c>
      <c r="Q145" s="828">
        <v>24.9</v>
      </c>
      <c r="R145" s="833">
        <v>27.2</v>
      </c>
      <c r="S145" s="833">
        <v>80</v>
      </c>
      <c r="T145" s="833">
        <v>50</v>
      </c>
      <c r="U145" s="833">
        <v>30</v>
      </c>
      <c r="V145" s="834"/>
      <c r="W145" s="1287"/>
      <c r="X145" s="830"/>
      <c r="Y145" s="830"/>
      <c r="Z145" s="830"/>
      <c r="AA145" s="827"/>
      <c r="AB145" s="827"/>
      <c r="AC145" s="828"/>
      <c r="AD145" s="905"/>
      <c r="AE145" s="828"/>
      <c r="AF145" s="1119"/>
      <c r="AG145" s="827"/>
      <c r="AH145" s="827"/>
      <c r="AI145" s="960"/>
      <c r="AJ145" s="982"/>
      <c r="AK145" s="982"/>
    </row>
    <row r="146" spans="1:37" ht="13.5" customHeight="1" x14ac:dyDescent="0.15">
      <c r="A146" s="1555"/>
      <c r="B146" s="975">
        <v>43680</v>
      </c>
      <c r="C146" s="185" t="str">
        <f t="shared" si="23"/>
        <v>(土)</v>
      </c>
      <c r="D146" s="970" t="s">
        <v>540</v>
      </c>
      <c r="E146" s="970" t="s">
        <v>584</v>
      </c>
      <c r="F146" s="827">
        <v>2</v>
      </c>
      <c r="G146" s="827">
        <v>0</v>
      </c>
      <c r="H146" s="819">
        <v>31</v>
      </c>
      <c r="I146" s="819">
        <v>29</v>
      </c>
      <c r="J146" s="926">
        <v>0.31944444444444448</v>
      </c>
      <c r="K146" s="827">
        <v>28.4</v>
      </c>
      <c r="L146" s="1001">
        <v>43.3</v>
      </c>
      <c r="M146" s="1119">
        <v>8.09</v>
      </c>
      <c r="N146" s="835"/>
      <c r="O146" s="832">
        <v>25</v>
      </c>
      <c r="P146" s="833">
        <v>74</v>
      </c>
      <c r="Q146" s="828">
        <v>26.3</v>
      </c>
      <c r="R146" s="833">
        <v>24.3</v>
      </c>
      <c r="S146" s="833">
        <v>86</v>
      </c>
      <c r="T146" s="833">
        <v>55</v>
      </c>
      <c r="U146" s="833">
        <v>31</v>
      </c>
      <c r="V146" s="834"/>
      <c r="W146" s="1287"/>
      <c r="X146" s="830"/>
      <c r="Y146" s="830"/>
      <c r="Z146" s="830"/>
      <c r="AA146" s="827"/>
      <c r="AB146" s="827"/>
      <c r="AC146" s="828"/>
      <c r="AD146" s="905"/>
      <c r="AE146" s="828"/>
      <c r="AF146" s="1119"/>
      <c r="AG146" s="827"/>
      <c r="AH146" s="827"/>
      <c r="AI146" s="960"/>
      <c r="AJ146" s="982"/>
      <c r="AK146" s="982"/>
    </row>
    <row r="147" spans="1:37" ht="13.5" customHeight="1" x14ac:dyDescent="0.15">
      <c r="A147" s="1555"/>
      <c r="B147" s="975">
        <v>43681</v>
      </c>
      <c r="C147" s="185" t="str">
        <f t="shared" si="23"/>
        <v>(日)</v>
      </c>
      <c r="D147" s="970" t="s">
        <v>540</v>
      </c>
      <c r="E147" s="970" t="s">
        <v>547</v>
      </c>
      <c r="F147" s="827">
        <v>2</v>
      </c>
      <c r="G147" s="827">
        <v>0</v>
      </c>
      <c r="H147" s="828">
        <v>31</v>
      </c>
      <c r="I147" s="828">
        <v>30</v>
      </c>
      <c r="J147" s="926">
        <v>0.3263888888888889</v>
      </c>
      <c r="K147" s="827">
        <v>25.8</v>
      </c>
      <c r="L147" s="1001">
        <v>44</v>
      </c>
      <c r="M147" s="1119">
        <v>8.15</v>
      </c>
      <c r="N147" s="835"/>
      <c r="O147" s="832">
        <v>24.8</v>
      </c>
      <c r="P147" s="833">
        <v>72</v>
      </c>
      <c r="Q147" s="828">
        <v>27.7</v>
      </c>
      <c r="R147" s="833">
        <v>24</v>
      </c>
      <c r="S147" s="833">
        <v>84</v>
      </c>
      <c r="T147" s="833">
        <v>55</v>
      </c>
      <c r="U147" s="833">
        <v>29</v>
      </c>
      <c r="V147" s="834"/>
      <c r="W147" s="1287"/>
      <c r="X147" s="830"/>
      <c r="Y147" s="830"/>
      <c r="Z147" s="830"/>
      <c r="AA147" s="827"/>
      <c r="AB147" s="827"/>
      <c r="AC147" s="828"/>
      <c r="AD147" s="905"/>
      <c r="AE147" s="828"/>
      <c r="AF147" s="1119"/>
      <c r="AG147" s="827"/>
      <c r="AH147" s="827"/>
      <c r="AI147" s="960"/>
      <c r="AJ147" s="982"/>
      <c r="AK147" s="982"/>
    </row>
    <row r="148" spans="1:37" ht="13.5" customHeight="1" x14ac:dyDescent="0.15">
      <c r="A148" s="1555"/>
      <c r="B148" s="975">
        <v>43682</v>
      </c>
      <c r="C148" s="185" t="str">
        <f t="shared" si="23"/>
        <v>(月)</v>
      </c>
      <c r="D148" s="970" t="s">
        <v>540</v>
      </c>
      <c r="E148" s="970" t="s">
        <v>601</v>
      </c>
      <c r="F148" s="827">
        <v>1</v>
      </c>
      <c r="G148" s="827">
        <v>0</v>
      </c>
      <c r="H148" s="828">
        <v>30</v>
      </c>
      <c r="I148" s="828">
        <v>30</v>
      </c>
      <c r="J148" s="930">
        <v>0.30555555555555552</v>
      </c>
      <c r="K148" s="827">
        <v>34.200000000000003</v>
      </c>
      <c r="L148" s="1001">
        <v>50</v>
      </c>
      <c r="M148" s="1119">
        <v>8.8699999999999992</v>
      </c>
      <c r="N148" s="835"/>
      <c r="O148" s="832">
        <v>23.1</v>
      </c>
      <c r="P148" s="833">
        <v>68</v>
      </c>
      <c r="Q148" s="828">
        <v>27.7</v>
      </c>
      <c r="R148" s="833">
        <v>27.2</v>
      </c>
      <c r="S148" s="833">
        <v>81</v>
      </c>
      <c r="T148" s="833">
        <v>50</v>
      </c>
      <c r="U148" s="833">
        <v>31</v>
      </c>
      <c r="V148" s="834"/>
      <c r="W148" s="1287"/>
      <c r="X148" s="830"/>
      <c r="Y148" s="830"/>
      <c r="Z148" s="830"/>
      <c r="AA148" s="827"/>
      <c r="AB148" s="827"/>
      <c r="AC148" s="828"/>
      <c r="AD148" s="905"/>
      <c r="AE148" s="828"/>
      <c r="AF148" s="1119"/>
      <c r="AG148" s="827"/>
      <c r="AH148" s="827"/>
      <c r="AI148" s="960"/>
      <c r="AJ148" s="982"/>
      <c r="AK148" s="982"/>
    </row>
    <row r="149" spans="1:37" ht="13.5" customHeight="1" x14ac:dyDescent="0.15">
      <c r="A149" s="1555"/>
      <c r="B149" s="975">
        <v>43683</v>
      </c>
      <c r="C149" s="185" t="str">
        <f t="shared" si="23"/>
        <v>(火)</v>
      </c>
      <c r="D149" s="970" t="s">
        <v>540</v>
      </c>
      <c r="E149" s="970" t="s">
        <v>590</v>
      </c>
      <c r="F149" s="827">
        <v>2</v>
      </c>
      <c r="G149" s="827">
        <v>0</v>
      </c>
      <c r="H149" s="828">
        <v>30</v>
      </c>
      <c r="I149" s="828">
        <v>29</v>
      </c>
      <c r="J149" s="981">
        <v>0.30555555555555552</v>
      </c>
      <c r="K149" s="827">
        <v>35.6</v>
      </c>
      <c r="L149" s="1001">
        <v>56.3</v>
      </c>
      <c r="M149" s="1119">
        <v>8.19</v>
      </c>
      <c r="N149" s="835"/>
      <c r="O149" s="832">
        <v>24.8</v>
      </c>
      <c r="P149" s="833">
        <v>72</v>
      </c>
      <c r="Q149" s="828">
        <v>27</v>
      </c>
      <c r="R149" s="833">
        <v>28.4</v>
      </c>
      <c r="S149" s="833">
        <v>82</v>
      </c>
      <c r="T149" s="833">
        <v>56</v>
      </c>
      <c r="U149" s="833">
        <v>26</v>
      </c>
      <c r="V149" s="834"/>
      <c r="W149" s="1287"/>
      <c r="X149" s="830"/>
      <c r="Y149" s="830"/>
      <c r="Z149" s="830"/>
      <c r="AA149" s="827"/>
      <c r="AB149" s="827"/>
      <c r="AC149" s="828"/>
      <c r="AD149" s="905"/>
      <c r="AE149" s="828"/>
      <c r="AF149" s="1119"/>
      <c r="AG149" s="827"/>
      <c r="AH149" s="827"/>
      <c r="AI149" s="960"/>
      <c r="AJ149" s="982"/>
      <c r="AK149" s="982"/>
    </row>
    <row r="150" spans="1:37" ht="13.5" customHeight="1" x14ac:dyDescent="0.15">
      <c r="A150" s="1555"/>
      <c r="B150" s="975">
        <v>43684</v>
      </c>
      <c r="C150" s="185" t="str">
        <f t="shared" si="23"/>
        <v>(水)</v>
      </c>
      <c r="D150" s="970" t="s">
        <v>540</v>
      </c>
      <c r="E150" s="970" t="s">
        <v>590</v>
      </c>
      <c r="F150" s="827">
        <v>3</v>
      </c>
      <c r="G150" s="827">
        <v>0</v>
      </c>
      <c r="H150" s="828">
        <v>31</v>
      </c>
      <c r="I150" s="828">
        <v>30</v>
      </c>
      <c r="J150" s="930">
        <v>0.30555555555555552</v>
      </c>
      <c r="K150" s="827">
        <v>37.4</v>
      </c>
      <c r="L150" s="1001">
        <v>48.4</v>
      </c>
      <c r="M150" s="1119">
        <v>8</v>
      </c>
      <c r="N150" s="835"/>
      <c r="O150" s="832">
        <v>23.5</v>
      </c>
      <c r="P150" s="833">
        <v>71</v>
      </c>
      <c r="Q150" s="828">
        <v>24.9</v>
      </c>
      <c r="R150" s="833">
        <v>24.3</v>
      </c>
      <c r="S150" s="833">
        <v>85</v>
      </c>
      <c r="T150" s="833">
        <v>60</v>
      </c>
      <c r="U150" s="833">
        <v>25</v>
      </c>
      <c r="V150" s="834"/>
      <c r="W150" s="1287"/>
      <c r="X150" s="830"/>
      <c r="Y150" s="830"/>
      <c r="Z150" s="830"/>
      <c r="AA150" s="827"/>
      <c r="AB150" s="827"/>
      <c r="AC150" s="828"/>
      <c r="AD150" s="905"/>
      <c r="AE150" s="828"/>
      <c r="AF150" s="1119"/>
      <c r="AG150" s="827"/>
      <c r="AH150" s="827"/>
      <c r="AI150" s="960"/>
      <c r="AJ150" s="982"/>
      <c r="AK150" s="982"/>
    </row>
    <row r="151" spans="1:37" ht="13.5" customHeight="1" x14ac:dyDescent="0.15">
      <c r="A151" s="1555"/>
      <c r="B151" s="975">
        <v>43685</v>
      </c>
      <c r="C151" s="185" t="str">
        <f>IF(B151="","",IF(WEEKDAY(B151)=1,"(日)",IF(WEEKDAY(B151)=2,"(月)",IF(WEEKDAY(B151)=3,"(火)",IF(WEEKDAY(B151)=4,"(水)",IF(WEEKDAY(B151)=5,"(木)",IF(WEEKDAY(B151)=6,"(金)","(土)")))))))</f>
        <v>(木)</v>
      </c>
      <c r="D151" s="970" t="s">
        <v>540</v>
      </c>
      <c r="E151" s="970" t="s">
        <v>584</v>
      </c>
      <c r="F151" s="827">
        <v>3</v>
      </c>
      <c r="G151" s="827">
        <v>0</v>
      </c>
      <c r="H151" s="828">
        <v>30</v>
      </c>
      <c r="I151" s="828">
        <v>29</v>
      </c>
      <c r="J151" s="926">
        <v>0.30555555555555552</v>
      </c>
      <c r="K151" s="827">
        <v>36.200000000000003</v>
      </c>
      <c r="L151" s="1001">
        <v>46.3</v>
      </c>
      <c r="M151" s="1119">
        <v>7.89</v>
      </c>
      <c r="N151" s="835"/>
      <c r="O151" s="832">
        <v>23.4</v>
      </c>
      <c r="P151" s="833">
        <v>74</v>
      </c>
      <c r="Q151" s="828">
        <v>27.7</v>
      </c>
      <c r="R151" s="833">
        <v>24.5</v>
      </c>
      <c r="S151" s="833">
        <v>87</v>
      </c>
      <c r="T151" s="833">
        <v>59</v>
      </c>
      <c r="U151" s="833">
        <v>28</v>
      </c>
      <c r="V151" s="834"/>
      <c r="W151" s="1287"/>
      <c r="X151" s="830"/>
      <c r="Y151" s="830"/>
      <c r="Z151" s="830"/>
      <c r="AA151" s="827"/>
      <c r="AB151" s="827"/>
      <c r="AC151" s="828"/>
      <c r="AD151" s="905"/>
      <c r="AE151" s="828"/>
      <c r="AF151" s="1119"/>
      <c r="AG151" s="827"/>
      <c r="AH151" s="827"/>
      <c r="AI151" s="960"/>
      <c r="AJ151" s="982"/>
      <c r="AK151" s="982"/>
    </row>
    <row r="152" spans="1:37" ht="13.5" customHeight="1" x14ac:dyDescent="0.15">
      <c r="A152" s="1555"/>
      <c r="B152" s="975">
        <v>43686</v>
      </c>
      <c r="C152" s="185" t="str">
        <f t="shared" si="23"/>
        <v>(金)</v>
      </c>
      <c r="D152" s="970" t="s">
        <v>540</v>
      </c>
      <c r="E152" s="970" t="s">
        <v>590</v>
      </c>
      <c r="F152" s="827">
        <v>1</v>
      </c>
      <c r="G152" s="827">
        <v>0</v>
      </c>
      <c r="H152" s="828">
        <v>30</v>
      </c>
      <c r="I152" s="828">
        <v>31</v>
      </c>
      <c r="J152" s="981">
        <v>0.30555555555555552</v>
      </c>
      <c r="K152" s="827">
        <v>43.1</v>
      </c>
      <c r="L152" s="1001">
        <v>54.2</v>
      </c>
      <c r="M152" s="1119">
        <v>8.39</v>
      </c>
      <c r="N152" s="835"/>
      <c r="O152" s="832">
        <v>21.9</v>
      </c>
      <c r="P152" s="833">
        <v>70</v>
      </c>
      <c r="Q152" s="828">
        <v>28.4</v>
      </c>
      <c r="R152" s="833">
        <v>25.6</v>
      </c>
      <c r="S152" s="833">
        <v>94</v>
      </c>
      <c r="T152" s="833">
        <v>60</v>
      </c>
      <c r="U152" s="833">
        <v>34</v>
      </c>
      <c r="V152" s="834"/>
      <c r="W152" s="1287"/>
      <c r="X152" s="830"/>
      <c r="Y152" s="830"/>
      <c r="Z152" s="830"/>
      <c r="AA152" s="827"/>
      <c r="AB152" s="827"/>
      <c r="AC152" s="828"/>
      <c r="AD152" s="905"/>
      <c r="AE152" s="828"/>
      <c r="AF152" s="1119"/>
      <c r="AG152" s="832"/>
      <c r="AH152" s="832"/>
      <c r="AI152" s="960"/>
      <c r="AJ152" s="982"/>
      <c r="AK152" s="982"/>
    </row>
    <row r="153" spans="1:37" ht="13.5" customHeight="1" x14ac:dyDescent="0.15">
      <c r="A153" s="1555"/>
      <c r="B153" s="975">
        <v>43687</v>
      </c>
      <c r="C153" s="185" t="str">
        <f t="shared" si="23"/>
        <v>(土)</v>
      </c>
      <c r="D153" s="970" t="s">
        <v>540</v>
      </c>
      <c r="E153" s="970" t="s">
        <v>584</v>
      </c>
      <c r="F153" s="827">
        <v>2</v>
      </c>
      <c r="G153" s="827">
        <v>0</v>
      </c>
      <c r="H153" s="828">
        <v>30</v>
      </c>
      <c r="I153" s="828">
        <v>27</v>
      </c>
      <c r="J153" s="930">
        <v>0.30555555555555602</v>
      </c>
      <c r="K153" s="827">
        <v>35.5</v>
      </c>
      <c r="L153" s="1001">
        <v>45.9</v>
      </c>
      <c r="M153" s="1119">
        <v>7.65</v>
      </c>
      <c r="N153" s="835"/>
      <c r="O153" s="832">
        <v>26.3</v>
      </c>
      <c r="P153" s="833">
        <v>74</v>
      </c>
      <c r="Q153" s="828">
        <v>26.3</v>
      </c>
      <c r="R153" s="833">
        <v>22.1</v>
      </c>
      <c r="S153" s="833">
        <v>92</v>
      </c>
      <c r="T153" s="833">
        <v>60</v>
      </c>
      <c r="U153" s="833">
        <v>32</v>
      </c>
      <c r="V153" s="834"/>
      <c r="W153" s="1287"/>
      <c r="X153" s="830"/>
      <c r="Y153" s="830"/>
      <c r="Z153" s="830"/>
      <c r="AA153" s="827"/>
      <c r="AB153" s="827"/>
      <c r="AC153" s="828"/>
      <c r="AD153" s="905"/>
      <c r="AE153" s="828"/>
      <c r="AF153" s="1119"/>
      <c r="AG153" s="832"/>
      <c r="AH153" s="832"/>
      <c r="AI153" s="960"/>
      <c r="AJ153" s="982"/>
      <c r="AK153" s="982"/>
    </row>
    <row r="154" spans="1:37" ht="13.5" customHeight="1" x14ac:dyDescent="0.15">
      <c r="A154" s="1555"/>
      <c r="B154" s="975">
        <v>43688</v>
      </c>
      <c r="C154" s="185" t="str">
        <f t="shared" si="23"/>
        <v>(日)</v>
      </c>
      <c r="D154" s="970" t="s">
        <v>540</v>
      </c>
      <c r="E154" s="970" t="s">
        <v>551</v>
      </c>
      <c r="F154" s="827">
        <v>1</v>
      </c>
      <c r="G154" s="827">
        <v>0</v>
      </c>
      <c r="H154" s="828">
        <v>27</v>
      </c>
      <c r="I154" s="828">
        <v>28</v>
      </c>
      <c r="J154" s="981">
        <v>0.2986111111111111</v>
      </c>
      <c r="K154" s="827">
        <v>41.1</v>
      </c>
      <c r="L154" s="1001">
        <v>49.9</v>
      </c>
      <c r="M154" s="1119">
        <v>7.65</v>
      </c>
      <c r="N154" s="835"/>
      <c r="O154" s="832">
        <v>26.5</v>
      </c>
      <c r="P154" s="833">
        <v>74</v>
      </c>
      <c r="Q154" s="828">
        <v>22</v>
      </c>
      <c r="R154" s="833">
        <v>22.1</v>
      </c>
      <c r="S154" s="833">
        <v>92</v>
      </c>
      <c r="T154" s="833">
        <v>60</v>
      </c>
      <c r="U154" s="833">
        <v>32</v>
      </c>
      <c r="V154" s="834"/>
      <c r="W154" s="1287"/>
      <c r="X154" s="830"/>
      <c r="Y154" s="830"/>
      <c r="Z154" s="830"/>
      <c r="AA154" s="827"/>
      <c r="AB154" s="827"/>
      <c r="AC154" s="828"/>
      <c r="AD154" s="905"/>
      <c r="AE154" s="828"/>
      <c r="AF154" s="1119"/>
      <c r="AG154" s="832"/>
      <c r="AH154" s="832"/>
      <c r="AI154" s="960"/>
      <c r="AJ154" s="982"/>
      <c r="AK154" s="982"/>
    </row>
    <row r="155" spans="1:37" ht="13.5" customHeight="1" x14ac:dyDescent="0.15">
      <c r="A155" s="1555"/>
      <c r="B155" s="975">
        <v>43689</v>
      </c>
      <c r="C155" s="185" t="str">
        <f t="shared" si="23"/>
        <v>(月)</v>
      </c>
      <c r="D155" s="970" t="s">
        <v>546</v>
      </c>
      <c r="E155" s="970" t="s">
        <v>542</v>
      </c>
      <c r="F155" s="827">
        <v>2</v>
      </c>
      <c r="G155" s="827">
        <v>1.4</v>
      </c>
      <c r="H155" s="828">
        <v>26</v>
      </c>
      <c r="I155" s="828">
        <v>27.5</v>
      </c>
      <c r="J155" s="930">
        <v>0.3125</v>
      </c>
      <c r="K155" s="827">
        <v>36.5</v>
      </c>
      <c r="L155" s="1001">
        <v>46.4</v>
      </c>
      <c r="M155" s="1119">
        <v>7.91</v>
      </c>
      <c r="N155" s="835"/>
      <c r="O155" s="832">
        <v>22.7</v>
      </c>
      <c r="P155" s="833">
        <v>74</v>
      </c>
      <c r="Q155" s="828">
        <v>24.9</v>
      </c>
      <c r="R155" s="833">
        <v>25</v>
      </c>
      <c r="S155" s="833">
        <v>90</v>
      </c>
      <c r="T155" s="833">
        <v>58</v>
      </c>
      <c r="U155" s="833">
        <v>32</v>
      </c>
      <c r="V155" s="834"/>
      <c r="W155" s="1287"/>
      <c r="X155" s="830"/>
      <c r="Y155" s="830"/>
      <c r="Z155" s="830"/>
      <c r="AA155" s="827"/>
      <c r="AB155" s="827"/>
      <c r="AC155" s="828"/>
      <c r="AD155" s="905"/>
      <c r="AE155" s="828"/>
      <c r="AF155" s="1119"/>
      <c r="AG155" s="832"/>
      <c r="AH155" s="832"/>
      <c r="AI155" s="960"/>
      <c r="AJ155" s="982"/>
      <c r="AK155" s="982"/>
    </row>
    <row r="156" spans="1:37" ht="13.5" customHeight="1" x14ac:dyDescent="0.15">
      <c r="A156" s="1555"/>
      <c r="B156" s="975">
        <v>43690</v>
      </c>
      <c r="C156" s="185" t="str">
        <f t="shared" si="23"/>
        <v>(火)</v>
      </c>
      <c r="D156" s="970" t="s">
        <v>558</v>
      </c>
      <c r="E156" s="970" t="s">
        <v>585</v>
      </c>
      <c r="F156" s="827">
        <v>0</v>
      </c>
      <c r="G156" s="827">
        <v>0.2</v>
      </c>
      <c r="H156" s="828">
        <v>28</v>
      </c>
      <c r="I156" s="828">
        <v>29</v>
      </c>
      <c r="J156" s="930">
        <v>0.30555555555555552</v>
      </c>
      <c r="K156" s="827">
        <v>41.8</v>
      </c>
      <c r="L156" s="1001">
        <v>53</v>
      </c>
      <c r="M156" s="1119">
        <v>8.07</v>
      </c>
      <c r="N156" s="835"/>
      <c r="O156" s="832">
        <v>24.8</v>
      </c>
      <c r="P156" s="833">
        <v>84</v>
      </c>
      <c r="Q156" s="828">
        <v>25.2</v>
      </c>
      <c r="R156" s="833">
        <v>26.5</v>
      </c>
      <c r="S156" s="833">
        <v>115</v>
      </c>
      <c r="T156" s="833">
        <v>66</v>
      </c>
      <c r="U156" s="833">
        <v>49</v>
      </c>
      <c r="V156" s="834"/>
      <c r="W156" s="1287"/>
      <c r="X156" s="830"/>
      <c r="Y156" s="830"/>
      <c r="Z156" s="830"/>
      <c r="AA156" s="827"/>
      <c r="AB156" s="827"/>
      <c r="AC156" s="828"/>
      <c r="AD156" s="905"/>
      <c r="AE156" s="828"/>
      <c r="AF156" s="1119"/>
      <c r="AG156" s="832"/>
      <c r="AH156" s="832"/>
      <c r="AI156" s="960"/>
      <c r="AJ156" s="982"/>
      <c r="AK156" s="982"/>
    </row>
    <row r="157" spans="1:37" ht="13.5" customHeight="1" x14ac:dyDescent="0.15">
      <c r="A157" s="1555"/>
      <c r="B157" s="975">
        <v>43691</v>
      </c>
      <c r="C157" s="185" t="str">
        <f t="shared" si="23"/>
        <v>(水)</v>
      </c>
      <c r="D157" s="970" t="s">
        <v>558</v>
      </c>
      <c r="E157" s="970" t="s">
        <v>589</v>
      </c>
      <c r="F157" s="827">
        <v>3</v>
      </c>
      <c r="G157" s="827">
        <v>5.8</v>
      </c>
      <c r="H157" s="828">
        <v>31</v>
      </c>
      <c r="I157" s="828">
        <v>30</v>
      </c>
      <c r="J157" s="930">
        <v>0.30555555555555552</v>
      </c>
      <c r="K157" s="827">
        <v>36.700000000000003</v>
      </c>
      <c r="L157" s="1001">
        <v>48.7</v>
      </c>
      <c r="M157" s="1119">
        <v>8.27</v>
      </c>
      <c r="N157" s="835"/>
      <c r="O157" s="832">
        <v>23.5</v>
      </c>
      <c r="P157" s="833">
        <v>84</v>
      </c>
      <c r="Q157" s="828">
        <v>25.6</v>
      </c>
      <c r="R157" s="833">
        <v>22.8</v>
      </c>
      <c r="S157" s="833">
        <v>94</v>
      </c>
      <c r="T157" s="833">
        <v>60</v>
      </c>
      <c r="U157" s="833">
        <v>34</v>
      </c>
      <c r="V157" s="834"/>
      <c r="W157" s="1287"/>
      <c r="X157" s="830"/>
      <c r="Y157" s="830"/>
      <c r="Z157" s="830"/>
      <c r="AA157" s="827"/>
      <c r="AB157" s="827"/>
      <c r="AC157" s="828"/>
      <c r="AD157" s="905"/>
      <c r="AE157" s="828"/>
      <c r="AF157" s="1119"/>
      <c r="AG157" s="832"/>
      <c r="AH157" s="832"/>
      <c r="AI157" s="960"/>
      <c r="AJ157" s="982"/>
      <c r="AK157" s="982"/>
    </row>
    <row r="158" spans="1:37" ht="13.5" customHeight="1" x14ac:dyDescent="0.15">
      <c r="A158" s="1555"/>
      <c r="B158" s="975">
        <v>43692</v>
      </c>
      <c r="C158" s="185" t="str">
        <f t="shared" si="23"/>
        <v>(木)</v>
      </c>
      <c r="D158" s="970" t="s">
        <v>595</v>
      </c>
      <c r="E158" s="970" t="s">
        <v>542</v>
      </c>
      <c r="F158" s="827">
        <v>0</v>
      </c>
      <c r="G158" s="827">
        <v>0.3</v>
      </c>
      <c r="H158" s="828">
        <v>30</v>
      </c>
      <c r="I158" s="828">
        <v>29</v>
      </c>
      <c r="J158" s="930">
        <v>0.3125</v>
      </c>
      <c r="K158" s="827">
        <v>36.799999999999997</v>
      </c>
      <c r="L158" s="1001">
        <v>49.7</v>
      </c>
      <c r="M158" s="1119">
        <v>7.91</v>
      </c>
      <c r="N158" s="835"/>
      <c r="O158" s="832">
        <v>26.3</v>
      </c>
      <c r="P158" s="833">
        <v>87</v>
      </c>
      <c r="Q158" s="828">
        <v>37</v>
      </c>
      <c r="R158" s="833">
        <v>25.8</v>
      </c>
      <c r="S158" s="833">
        <v>100</v>
      </c>
      <c r="T158" s="833">
        <v>67</v>
      </c>
      <c r="U158" s="833">
        <v>33</v>
      </c>
      <c r="V158" s="834"/>
      <c r="W158" s="1287"/>
      <c r="X158" s="830"/>
      <c r="Y158" s="830"/>
      <c r="Z158" s="830"/>
      <c r="AA158" s="827"/>
      <c r="AB158" s="827"/>
      <c r="AC158" s="828"/>
      <c r="AD158" s="905">
        <v>0.23</v>
      </c>
      <c r="AE158" s="828">
        <v>21</v>
      </c>
      <c r="AF158" s="1119">
        <v>1.2</v>
      </c>
      <c r="AG158" s="832">
        <v>13</v>
      </c>
      <c r="AH158" s="832">
        <v>4.5</v>
      </c>
      <c r="AI158" s="960">
        <v>6.9</v>
      </c>
      <c r="AJ158" s="982">
        <v>1.6</v>
      </c>
      <c r="AK158" s="982">
        <v>0.19</v>
      </c>
    </row>
    <row r="159" spans="1:37" ht="13.5" customHeight="1" x14ac:dyDescent="0.15">
      <c r="A159" s="1555"/>
      <c r="B159" s="975">
        <v>43693</v>
      </c>
      <c r="C159" s="185" t="str">
        <f t="shared" si="23"/>
        <v>(金)</v>
      </c>
      <c r="D159" s="970" t="s">
        <v>558</v>
      </c>
      <c r="E159" s="970" t="s">
        <v>584</v>
      </c>
      <c r="F159" s="827">
        <v>2</v>
      </c>
      <c r="G159" s="827">
        <v>0.1</v>
      </c>
      <c r="H159" s="828">
        <v>29</v>
      </c>
      <c r="I159" s="828">
        <v>27.5</v>
      </c>
      <c r="J159" s="930">
        <v>0.3125</v>
      </c>
      <c r="K159" s="827">
        <v>30.9</v>
      </c>
      <c r="L159" s="1001">
        <v>45.5</v>
      </c>
      <c r="M159" s="1119">
        <v>7.73</v>
      </c>
      <c r="N159" s="835"/>
      <c r="O159" s="832">
        <v>25</v>
      </c>
      <c r="P159" s="833">
        <v>98</v>
      </c>
      <c r="Q159" s="828">
        <v>28</v>
      </c>
      <c r="R159" s="833">
        <v>25.3</v>
      </c>
      <c r="S159" s="833">
        <v>100</v>
      </c>
      <c r="T159" s="833">
        <v>64</v>
      </c>
      <c r="U159" s="833">
        <v>36</v>
      </c>
      <c r="V159" s="834"/>
      <c r="W159" s="1287"/>
      <c r="X159" s="830"/>
      <c r="Y159" s="830"/>
      <c r="Z159" s="830"/>
      <c r="AA159" s="827"/>
      <c r="AB159" s="827"/>
      <c r="AC159" s="828"/>
      <c r="AD159" s="905"/>
      <c r="AE159" s="828"/>
      <c r="AF159" s="1119"/>
      <c r="AG159" s="832"/>
      <c r="AH159" s="832"/>
      <c r="AI159" s="960"/>
      <c r="AJ159" s="982"/>
      <c r="AK159" s="982"/>
    </row>
    <row r="160" spans="1:37" ht="13.5" customHeight="1" x14ac:dyDescent="0.15">
      <c r="A160" s="1555"/>
      <c r="B160" s="975">
        <v>43694</v>
      </c>
      <c r="C160" s="185" t="str">
        <f t="shared" si="23"/>
        <v>(土)</v>
      </c>
      <c r="D160" s="970" t="s">
        <v>540</v>
      </c>
      <c r="E160" s="970" t="s">
        <v>547</v>
      </c>
      <c r="F160" s="827">
        <v>6</v>
      </c>
      <c r="G160" s="827">
        <v>0</v>
      </c>
      <c r="H160" s="828">
        <v>30</v>
      </c>
      <c r="I160" s="828">
        <v>27.5</v>
      </c>
      <c r="J160" s="930">
        <v>0.3125</v>
      </c>
      <c r="K160" s="827">
        <v>41</v>
      </c>
      <c r="L160" s="1001">
        <v>57.6</v>
      </c>
      <c r="M160" s="1119">
        <v>8</v>
      </c>
      <c r="N160" s="835"/>
      <c r="O160" s="832">
        <v>28.6</v>
      </c>
      <c r="P160" s="833">
        <v>92</v>
      </c>
      <c r="Q160" s="828">
        <v>27</v>
      </c>
      <c r="R160" s="833">
        <v>27.8</v>
      </c>
      <c r="S160" s="833">
        <v>98</v>
      </c>
      <c r="T160" s="833">
        <v>62</v>
      </c>
      <c r="U160" s="833">
        <v>36</v>
      </c>
      <c r="V160" s="834"/>
      <c r="W160" s="1287"/>
      <c r="X160" s="830"/>
      <c r="Y160" s="830"/>
      <c r="Z160" s="830"/>
      <c r="AA160" s="827"/>
      <c r="AB160" s="827"/>
      <c r="AC160" s="828"/>
      <c r="AD160" s="905"/>
      <c r="AE160" s="828"/>
      <c r="AF160" s="1119"/>
      <c r="AG160" s="832"/>
      <c r="AH160" s="832"/>
      <c r="AI160" s="960"/>
      <c r="AJ160" s="982"/>
      <c r="AK160" s="982"/>
    </row>
    <row r="161" spans="1:37" ht="13.5" customHeight="1" x14ac:dyDescent="0.15">
      <c r="A161" s="1555"/>
      <c r="B161" s="975">
        <v>43695</v>
      </c>
      <c r="C161" s="185" t="str">
        <f t="shared" si="23"/>
        <v>(日)</v>
      </c>
      <c r="D161" s="970" t="s">
        <v>540</v>
      </c>
      <c r="E161" s="970" t="s">
        <v>542</v>
      </c>
      <c r="F161" s="827">
        <v>2</v>
      </c>
      <c r="G161" s="827">
        <v>0</v>
      </c>
      <c r="H161" s="828">
        <v>31</v>
      </c>
      <c r="I161" s="828">
        <v>28</v>
      </c>
      <c r="J161" s="930">
        <v>0.31944444444444448</v>
      </c>
      <c r="K161" s="827">
        <v>35.299999999999997</v>
      </c>
      <c r="L161" s="1001">
        <v>51.2</v>
      </c>
      <c r="M161" s="1119">
        <v>8.92</v>
      </c>
      <c r="N161" s="835"/>
      <c r="O161" s="832">
        <v>21.7</v>
      </c>
      <c r="P161" s="833">
        <v>104</v>
      </c>
      <c r="Q161" s="828">
        <v>29.1</v>
      </c>
      <c r="R161" s="833">
        <v>28.1</v>
      </c>
      <c r="S161" s="833">
        <v>88</v>
      </c>
      <c r="T161" s="833">
        <v>68</v>
      </c>
      <c r="U161" s="833">
        <v>20</v>
      </c>
      <c r="V161" s="834"/>
      <c r="W161" s="1287"/>
      <c r="X161" s="830"/>
      <c r="Y161" s="830"/>
      <c r="Z161" s="830"/>
      <c r="AA161" s="827"/>
      <c r="AB161" s="827"/>
      <c r="AC161" s="828"/>
      <c r="AD161" s="905"/>
      <c r="AE161" s="828"/>
      <c r="AF161" s="1119"/>
      <c r="AG161" s="832"/>
      <c r="AH161" s="832"/>
      <c r="AI161" s="960"/>
      <c r="AJ161" s="982"/>
      <c r="AK161" s="982"/>
    </row>
    <row r="162" spans="1:37" ht="13.5" customHeight="1" x14ac:dyDescent="0.15">
      <c r="A162" s="1555"/>
      <c r="B162" s="975">
        <v>43696</v>
      </c>
      <c r="C162" s="185" t="str">
        <f t="shared" si="23"/>
        <v>(月)</v>
      </c>
      <c r="D162" s="970" t="s">
        <v>546</v>
      </c>
      <c r="E162" s="970" t="s">
        <v>542</v>
      </c>
      <c r="F162" s="827">
        <v>4</v>
      </c>
      <c r="G162" s="827">
        <v>0.1</v>
      </c>
      <c r="H162" s="828">
        <v>26</v>
      </c>
      <c r="I162" s="828">
        <v>27</v>
      </c>
      <c r="J162" s="930">
        <v>0.30555555555555552</v>
      </c>
      <c r="K162" s="827">
        <v>41.8</v>
      </c>
      <c r="L162" s="1001">
        <v>59</v>
      </c>
      <c r="M162" s="1119">
        <v>8.49</v>
      </c>
      <c r="N162" s="835"/>
      <c r="O162" s="832">
        <v>27.8</v>
      </c>
      <c r="P162" s="833">
        <v>89</v>
      </c>
      <c r="Q162" s="828">
        <v>27.7</v>
      </c>
      <c r="R162" s="833">
        <v>30.8</v>
      </c>
      <c r="S162" s="833">
        <v>102</v>
      </c>
      <c r="T162" s="833">
        <v>61</v>
      </c>
      <c r="U162" s="833">
        <v>41</v>
      </c>
      <c r="V162" s="834"/>
      <c r="W162" s="1287"/>
      <c r="X162" s="830"/>
      <c r="Y162" s="830"/>
      <c r="Z162" s="830"/>
      <c r="AA162" s="827"/>
      <c r="AB162" s="834"/>
      <c r="AC162" s="828"/>
      <c r="AD162" s="905"/>
      <c r="AE162" s="828"/>
      <c r="AF162" s="1119"/>
      <c r="AG162" s="832"/>
      <c r="AH162" s="832"/>
      <c r="AI162" s="960"/>
      <c r="AJ162" s="982"/>
      <c r="AK162" s="982"/>
    </row>
    <row r="163" spans="1:37" ht="13.5" customHeight="1" x14ac:dyDescent="0.15">
      <c r="A163" s="1555"/>
      <c r="B163" s="975">
        <v>43697</v>
      </c>
      <c r="C163" s="185" t="str">
        <f t="shared" si="23"/>
        <v>(火)</v>
      </c>
      <c r="D163" s="970" t="s">
        <v>546</v>
      </c>
      <c r="E163" s="970" t="s">
        <v>545</v>
      </c>
      <c r="F163" s="827">
        <v>2</v>
      </c>
      <c r="G163" s="827">
        <v>9.4</v>
      </c>
      <c r="H163" s="828">
        <v>26</v>
      </c>
      <c r="I163" s="828">
        <v>26.5</v>
      </c>
      <c r="J163" s="930">
        <v>0.3125</v>
      </c>
      <c r="K163" s="827">
        <v>33</v>
      </c>
      <c r="L163" s="1001">
        <v>50.6</v>
      </c>
      <c r="M163" s="1119">
        <v>8.1999999999999993</v>
      </c>
      <c r="N163" s="835"/>
      <c r="O163" s="832">
        <v>23.4</v>
      </c>
      <c r="P163" s="833">
        <v>90</v>
      </c>
      <c r="Q163" s="828">
        <v>29.8</v>
      </c>
      <c r="R163" s="833">
        <v>24.3</v>
      </c>
      <c r="S163" s="833">
        <v>98</v>
      </c>
      <c r="T163" s="833">
        <v>64</v>
      </c>
      <c r="U163" s="833">
        <v>34</v>
      </c>
      <c r="V163" s="834"/>
      <c r="W163" s="1287"/>
      <c r="X163" s="830"/>
      <c r="Y163" s="830"/>
      <c r="Z163" s="830"/>
      <c r="AA163" s="827"/>
      <c r="AB163" s="834"/>
      <c r="AC163" s="828"/>
      <c r="AD163" s="905"/>
      <c r="AE163" s="828"/>
      <c r="AF163" s="1119"/>
      <c r="AG163" s="832"/>
      <c r="AH163" s="832"/>
      <c r="AI163" s="960"/>
      <c r="AJ163" s="982"/>
      <c r="AK163" s="982"/>
    </row>
    <row r="164" spans="1:37" ht="13.5" customHeight="1" x14ac:dyDescent="0.15">
      <c r="A164" s="1555"/>
      <c r="B164" s="975">
        <v>43698</v>
      </c>
      <c r="C164" s="185" t="str">
        <f t="shared" si="23"/>
        <v>(水)</v>
      </c>
      <c r="D164" s="970" t="s">
        <v>595</v>
      </c>
      <c r="E164" s="970" t="s">
        <v>545</v>
      </c>
      <c r="F164" s="827">
        <v>1</v>
      </c>
      <c r="G164" s="827">
        <v>1.5</v>
      </c>
      <c r="H164" s="828">
        <v>27</v>
      </c>
      <c r="I164" s="828">
        <v>27.5</v>
      </c>
      <c r="J164" s="930">
        <v>0.3125</v>
      </c>
      <c r="K164" s="827">
        <v>33.4</v>
      </c>
      <c r="L164" s="1001">
        <v>49.4</v>
      </c>
      <c r="M164" s="1119">
        <v>8.7100000000000009</v>
      </c>
      <c r="N164" s="835"/>
      <c r="O164" s="832">
        <v>24.9</v>
      </c>
      <c r="P164" s="833">
        <v>88</v>
      </c>
      <c r="Q164" s="828">
        <v>26.3</v>
      </c>
      <c r="R164" s="833">
        <v>25.3</v>
      </c>
      <c r="S164" s="833">
        <v>96</v>
      </c>
      <c r="T164" s="833">
        <v>68</v>
      </c>
      <c r="U164" s="833">
        <v>28</v>
      </c>
      <c r="V164" s="834"/>
      <c r="W164" s="1287"/>
      <c r="X164" s="830"/>
      <c r="Y164" s="830"/>
      <c r="Z164" s="830"/>
      <c r="AA164" s="827"/>
      <c r="AB164" s="834"/>
      <c r="AC164" s="828"/>
      <c r="AD164" s="905"/>
      <c r="AE164" s="828"/>
      <c r="AF164" s="1119"/>
      <c r="AG164" s="832"/>
      <c r="AH164" s="832"/>
      <c r="AI164" s="960"/>
      <c r="AJ164" s="982"/>
      <c r="AK164" s="982"/>
    </row>
    <row r="165" spans="1:37" ht="13.5" customHeight="1" x14ac:dyDescent="0.15">
      <c r="A165" s="1555"/>
      <c r="B165" s="975">
        <v>43699</v>
      </c>
      <c r="C165" s="185" t="str">
        <f t="shared" si="23"/>
        <v>(木)</v>
      </c>
      <c r="D165" s="970" t="s">
        <v>588</v>
      </c>
      <c r="E165" s="970" t="s">
        <v>542</v>
      </c>
      <c r="F165" s="827">
        <v>4</v>
      </c>
      <c r="G165" s="827">
        <v>0</v>
      </c>
      <c r="H165" s="828">
        <v>24</v>
      </c>
      <c r="I165" s="828">
        <v>25</v>
      </c>
      <c r="J165" s="930">
        <v>0.25</v>
      </c>
      <c r="K165" s="827">
        <v>40.1</v>
      </c>
      <c r="L165" s="1001">
        <v>62.7</v>
      </c>
      <c r="M165" s="1119">
        <v>8.5299999999999994</v>
      </c>
      <c r="N165" s="835"/>
      <c r="O165" s="832">
        <v>27.1</v>
      </c>
      <c r="P165" s="833">
        <v>78</v>
      </c>
      <c r="Q165" s="828">
        <v>26.3</v>
      </c>
      <c r="R165" s="833">
        <v>28.4</v>
      </c>
      <c r="S165" s="833">
        <v>96</v>
      </c>
      <c r="T165" s="833">
        <v>60</v>
      </c>
      <c r="U165" s="833">
        <v>36</v>
      </c>
      <c r="V165" s="834"/>
      <c r="W165" s="1287"/>
      <c r="X165" s="830"/>
      <c r="Y165" s="830"/>
      <c r="Z165" s="830"/>
      <c r="AA165" s="827"/>
      <c r="AB165" s="834"/>
      <c r="AC165" s="828"/>
      <c r="AD165" s="905"/>
      <c r="AE165" s="828"/>
      <c r="AF165" s="1119"/>
      <c r="AG165" s="832"/>
      <c r="AH165" s="832"/>
      <c r="AI165" s="960"/>
      <c r="AJ165" s="982"/>
      <c r="AK165" s="982"/>
    </row>
    <row r="166" spans="1:37" ht="13.5" customHeight="1" x14ac:dyDescent="0.15">
      <c r="A166" s="1555"/>
      <c r="B166" s="975">
        <v>43700</v>
      </c>
      <c r="C166" s="185" t="str">
        <f t="shared" si="23"/>
        <v>(金)</v>
      </c>
      <c r="D166" s="970" t="s">
        <v>546</v>
      </c>
      <c r="E166" s="970" t="s">
        <v>590</v>
      </c>
      <c r="F166" s="827">
        <v>3</v>
      </c>
      <c r="G166" s="827">
        <v>1</v>
      </c>
      <c r="H166" s="828">
        <v>28</v>
      </c>
      <c r="I166" s="828">
        <v>27</v>
      </c>
      <c r="J166" s="930">
        <v>0.30555555555555552</v>
      </c>
      <c r="K166" s="827">
        <v>39</v>
      </c>
      <c r="L166" s="1001">
        <v>63.3</v>
      </c>
      <c r="M166" s="1119">
        <v>8.67</v>
      </c>
      <c r="N166" s="835"/>
      <c r="O166" s="832">
        <v>28.5</v>
      </c>
      <c r="P166" s="833">
        <v>87</v>
      </c>
      <c r="Q166" s="828">
        <v>31.2</v>
      </c>
      <c r="R166" s="833">
        <v>28.8</v>
      </c>
      <c r="S166" s="833">
        <v>96</v>
      </c>
      <c r="T166" s="833">
        <v>63</v>
      </c>
      <c r="U166" s="833">
        <v>33</v>
      </c>
      <c r="V166" s="834"/>
      <c r="W166" s="1287"/>
      <c r="X166" s="830"/>
      <c r="Y166" s="830"/>
      <c r="Z166" s="830"/>
      <c r="AA166" s="827"/>
      <c r="AB166" s="834"/>
      <c r="AC166" s="828"/>
      <c r="AD166" s="905"/>
      <c r="AE166" s="828"/>
      <c r="AF166" s="1119"/>
      <c r="AG166" s="832"/>
      <c r="AH166" s="832"/>
      <c r="AI166" s="960"/>
      <c r="AJ166" s="982"/>
      <c r="AK166" s="982"/>
    </row>
    <row r="167" spans="1:37" ht="13.5" customHeight="1" x14ac:dyDescent="0.15">
      <c r="A167" s="1555"/>
      <c r="B167" s="975">
        <v>43701</v>
      </c>
      <c r="C167" s="185" t="str">
        <f t="shared" si="23"/>
        <v>(土)</v>
      </c>
      <c r="D167" s="970" t="s">
        <v>595</v>
      </c>
      <c r="E167" s="970" t="s">
        <v>542</v>
      </c>
      <c r="F167" s="827">
        <v>2</v>
      </c>
      <c r="G167" s="827">
        <v>0.1</v>
      </c>
      <c r="H167" s="828">
        <v>29</v>
      </c>
      <c r="I167" s="828">
        <v>28</v>
      </c>
      <c r="J167" s="930">
        <v>0.3125</v>
      </c>
      <c r="K167" s="827">
        <v>32.6</v>
      </c>
      <c r="L167" s="1001">
        <v>53.7</v>
      </c>
      <c r="M167" s="1119">
        <v>8.6199999999999992</v>
      </c>
      <c r="N167" s="835"/>
      <c r="O167" s="832">
        <v>26.1</v>
      </c>
      <c r="P167" s="833">
        <v>71</v>
      </c>
      <c r="Q167" s="828">
        <v>32.700000000000003</v>
      </c>
      <c r="R167" s="833">
        <v>28</v>
      </c>
      <c r="S167" s="833">
        <v>94</v>
      </c>
      <c r="T167" s="833">
        <v>58</v>
      </c>
      <c r="U167" s="833">
        <v>36</v>
      </c>
      <c r="V167" s="834"/>
      <c r="W167" s="1287"/>
      <c r="X167" s="830"/>
      <c r="Y167" s="830"/>
      <c r="Z167" s="830"/>
      <c r="AA167" s="827"/>
      <c r="AB167" s="834"/>
      <c r="AC167" s="828"/>
      <c r="AD167" s="905"/>
      <c r="AE167" s="828"/>
      <c r="AF167" s="1119"/>
      <c r="AG167" s="832"/>
      <c r="AH167" s="832"/>
      <c r="AI167" s="960"/>
      <c r="AJ167" s="982"/>
      <c r="AK167" s="982"/>
    </row>
    <row r="168" spans="1:37" ht="13.5" customHeight="1" x14ac:dyDescent="0.15">
      <c r="A168" s="1555"/>
      <c r="B168" s="975">
        <v>43702</v>
      </c>
      <c r="C168" s="977" t="str">
        <f t="shared" si="23"/>
        <v>(日)</v>
      </c>
      <c r="D168" s="970" t="s">
        <v>553</v>
      </c>
      <c r="E168" s="970" t="s">
        <v>543</v>
      </c>
      <c r="F168" s="827">
        <v>2</v>
      </c>
      <c r="G168" s="827">
        <v>3.3</v>
      </c>
      <c r="H168" s="828">
        <v>26</v>
      </c>
      <c r="I168" s="828">
        <v>25.5</v>
      </c>
      <c r="J168" s="930">
        <v>0.3125</v>
      </c>
      <c r="K168" s="827">
        <v>30.2</v>
      </c>
      <c r="L168" s="1001">
        <v>52.4</v>
      </c>
      <c r="M168" s="1119">
        <v>8.65</v>
      </c>
      <c r="N168" s="835"/>
      <c r="O168" s="832">
        <v>26.7</v>
      </c>
      <c r="P168" s="833">
        <v>82</v>
      </c>
      <c r="Q168" s="828">
        <v>33.4</v>
      </c>
      <c r="R168" s="833">
        <v>27.3</v>
      </c>
      <c r="S168" s="833">
        <v>96</v>
      </c>
      <c r="T168" s="833">
        <v>60</v>
      </c>
      <c r="U168" s="833">
        <v>36</v>
      </c>
      <c r="V168" s="834"/>
      <c r="W168" s="1287"/>
      <c r="X168" s="830"/>
      <c r="Y168" s="830"/>
      <c r="Z168" s="830"/>
      <c r="AA168" s="827"/>
      <c r="AB168" s="834"/>
      <c r="AC168" s="828"/>
      <c r="AD168" s="905"/>
      <c r="AE168" s="828"/>
      <c r="AF168" s="1119"/>
      <c r="AG168" s="832"/>
      <c r="AH168" s="832"/>
      <c r="AI168" s="960"/>
      <c r="AJ168" s="982"/>
      <c r="AK168" s="982"/>
    </row>
    <row r="169" spans="1:37" ht="13.5" customHeight="1" x14ac:dyDescent="0.15">
      <c r="A169" s="1555"/>
      <c r="B169" s="975">
        <v>43703</v>
      </c>
      <c r="C169" s="185" t="str">
        <f t="shared" si="23"/>
        <v>(月)</v>
      </c>
      <c r="D169" s="970" t="s">
        <v>558</v>
      </c>
      <c r="E169" s="970" t="s">
        <v>559</v>
      </c>
      <c r="F169" s="827">
        <v>1</v>
      </c>
      <c r="G169" s="827">
        <v>0.1</v>
      </c>
      <c r="H169" s="828">
        <v>23</v>
      </c>
      <c r="I169" s="828">
        <v>26</v>
      </c>
      <c r="J169" s="930">
        <v>0.30555555555555552</v>
      </c>
      <c r="K169" s="827">
        <v>32.799999999999997</v>
      </c>
      <c r="L169" s="1001">
        <v>50.5</v>
      </c>
      <c r="M169" s="1119">
        <v>8.65</v>
      </c>
      <c r="N169" s="835"/>
      <c r="O169" s="832">
        <v>25.8</v>
      </c>
      <c r="P169" s="833">
        <v>69</v>
      </c>
      <c r="Q169" s="828">
        <v>30.2</v>
      </c>
      <c r="R169" s="833">
        <v>27</v>
      </c>
      <c r="S169" s="833">
        <v>107</v>
      </c>
      <c r="T169" s="833">
        <v>59</v>
      </c>
      <c r="U169" s="833">
        <v>48</v>
      </c>
      <c r="V169" s="834"/>
      <c r="W169" s="1287"/>
      <c r="X169" s="830"/>
      <c r="Y169" s="830"/>
      <c r="Z169" s="830"/>
      <c r="AA169" s="827"/>
      <c r="AB169" s="834"/>
      <c r="AC169" s="828"/>
      <c r="AD169" s="905"/>
      <c r="AE169" s="828"/>
      <c r="AF169" s="1119"/>
      <c r="AG169" s="832"/>
      <c r="AH169" s="832"/>
      <c r="AI169" s="960"/>
      <c r="AJ169" s="982"/>
      <c r="AK169" s="982"/>
    </row>
    <row r="170" spans="1:37" ht="13.5" customHeight="1" x14ac:dyDescent="0.15">
      <c r="A170" s="1555"/>
      <c r="B170" s="975">
        <v>43704</v>
      </c>
      <c r="C170" s="185" t="str">
        <f t="shared" si="23"/>
        <v>(火)</v>
      </c>
      <c r="D170" s="970" t="s">
        <v>546</v>
      </c>
      <c r="E170" s="970" t="s">
        <v>543</v>
      </c>
      <c r="F170" s="827">
        <v>2</v>
      </c>
      <c r="G170" s="827">
        <v>0.1</v>
      </c>
      <c r="H170" s="828">
        <v>25</v>
      </c>
      <c r="I170" s="828">
        <v>26</v>
      </c>
      <c r="J170" s="930">
        <v>0.30555555555555552</v>
      </c>
      <c r="K170" s="827">
        <v>34.6</v>
      </c>
      <c r="L170" s="1001">
        <v>53.2</v>
      </c>
      <c r="M170" s="1119">
        <v>8.83</v>
      </c>
      <c r="N170" s="835"/>
      <c r="O170" s="832">
        <v>23.2</v>
      </c>
      <c r="P170" s="833">
        <v>80</v>
      </c>
      <c r="Q170" s="828">
        <v>32</v>
      </c>
      <c r="R170" s="833">
        <v>26.2</v>
      </c>
      <c r="S170" s="833">
        <v>94</v>
      </c>
      <c r="T170" s="833">
        <v>60</v>
      </c>
      <c r="U170" s="833">
        <v>34</v>
      </c>
      <c r="V170" s="834"/>
      <c r="W170" s="1287"/>
      <c r="X170" s="830"/>
      <c r="Y170" s="830"/>
      <c r="Z170" s="830"/>
      <c r="AA170" s="827"/>
      <c r="AB170" s="834"/>
      <c r="AC170" s="828"/>
      <c r="AD170" s="905"/>
      <c r="AE170" s="828"/>
      <c r="AF170" s="1119"/>
      <c r="AG170" s="832"/>
      <c r="AH170" s="832"/>
      <c r="AI170" s="960"/>
      <c r="AJ170" s="982"/>
      <c r="AK170" s="982"/>
    </row>
    <row r="171" spans="1:37" ht="13.5" customHeight="1" x14ac:dyDescent="0.15">
      <c r="A171" s="1555"/>
      <c r="B171" s="975">
        <v>43705</v>
      </c>
      <c r="C171" s="185" t="str">
        <f t="shared" si="23"/>
        <v>(水)</v>
      </c>
      <c r="D171" s="970" t="s">
        <v>552</v>
      </c>
      <c r="E171" s="970" t="s">
        <v>584</v>
      </c>
      <c r="F171" s="827">
        <v>4</v>
      </c>
      <c r="G171" s="827">
        <v>10.1</v>
      </c>
      <c r="H171" s="828">
        <v>26</v>
      </c>
      <c r="I171" s="828">
        <v>27</v>
      </c>
      <c r="J171" s="930">
        <v>0.30555555555555602</v>
      </c>
      <c r="K171" s="827">
        <v>36</v>
      </c>
      <c r="L171" s="1001">
        <v>55.4</v>
      </c>
      <c r="M171" s="1119">
        <v>8.7200000000000006</v>
      </c>
      <c r="N171" s="835"/>
      <c r="O171" s="832">
        <v>25.6</v>
      </c>
      <c r="P171" s="833">
        <v>62</v>
      </c>
      <c r="Q171" s="828">
        <v>28.4</v>
      </c>
      <c r="R171" s="833">
        <v>29.1</v>
      </c>
      <c r="S171" s="833">
        <v>94</v>
      </c>
      <c r="T171" s="833">
        <v>60</v>
      </c>
      <c r="U171" s="833">
        <v>34</v>
      </c>
      <c r="V171" s="834">
        <v>1.61</v>
      </c>
      <c r="W171" s="1287">
        <v>0</v>
      </c>
      <c r="X171" s="830">
        <v>220</v>
      </c>
      <c r="Y171" s="830">
        <v>159</v>
      </c>
      <c r="Z171" s="830">
        <v>59</v>
      </c>
      <c r="AA171" s="827">
        <v>1.64</v>
      </c>
      <c r="AB171" s="834">
        <v>0.52</v>
      </c>
      <c r="AC171" s="828">
        <v>11.7</v>
      </c>
      <c r="AD171" s="905"/>
      <c r="AE171" s="828"/>
      <c r="AF171" s="1119"/>
      <c r="AG171" s="832"/>
      <c r="AH171" s="832"/>
      <c r="AI171" s="960"/>
      <c r="AJ171" s="982"/>
      <c r="AK171" s="982"/>
    </row>
    <row r="172" spans="1:37" ht="13.5" customHeight="1" x14ac:dyDescent="0.15">
      <c r="A172" s="1555"/>
      <c r="B172" s="975">
        <v>43706</v>
      </c>
      <c r="C172" s="185" t="str">
        <f t="shared" si="23"/>
        <v>(木)</v>
      </c>
      <c r="D172" s="970" t="s">
        <v>540</v>
      </c>
      <c r="E172" s="970" t="s">
        <v>584</v>
      </c>
      <c r="F172" s="827">
        <v>5</v>
      </c>
      <c r="G172" s="827">
        <v>0</v>
      </c>
      <c r="H172" s="828">
        <v>30</v>
      </c>
      <c r="I172" s="828">
        <v>28</v>
      </c>
      <c r="J172" s="930">
        <v>0.3125</v>
      </c>
      <c r="K172" s="827">
        <v>30.3</v>
      </c>
      <c r="L172" s="1001">
        <v>48.6</v>
      </c>
      <c r="M172" s="1119">
        <v>8.4700000000000006</v>
      </c>
      <c r="N172" s="835"/>
      <c r="O172" s="832">
        <v>28.3</v>
      </c>
      <c r="P172" s="833">
        <v>79</v>
      </c>
      <c r="Q172" s="828">
        <v>29.1</v>
      </c>
      <c r="R172" s="833">
        <v>25.9</v>
      </c>
      <c r="S172" s="833">
        <v>98</v>
      </c>
      <c r="T172" s="833">
        <v>58</v>
      </c>
      <c r="U172" s="833">
        <v>40</v>
      </c>
      <c r="V172" s="834"/>
      <c r="W172" s="1287"/>
      <c r="X172" s="830"/>
      <c r="Y172" s="830"/>
      <c r="Z172" s="830"/>
      <c r="AA172" s="827"/>
      <c r="AB172" s="834"/>
      <c r="AC172" s="828"/>
      <c r="AD172" s="905"/>
      <c r="AE172" s="828"/>
      <c r="AF172" s="1119"/>
      <c r="AG172" s="832"/>
      <c r="AH172" s="832"/>
      <c r="AI172" s="960"/>
      <c r="AJ172" s="982"/>
      <c r="AK172" s="982"/>
    </row>
    <row r="173" spans="1:37" ht="13.5" customHeight="1" x14ac:dyDescent="0.15">
      <c r="A173" s="1555"/>
      <c r="B173" s="975">
        <v>43707</v>
      </c>
      <c r="C173" s="978" t="str">
        <f t="shared" si="23"/>
        <v>(金)</v>
      </c>
      <c r="D173" s="970" t="s">
        <v>552</v>
      </c>
      <c r="E173" s="970" t="s">
        <v>584</v>
      </c>
      <c r="F173" s="827">
        <v>4</v>
      </c>
      <c r="G173" s="827">
        <v>11.2</v>
      </c>
      <c r="H173" s="828">
        <v>28</v>
      </c>
      <c r="I173" s="828">
        <v>26</v>
      </c>
      <c r="J173" s="930">
        <v>0.3125</v>
      </c>
      <c r="K173" s="827">
        <v>29.8</v>
      </c>
      <c r="L173" s="1001">
        <v>52.7</v>
      </c>
      <c r="M173" s="1119">
        <v>8.35</v>
      </c>
      <c r="N173" s="835"/>
      <c r="O173" s="832">
        <v>26.6</v>
      </c>
      <c r="P173" s="833">
        <v>72</v>
      </c>
      <c r="Q173" s="828">
        <v>32</v>
      </c>
      <c r="R173" s="833">
        <v>27.2</v>
      </c>
      <c r="S173" s="833">
        <v>96</v>
      </c>
      <c r="T173" s="833">
        <v>62</v>
      </c>
      <c r="U173" s="833">
        <v>34</v>
      </c>
      <c r="V173" s="834"/>
      <c r="W173" s="1287"/>
      <c r="X173" s="830"/>
      <c r="Y173" s="830"/>
      <c r="Z173" s="830"/>
      <c r="AA173" s="827"/>
      <c r="AB173" s="834"/>
      <c r="AC173" s="828"/>
      <c r="AD173" s="905"/>
      <c r="AE173" s="828"/>
      <c r="AF173" s="1119"/>
      <c r="AG173" s="832"/>
      <c r="AH173" s="832"/>
      <c r="AI173" s="960"/>
      <c r="AJ173" s="982"/>
      <c r="AK173" s="982"/>
    </row>
    <row r="174" spans="1:37" ht="13.5" customHeight="1" x14ac:dyDescent="0.15">
      <c r="A174" s="1555"/>
      <c r="B174" s="975">
        <v>43708</v>
      </c>
      <c r="C174" s="978" t="str">
        <f t="shared" si="23"/>
        <v>(土)</v>
      </c>
      <c r="D174" s="974" t="s">
        <v>606</v>
      </c>
      <c r="E174" s="974" t="s">
        <v>548</v>
      </c>
      <c r="F174" s="838">
        <v>1</v>
      </c>
      <c r="G174" s="838">
        <v>0</v>
      </c>
      <c r="H174" s="839">
        <v>26</v>
      </c>
      <c r="I174" s="839">
        <v>27</v>
      </c>
      <c r="J174" s="936">
        <v>0.3125</v>
      </c>
      <c r="K174" s="838">
        <v>33.200000000000003</v>
      </c>
      <c r="L174" s="1005">
        <v>43.6</v>
      </c>
      <c r="M174" s="1120">
        <v>8.59</v>
      </c>
      <c r="N174" s="846"/>
      <c r="O174" s="843">
        <v>27.8</v>
      </c>
      <c r="P174" s="844">
        <v>84</v>
      </c>
      <c r="Q174" s="839">
        <v>30.5</v>
      </c>
      <c r="R174" s="844">
        <v>26.4</v>
      </c>
      <c r="S174" s="844">
        <v>100</v>
      </c>
      <c r="T174" s="844">
        <v>60</v>
      </c>
      <c r="U174" s="844">
        <v>40</v>
      </c>
      <c r="V174" s="845"/>
      <c r="W174" s="1288"/>
      <c r="X174" s="841"/>
      <c r="Y174" s="841"/>
      <c r="Z174" s="841"/>
      <c r="AA174" s="838"/>
      <c r="AB174" s="845"/>
      <c r="AC174" s="839"/>
      <c r="AD174" s="906"/>
      <c r="AE174" s="839"/>
      <c r="AF174" s="1120"/>
      <c r="AG174" s="843"/>
      <c r="AH174" s="843"/>
      <c r="AI174" s="963"/>
      <c r="AJ174" s="983"/>
      <c r="AK174" s="983"/>
    </row>
    <row r="175" spans="1:37" s="453" customFormat="1" ht="13.5" customHeight="1" x14ac:dyDescent="0.15">
      <c r="A175" s="1555"/>
      <c r="B175" s="1552" t="s">
        <v>396</v>
      </c>
      <c r="C175" s="1552"/>
      <c r="D175" s="938"/>
      <c r="E175" s="939"/>
      <c r="F175" s="940">
        <f>MAX(F144:F174)</f>
        <v>6</v>
      </c>
      <c r="G175" s="940">
        <f>MAX(G144:G174)</f>
        <v>11.2</v>
      </c>
      <c r="H175" s="940">
        <f>MAX(H144:H174)</f>
        <v>32</v>
      </c>
      <c r="I175" s="941">
        <f>MAX(I144:I174)</f>
        <v>31</v>
      </c>
      <c r="J175" s="942"/>
      <c r="K175" s="940">
        <f>MAX(K144:K174)</f>
        <v>43.1</v>
      </c>
      <c r="L175" s="943">
        <f>MAX(L144:L174)</f>
        <v>63.3</v>
      </c>
      <c r="M175" s="941">
        <f>MAX(M144:M174)</f>
        <v>8.98</v>
      </c>
      <c r="N175" s="948"/>
      <c r="O175" s="940">
        <f t="shared" ref="O175:AK175" si="24">MAX(O144:O174)</f>
        <v>28.6</v>
      </c>
      <c r="P175" s="943">
        <f t="shared" si="24"/>
        <v>104</v>
      </c>
      <c r="Q175" s="940">
        <f t="shared" si="24"/>
        <v>37</v>
      </c>
      <c r="R175" s="940">
        <f t="shared" si="24"/>
        <v>30.8</v>
      </c>
      <c r="S175" s="943">
        <f t="shared" si="24"/>
        <v>115</v>
      </c>
      <c r="T175" s="943">
        <f t="shared" si="24"/>
        <v>68</v>
      </c>
      <c r="U175" s="943">
        <f t="shared" si="24"/>
        <v>49</v>
      </c>
      <c r="V175" s="979">
        <f t="shared" si="24"/>
        <v>1.61</v>
      </c>
      <c r="W175" s="1289">
        <f t="shared" si="24"/>
        <v>0</v>
      </c>
      <c r="X175" s="945">
        <f t="shared" si="24"/>
        <v>220</v>
      </c>
      <c r="Y175" s="945">
        <f t="shared" si="24"/>
        <v>159</v>
      </c>
      <c r="Z175" s="1224">
        <f t="shared" si="24"/>
        <v>59</v>
      </c>
      <c r="AA175" s="940">
        <f t="shared" si="24"/>
        <v>1.64</v>
      </c>
      <c r="AB175" s="979">
        <f t="shared" si="24"/>
        <v>0.52</v>
      </c>
      <c r="AC175" s="946">
        <f t="shared" si="24"/>
        <v>11.7</v>
      </c>
      <c r="AD175" s="947">
        <f t="shared" si="24"/>
        <v>0.23</v>
      </c>
      <c r="AE175" s="1231">
        <f t="shared" si="24"/>
        <v>21</v>
      </c>
      <c r="AF175" s="941">
        <f t="shared" si="24"/>
        <v>1.2</v>
      </c>
      <c r="AG175" s="941">
        <f t="shared" si="24"/>
        <v>13</v>
      </c>
      <c r="AH175" s="941">
        <f t="shared" si="24"/>
        <v>4.5</v>
      </c>
      <c r="AI175" s="940">
        <f t="shared" si="24"/>
        <v>6.9</v>
      </c>
      <c r="AJ175" s="949">
        <f t="shared" si="24"/>
        <v>1.6</v>
      </c>
      <c r="AK175" s="949">
        <f t="shared" si="24"/>
        <v>0.19</v>
      </c>
    </row>
    <row r="176" spans="1:37" s="453" customFormat="1" ht="13.5" customHeight="1" x14ac:dyDescent="0.15">
      <c r="A176" s="1555"/>
      <c r="B176" s="1552" t="s">
        <v>397</v>
      </c>
      <c r="C176" s="1552"/>
      <c r="D176" s="938"/>
      <c r="E176" s="939"/>
      <c r="F176" s="940">
        <f>MIN(F144:F174)</f>
        <v>0</v>
      </c>
      <c r="G176" s="940">
        <f>MIN(G144:G174)</f>
        <v>0</v>
      </c>
      <c r="H176" s="940">
        <f>MIN(H144:H174)</f>
        <v>23</v>
      </c>
      <c r="I176" s="941">
        <f>MIN(I144:I174)</f>
        <v>25</v>
      </c>
      <c r="J176" s="942"/>
      <c r="K176" s="940">
        <f>MIN(K144:K174)</f>
        <v>25.8</v>
      </c>
      <c r="L176" s="943">
        <f>MIN(L144:L174)</f>
        <v>43.3</v>
      </c>
      <c r="M176" s="941">
        <f>MIN(M144:M174)</f>
        <v>7.65</v>
      </c>
      <c r="N176" s="948"/>
      <c r="O176" s="940">
        <f t="shared" ref="O176:AK176" si="25">MIN(O144:O174)</f>
        <v>21.7</v>
      </c>
      <c r="P176" s="943">
        <f t="shared" si="25"/>
        <v>62</v>
      </c>
      <c r="Q176" s="940">
        <f t="shared" si="25"/>
        <v>22</v>
      </c>
      <c r="R176" s="940">
        <f t="shared" si="25"/>
        <v>22.1</v>
      </c>
      <c r="S176" s="943">
        <f t="shared" si="25"/>
        <v>80</v>
      </c>
      <c r="T176" s="943">
        <f t="shared" si="25"/>
        <v>50</v>
      </c>
      <c r="U176" s="943">
        <f t="shared" si="25"/>
        <v>20</v>
      </c>
      <c r="V176" s="979">
        <f t="shared" si="25"/>
        <v>1.61</v>
      </c>
      <c r="W176" s="1289">
        <f t="shared" si="25"/>
        <v>0</v>
      </c>
      <c r="X176" s="945">
        <f t="shared" si="25"/>
        <v>220</v>
      </c>
      <c r="Y176" s="945">
        <f t="shared" si="25"/>
        <v>159</v>
      </c>
      <c r="Z176" s="1224">
        <f t="shared" si="25"/>
        <v>59</v>
      </c>
      <c r="AA176" s="940">
        <f t="shared" si="25"/>
        <v>1.64</v>
      </c>
      <c r="AB176" s="979">
        <f t="shared" si="25"/>
        <v>0.52</v>
      </c>
      <c r="AC176" s="946">
        <f t="shared" si="25"/>
        <v>11.7</v>
      </c>
      <c r="AD176" s="950">
        <f t="shared" si="25"/>
        <v>0.23</v>
      </c>
      <c r="AE176" s="1231">
        <f t="shared" si="25"/>
        <v>21</v>
      </c>
      <c r="AF176" s="941">
        <f t="shared" si="25"/>
        <v>1.2</v>
      </c>
      <c r="AG176" s="941">
        <f t="shared" si="25"/>
        <v>13</v>
      </c>
      <c r="AH176" s="941">
        <f t="shared" si="25"/>
        <v>4.5</v>
      </c>
      <c r="AI176" s="940">
        <f t="shared" si="25"/>
        <v>6.9</v>
      </c>
      <c r="AJ176" s="949">
        <f t="shared" si="25"/>
        <v>1.6</v>
      </c>
      <c r="AK176" s="949">
        <f t="shared" si="25"/>
        <v>0.19</v>
      </c>
    </row>
    <row r="177" spans="1:39" s="453" customFormat="1" ht="13.5" customHeight="1" x14ac:dyDescent="0.15">
      <c r="A177" s="1555"/>
      <c r="B177" s="1552" t="s">
        <v>398</v>
      </c>
      <c r="C177" s="1552"/>
      <c r="D177" s="938"/>
      <c r="E177" s="939"/>
      <c r="F177" s="942"/>
      <c r="G177" s="940">
        <f>IF(COUNT(G144:G174)=0,0,AVERAGE(G144:G174))</f>
        <v>1.4419354838709679</v>
      </c>
      <c r="H177" s="940">
        <f>IF(COUNT(H144:H174)=0,0,AVERAGE(H144:H174))</f>
        <v>28.451612903225808</v>
      </c>
      <c r="I177" s="941">
        <f>IF(COUNT(I144:I174)=0,0,AVERAGE(I144:I174))</f>
        <v>27.983870967741936</v>
      </c>
      <c r="J177" s="942"/>
      <c r="K177" s="940">
        <f>IF(COUNT(K144:K174)=0,0,AVERAGE(K144:K174))</f>
        <v>35.403225806451616</v>
      </c>
      <c r="L177" s="943">
        <f>IF(COUNT(L144:L174)=0,0,AVERAGE(L144:L174))</f>
        <v>51.367741935483885</v>
      </c>
      <c r="M177" s="941">
        <f>IF(COUNT(M144:M174)=0,0,AVERAGE(M144:M174))</f>
        <v>8.3422580645161286</v>
      </c>
      <c r="N177" s="942"/>
      <c r="O177" s="940">
        <f t="shared" ref="O177:U177" si="26">IF(COUNT(O144:O174)=0,0,AVERAGE(O144:O174))</f>
        <v>25.167741935483875</v>
      </c>
      <c r="P177" s="943">
        <f t="shared" si="26"/>
        <v>78.612903225806448</v>
      </c>
      <c r="Q177" s="940">
        <f t="shared" si="26"/>
        <v>28.232258064516131</v>
      </c>
      <c r="R177" s="940">
        <f t="shared" si="26"/>
        <v>26.212903225806453</v>
      </c>
      <c r="S177" s="943">
        <f t="shared" si="26"/>
        <v>93.516129032258064</v>
      </c>
      <c r="T177" s="943">
        <f t="shared" si="26"/>
        <v>59.967741935483872</v>
      </c>
      <c r="U177" s="943">
        <f t="shared" si="26"/>
        <v>33.548387096774192</v>
      </c>
      <c r="V177" s="1222"/>
      <c r="W177" s="1290"/>
      <c r="X177" s="945">
        <f t="shared" ref="X177:AJ177" si="27">IF(COUNT(X144:X174)=0,0,AVERAGE(X144:X174))</f>
        <v>220</v>
      </c>
      <c r="Y177" s="945">
        <f t="shared" si="27"/>
        <v>159</v>
      </c>
      <c r="Z177" s="1224">
        <f t="shared" si="27"/>
        <v>59</v>
      </c>
      <c r="AA177" s="940">
        <f t="shared" si="27"/>
        <v>1.64</v>
      </c>
      <c r="AB177" s="979">
        <f t="shared" si="27"/>
        <v>0.52</v>
      </c>
      <c r="AC177" s="946">
        <f t="shared" si="27"/>
        <v>11.7</v>
      </c>
      <c r="AD177" s="950">
        <f t="shared" si="27"/>
        <v>0.23</v>
      </c>
      <c r="AE177" s="1231">
        <f t="shared" si="27"/>
        <v>21</v>
      </c>
      <c r="AF177" s="941">
        <f t="shared" si="27"/>
        <v>1.2</v>
      </c>
      <c r="AG177" s="941">
        <f t="shared" si="27"/>
        <v>13</v>
      </c>
      <c r="AH177" s="941">
        <f t="shared" si="27"/>
        <v>4.5</v>
      </c>
      <c r="AI177" s="940">
        <f t="shared" si="27"/>
        <v>6.9</v>
      </c>
      <c r="AJ177" s="949">
        <f t="shared" si="27"/>
        <v>1.6</v>
      </c>
      <c r="AK177" s="951"/>
    </row>
    <row r="178" spans="1:39" s="453" customFormat="1" ht="13.5" customHeight="1" x14ac:dyDescent="0.15">
      <c r="A178" s="1555"/>
      <c r="B178" s="1553" t="s">
        <v>399</v>
      </c>
      <c r="C178" s="1553"/>
      <c r="D178" s="952"/>
      <c r="E178" s="952"/>
      <c r="F178" s="953"/>
      <c r="G178" s="940">
        <f>SUM(G144:G174)</f>
        <v>44.7</v>
      </c>
      <c r="H178" s="954"/>
      <c r="I178" s="954"/>
      <c r="J178" s="954"/>
      <c r="K178" s="954"/>
      <c r="L178" s="1221"/>
      <c r="M178" s="942"/>
      <c r="N178" s="954"/>
      <c r="O178" s="954"/>
      <c r="P178" s="954"/>
      <c r="Q178" s="954"/>
      <c r="R178" s="954"/>
      <c r="S178" s="954"/>
      <c r="T178" s="954"/>
      <c r="U178" s="954"/>
      <c r="V178" s="1222"/>
      <c r="W178" s="1290"/>
      <c r="X178" s="954"/>
      <c r="Y178" s="954"/>
      <c r="Z178" s="1225"/>
      <c r="AA178" s="954"/>
      <c r="AB178" s="954"/>
      <c r="AC178" s="955"/>
      <c r="AD178" s="956"/>
      <c r="AE178" s="1232"/>
      <c r="AF178" s="942"/>
      <c r="AG178" s="954"/>
      <c r="AH178" s="954"/>
      <c r="AI178" s="954"/>
      <c r="AJ178" s="951"/>
      <c r="AK178" s="951"/>
    </row>
    <row r="179" spans="1:39" ht="13.5" customHeight="1" x14ac:dyDescent="0.15">
      <c r="A179" s="1555" t="s">
        <v>320</v>
      </c>
      <c r="B179" s="975">
        <v>43709</v>
      </c>
      <c r="C179" s="976" t="str">
        <f>IF(B179="","",IF(WEEKDAY(B179)=1,"(日)",IF(WEEKDAY(B179)=2,"(月)",IF(WEEKDAY(B179)=3,"(火)",IF(WEEKDAY(B179)=4,"(水)",IF(WEEKDAY(B179)=5,"(木)",IF(WEEKDAY(B179)=6,"(金)","(土)")))))))</f>
        <v>(日)</v>
      </c>
      <c r="D179" s="984" t="s">
        <v>540</v>
      </c>
      <c r="E179" s="968" t="s">
        <v>543</v>
      </c>
      <c r="F179" s="818">
        <v>2</v>
      </c>
      <c r="G179" s="818">
        <v>0</v>
      </c>
      <c r="H179" s="819">
        <v>29</v>
      </c>
      <c r="I179" s="819">
        <v>28</v>
      </c>
      <c r="J179" s="926">
        <v>0.3125</v>
      </c>
      <c r="K179" s="818">
        <v>31.5</v>
      </c>
      <c r="L179" s="996">
        <v>40.200000000000003</v>
      </c>
      <c r="M179" s="1118">
        <v>8.59</v>
      </c>
      <c r="N179" s="826"/>
      <c r="O179" s="927">
        <v>24.6</v>
      </c>
      <c r="P179" s="928">
        <v>76</v>
      </c>
      <c r="Q179" s="927">
        <v>30.5</v>
      </c>
      <c r="R179" s="927">
        <v>23.7</v>
      </c>
      <c r="S179" s="928">
        <v>90</v>
      </c>
      <c r="T179" s="928">
        <v>54</v>
      </c>
      <c r="U179" s="928">
        <v>36</v>
      </c>
      <c r="V179" s="825"/>
      <c r="W179" s="1291"/>
      <c r="X179" s="824"/>
      <c r="Y179" s="818"/>
      <c r="Z179" s="821"/>
      <c r="AA179" s="825"/>
      <c r="AB179" s="825"/>
      <c r="AC179" s="819"/>
      <c r="AD179" s="904"/>
      <c r="AE179" s="819"/>
      <c r="AF179" s="1118"/>
      <c r="AG179" s="818"/>
      <c r="AH179" s="818"/>
      <c r="AI179" s="959"/>
      <c r="AJ179" s="998"/>
      <c r="AK179" s="998"/>
    </row>
    <row r="180" spans="1:39" ht="13.5" customHeight="1" x14ac:dyDescent="0.15">
      <c r="A180" s="1555"/>
      <c r="B180" s="975">
        <v>43710</v>
      </c>
      <c r="C180" s="185" t="str">
        <f t="shared" ref="C180:C208" si="28">IF(B180="","",IF(WEEKDAY(B180)=1,"(日)",IF(WEEKDAY(B180)=2,"(月)",IF(WEEKDAY(B180)=3,"(火)",IF(WEEKDAY(B180)=4,"(水)",IF(WEEKDAY(B180)=5,"(木)",IF(WEEKDAY(B180)=6,"(金)","(土)")))))))</f>
        <v>(月)</v>
      </c>
      <c r="D180" s="922" t="s">
        <v>540</v>
      </c>
      <c r="E180" s="970" t="s">
        <v>585</v>
      </c>
      <c r="F180" s="827">
        <v>1</v>
      </c>
      <c r="G180" s="827">
        <v>0</v>
      </c>
      <c r="H180" s="828">
        <v>25</v>
      </c>
      <c r="I180" s="828">
        <v>28.5</v>
      </c>
      <c r="J180" s="930">
        <v>0.2986111111111111</v>
      </c>
      <c r="K180" s="827">
        <v>39.9</v>
      </c>
      <c r="L180" s="1001">
        <v>44.8</v>
      </c>
      <c r="M180" s="1119">
        <v>8.9499999999999993</v>
      </c>
      <c r="N180" s="835"/>
      <c r="O180" s="828">
        <v>22.4</v>
      </c>
      <c r="P180" s="833">
        <v>72</v>
      </c>
      <c r="Q180" s="828">
        <v>27.7</v>
      </c>
      <c r="R180" s="828">
        <v>26.5</v>
      </c>
      <c r="S180" s="833">
        <v>86</v>
      </c>
      <c r="T180" s="833">
        <v>54</v>
      </c>
      <c r="U180" s="833">
        <v>32</v>
      </c>
      <c r="V180" s="834"/>
      <c r="W180" s="1287"/>
      <c r="X180" s="833"/>
      <c r="Y180" s="827"/>
      <c r="Z180" s="830"/>
      <c r="AA180" s="834"/>
      <c r="AB180" s="834"/>
      <c r="AC180" s="828"/>
      <c r="AD180" s="905"/>
      <c r="AE180" s="828"/>
      <c r="AF180" s="1119"/>
      <c r="AG180" s="827"/>
      <c r="AH180" s="827"/>
      <c r="AI180" s="960"/>
      <c r="AJ180" s="982"/>
      <c r="AK180" s="982"/>
    </row>
    <row r="181" spans="1:39" ht="13.5" customHeight="1" x14ac:dyDescent="0.15">
      <c r="A181" s="1555"/>
      <c r="B181" s="975">
        <v>43711</v>
      </c>
      <c r="C181" s="185" t="str">
        <f t="shared" si="28"/>
        <v>(火)</v>
      </c>
      <c r="D181" s="970" t="s">
        <v>546</v>
      </c>
      <c r="E181" s="970" t="s">
        <v>543</v>
      </c>
      <c r="F181" s="827">
        <v>1</v>
      </c>
      <c r="G181" s="827">
        <v>0.1</v>
      </c>
      <c r="H181" s="828">
        <v>26</v>
      </c>
      <c r="I181" s="828">
        <v>27</v>
      </c>
      <c r="J181" s="930">
        <v>0.3125</v>
      </c>
      <c r="K181" s="827">
        <v>26.8</v>
      </c>
      <c r="L181" s="1001">
        <v>37.5</v>
      </c>
      <c r="M181" s="1119">
        <v>8.74</v>
      </c>
      <c r="N181" s="835"/>
      <c r="O181" s="828">
        <v>23.6</v>
      </c>
      <c r="P181" s="833">
        <v>70</v>
      </c>
      <c r="Q181" s="828">
        <v>31.2</v>
      </c>
      <c r="R181" s="828">
        <v>24.3</v>
      </c>
      <c r="S181" s="833">
        <v>90</v>
      </c>
      <c r="T181" s="833">
        <v>54</v>
      </c>
      <c r="U181" s="833">
        <v>36</v>
      </c>
      <c r="V181" s="834"/>
      <c r="W181" s="1287"/>
      <c r="X181" s="833"/>
      <c r="Y181" s="827"/>
      <c r="Z181" s="830"/>
      <c r="AA181" s="834"/>
      <c r="AB181" s="834"/>
      <c r="AC181" s="828"/>
      <c r="AD181" s="905"/>
      <c r="AE181" s="828"/>
      <c r="AF181" s="1119"/>
      <c r="AG181" s="827"/>
      <c r="AH181" s="827"/>
      <c r="AI181" s="960"/>
      <c r="AJ181" s="982"/>
      <c r="AK181" s="982"/>
    </row>
    <row r="182" spans="1:39" ht="13.5" customHeight="1" x14ac:dyDescent="0.15">
      <c r="A182" s="1555"/>
      <c r="B182" s="975">
        <v>43712</v>
      </c>
      <c r="C182" s="185" t="str">
        <f t="shared" si="28"/>
        <v>(水)</v>
      </c>
      <c r="D182" s="970" t="s">
        <v>550</v>
      </c>
      <c r="E182" s="970" t="s">
        <v>542</v>
      </c>
      <c r="F182" s="827">
        <v>4</v>
      </c>
      <c r="G182" s="827">
        <v>0</v>
      </c>
      <c r="H182" s="971">
        <v>23</v>
      </c>
      <c r="I182" s="828">
        <v>25</v>
      </c>
      <c r="J182" s="930">
        <v>0.3125</v>
      </c>
      <c r="K182" s="827">
        <v>41.1</v>
      </c>
      <c r="L182" s="1001">
        <v>57.6</v>
      </c>
      <c r="M182" s="1119">
        <v>8.43</v>
      </c>
      <c r="N182" s="835"/>
      <c r="O182" s="828">
        <v>25.6</v>
      </c>
      <c r="P182" s="833">
        <v>68</v>
      </c>
      <c r="Q182" s="828">
        <v>31.2</v>
      </c>
      <c r="R182" s="828">
        <v>26.9</v>
      </c>
      <c r="S182" s="833">
        <v>99</v>
      </c>
      <c r="T182" s="833">
        <v>57</v>
      </c>
      <c r="U182" s="833">
        <v>42</v>
      </c>
      <c r="V182" s="834"/>
      <c r="W182" s="1287"/>
      <c r="X182" s="833"/>
      <c r="Y182" s="827"/>
      <c r="Z182" s="830"/>
      <c r="AA182" s="834"/>
      <c r="AB182" s="834"/>
      <c r="AC182" s="828"/>
      <c r="AD182" s="905"/>
      <c r="AE182" s="828"/>
      <c r="AF182" s="1119"/>
      <c r="AG182" s="827"/>
      <c r="AH182" s="827"/>
      <c r="AI182" s="960"/>
      <c r="AJ182" s="982"/>
      <c r="AK182" s="982"/>
    </row>
    <row r="183" spans="1:39" ht="13.5" customHeight="1" x14ac:dyDescent="0.15">
      <c r="A183" s="1555"/>
      <c r="B183" s="975">
        <v>43713</v>
      </c>
      <c r="C183" s="185" t="str">
        <f t="shared" si="28"/>
        <v>(木)</v>
      </c>
      <c r="D183" s="970" t="s">
        <v>540</v>
      </c>
      <c r="E183" s="970" t="s">
        <v>543</v>
      </c>
      <c r="F183" s="827">
        <v>1</v>
      </c>
      <c r="G183" s="827">
        <v>0</v>
      </c>
      <c r="H183" s="828">
        <v>25</v>
      </c>
      <c r="I183" s="828">
        <v>24.5</v>
      </c>
      <c r="J183" s="930">
        <v>0.30555555555555552</v>
      </c>
      <c r="K183" s="827">
        <v>33.200000000000003</v>
      </c>
      <c r="L183" s="1001">
        <v>43</v>
      </c>
      <c r="M183" s="1119">
        <v>8.3800000000000008</v>
      </c>
      <c r="N183" s="835"/>
      <c r="O183" s="828">
        <v>25.6</v>
      </c>
      <c r="P183" s="833">
        <v>82</v>
      </c>
      <c r="Q183" s="828">
        <v>28</v>
      </c>
      <c r="R183" s="828">
        <v>24.6</v>
      </c>
      <c r="S183" s="833">
        <v>95</v>
      </c>
      <c r="T183" s="833">
        <v>60</v>
      </c>
      <c r="U183" s="833">
        <v>35</v>
      </c>
      <c r="V183" s="834"/>
      <c r="W183" s="1287"/>
      <c r="X183" s="833"/>
      <c r="Y183" s="827"/>
      <c r="Z183" s="830"/>
      <c r="AA183" s="834"/>
      <c r="AB183" s="834"/>
      <c r="AC183" s="828"/>
      <c r="AD183" s="905"/>
      <c r="AE183" s="828"/>
      <c r="AF183" s="1119"/>
      <c r="AG183" s="827"/>
      <c r="AH183" s="827"/>
      <c r="AI183" s="960"/>
      <c r="AJ183" s="982"/>
      <c r="AK183" s="982"/>
    </row>
    <row r="184" spans="1:39" ht="13.5" customHeight="1" x14ac:dyDescent="0.15">
      <c r="A184" s="1555"/>
      <c r="B184" s="975">
        <v>43714</v>
      </c>
      <c r="C184" s="185" t="str">
        <f t="shared" si="28"/>
        <v>(金)</v>
      </c>
      <c r="D184" s="970" t="s">
        <v>595</v>
      </c>
      <c r="E184" s="970" t="s">
        <v>543</v>
      </c>
      <c r="F184" s="827">
        <v>1</v>
      </c>
      <c r="G184" s="827">
        <v>0.1</v>
      </c>
      <c r="H184" s="828">
        <v>25</v>
      </c>
      <c r="I184" s="828">
        <v>25.5</v>
      </c>
      <c r="J184" s="930">
        <v>0.3125</v>
      </c>
      <c r="K184" s="827">
        <v>37.299999999999997</v>
      </c>
      <c r="L184" s="1001">
        <v>44.1</v>
      </c>
      <c r="M184" s="1119">
        <v>8.84</v>
      </c>
      <c r="N184" s="835"/>
      <c r="O184" s="828">
        <v>27.4</v>
      </c>
      <c r="P184" s="833">
        <v>72</v>
      </c>
      <c r="Q184" s="828">
        <v>29.1</v>
      </c>
      <c r="R184" s="828">
        <v>30.7</v>
      </c>
      <c r="S184" s="833">
        <v>93</v>
      </c>
      <c r="T184" s="833">
        <v>50</v>
      </c>
      <c r="U184" s="833">
        <v>43</v>
      </c>
      <c r="V184" s="834"/>
      <c r="W184" s="1287"/>
      <c r="X184" s="833"/>
      <c r="Y184" s="827"/>
      <c r="Z184" s="830"/>
      <c r="AA184" s="834"/>
      <c r="AB184" s="834"/>
      <c r="AC184" s="828"/>
      <c r="AD184" s="905"/>
      <c r="AE184" s="828"/>
      <c r="AF184" s="1119"/>
      <c r="AG184" s="827"/>
      <c r="AH184" s="827"/>
      <c r="AI184" s="960"/>
      <c r="AJ184" s="982"/>
      <c r="AK184" s="982"/>
    </row>
    <row r="185" spans="1:39" ht="13.5" customHeight="1" x14ac:dyDescent="0.15">
      <c r="A185" s="1555"/>
      <c r="B185" s="975">
        <v>43715</v>
      </c>
      <c r="C185" s="185" t="str">
        <f t="shared" si="28"/>
        <v>(土)</v>
      </c>
      <c r="D185" s="970" t="s">
        <v>540</v>
      </c>
      <c r="E185" s="970" t="s">
        <v>541</v>
      </c>
      <c r="F185" s="827">
        <v>0</v>
      </c>
      <c r="G185" s="827">
        <v>0</v>
      </c>
      <c r="H185" s="828">
        <v>28</v>
      </c>
      <c r="I185" s="828">
        <v>28</v>
      </c>
      <c r="J185" s="930">
        <v>0.30555555555555552</v>
      </c>
      <c r="K185" s="827">
        <v>35.799999999999997</v>
      </c>
      <c r="L185" s="1001">
        <v>44.4</v>
      </c>
      <c r="M185" s="1119">
        <v>8.66</v>
      </c>
      <c r="N185" s="835"/>
      <c r="O185" s="828">
        <v>24.2</v>
      </c>
      <c r="P185" s="833">
        <v>72</v>
      </c>
      <c r="Q185" s="828">
        <v>32</v>
      </c>
      <c r="R185" s="828">
        <v>25</v>
      </c>
      <c r="S185" s="833">
        <v>90</v>
      </c>
      <c r="T185" s="833">
        <v>56</v>
      </c>
      <c r="U185" s="833">
        <v>34</v>
      </c>
      <c r="V185" s="834"/>
      <c r="W185" s="1287"/>
      <c r="X185" s="833"/>
      <c r="Y185" s="827"/>
      <c r="Z185" s="830"/>
      <c r="AA185" s="834"/>
      <c r="AB185" s="834"/>
      <c r="AC185" s="828"/>
      <c r="AD185" s="905"/>
      <c r="AE185" s="828"/>
      <c r="AF185" s="1119"/>
      <c r="AG185" s="827"/>
      <c r="AH185" s="827"/>
      <c r="AI185" s="960"/>
      <c r="AJ185" s="982"/>
      <c r="AK185" s="982"/>
      <c r="AM185" s="743"/>
    </row>
    <row r="186" spans="1:39" ht="13.5" customHeight="1" x14ac:dyDescent="0.15">
      <c r="A186" s="1555"/>
      <c r="B186" s="975">
        <v>43716</v>
      </c>
      <c r="C186" s="185" t="str">
        <f>IF(B186="","",IF(WEEKDAY(B186)=1,"(日)",IF(WEEKDAY(B186)=2,"(月)",IF(WEEKDAY(B186)=3,"(火)",IF(WEEKDAY(B186)=4,"(水)",IF(WEEKDAY(B186)=5,"(木)",IF(WEEKDAY(B186)=6,"(金)","(土)")))))))</f>
        <v>(日)</v>
      </c>
      <c r="D186" s="970" t="s">
        <v>608</v>
      </c>
      <c r="E186" s="970" t="s">
        <v>545</v>
      </c>
      <c r="F186" s="827">
        <v>1</v>
      </c>
      <c r="G186" s="827">
        <v>0.1</v>
      </c>
      <c r="H186" s="828">
        <v>28</v>
      </c>
      <c r="I186" s="828">
        <v>26.5</v>
      </c>
      <c r="J186" s="930">
        <v>0.3125</v>
      </c>
      <c r="K186" s="827">
        <v>36.799999999999997</v>
      </c>
      <c r="L186" s="1001">
        <v>43.8</v>
      </c>
      <c r="M186" s="1119">
        <v>8.61</v>
      </c>
      <c r="N186" s="835"/>
      <c r="O186" s="828">
        <v>27.3</v>
      </c>
      <c r="P186" s="833">
        <v>76</v>
      </c>
      <c r="Q186" s="828">
        <v>34.1</v>
      </c>
      <c r="R186" s="828">
        <v>25.3</v>
      </c>
      <c r="S186" s="833">
        <v>94</v>
      </c>
      <c r="T186" s="833">
        <v>50</v>
      </c>
      <c r="U186" s="833">
        <v>44</v>
      </c>
      <c r="V186" s="834"/>
      <c r="W186" s="1287"/>
      <c r="X186" s="833"/>
      <c r="Y186" s="827"/>
      <c r="Z186" s="830"/>
      <c r="AA186" s="834"/>
      <c r="AB186" s="834"/>
      <c r="AC186" s="828"/>
      <c r="AD186" s="905"/>
      <c r="AE186" s="828"/>
      <c r="AF186" s="1119"/>
      <c r="AG186" s="827"/>
      <c r="AH186" s="827"/>
      <c r="AI186" s="960"/>
      <c r="AJ186" s="982"/>
      <c r="AK186" s="982"/>
    </row>
    <row r="187" spans="1:39" ht="13.5" customHeight="1" x14ac:dyDescent="0.15">
      <c r="A187" s="1555"/>
      <c r="B187" s="975">
        <v>43717</v>
      </c>
      <c r="C187" s="185" t="str">
        <f t="shared" si="28"/>
        <v>(月)</v>
      </c>
      <c r="D187" s="970" t="s">
        <v>553</v>
      </c>
      <c r="E187" s="970" t="s">
        <v>584</v>
      </c>
      <c r="F187" s="827">
        <v>6</v>
      </c>
      <c r="G187" s="827">
        <v>110</v>
      </c>
      <c r="H187" s="828">
        <v>25</v>
      </c>
      <c r="I187" s="828">
        <v>26</v>
      </c>
      <c r="J187" s="930">
        <v>0.35416666666666669</v>
      </c>
      <c r="K187" s="827">
        <v>116.4</v>
      </c>
      <c r="L187" s="1001">
        <v>152.6</v>
      </c>
      <c r="M187" s="1119">
        <v>7.9</v>
      </c>
      <c r="N187" s="835"/>
      <c r="O187" s="828">
        <v>22.8</v>
      </c>
      <c r="P187" s="833">
        <v>58</v>
      </c>
      <c r="Q187" s="828">
        <v>28.4</v>
      </c>
      <c r="R187" s="828">
        <v>44.2</v>
      </c>
      <c r="S187" s="833">
        <v>74</v>
      </c>
      <c r="T187" s="833">
        <v>46</v>
      </c>
      <c r="U187" s="833">
        <v>28</v>
      </c>
      <c r="V187" s="834"/>
      <c r="W187" s="1287"/>
      <c r="X187" s="833"/>
      <c r="Y187" s="827"/>
      <c r="Z187" s="830"/>
      <c r="AA187" s="834"/>
      <c r="AB187" s="834"/>
      <c r="AC187" s="828"/>
      <c r="AD187" s="905"/>
      <c r="AE187" s="828"/>
      <c r="AF187" s="1119"/>
      <c r="AG187" s="827"/>
      <c r="AH187" s="827"/>
      <c r="AI187" s="960"/>
      <c r="AJ187" s="982"/>
      <c r="AK187" s="982"/>
    </row>
    <row r="188" spans="1:39" ht="13.5" customHeight="1" x14ac:dyDescent="0.15">
      <c r="A188" s="1555"/>
      <c r="B188" s="975">
        <v>43718</v>
      </c>
      <c r="C188" s="185" t="str">
        <f t="shared" si="28"/>
        <v>(火)</v>
      </c>
      <c r="D188" s="970" t="s">
        <v>595</v>
      </c>
      <c r="E188" s="970" t="s">
        <v>543</v>
      </c>
      <c r="F188" s="827">
        <v>1</v>
      </c>
      <c r="G188" s="827">
        <v>0.5</v>
      </c>
      <c r="H188" s="828">
        <v>29</v>
      </c>
      <c r="I188" s="828">
        <v>26.5</v>
      </c>
      <c r="J188" s="930">
        <v>0.3125</v>
      </c>
      <c r="K188" s="827">
        <v>41.9</v>
      </c>
      <c r="L188" s="1001">
        <v>49.5</v>
      </c>
      <c r="M188" s="1119">
        <v>7.53</v>
      </c>
      <c r="N188" s="835"/>
      <c r="O188" s="828">
        <v>17.899999999999999</v>
      </c>
      <c r="P188" s="833">
        <v>51</v>
      </c>
      <c r="Q188" s="828">
        <v>21.3</v>
      </c>
      <c r="R188" s="828">
        <v>22.3</v>
      </c>
      <c r="S188" s="833">
        <v>69</v>
      </c>
      <c r="T188" s="833">
        <v>44</v>
      </c>
      <c r="U188" s="833">
        <v>25</v>
      </c>
      <c r="V188" s="834"/>
      <c r="W188" s="1287"/>
      <c r="X188" s="833"/>
      <c r="Y188" s="827"/>
      <c r="Z188" s="830"/>
      <c r="AA188" s="834"/>
      <c r="AB188" s="834"/>
      <c r="AC188" s="828"/>
      <c r="AD188" s="905"/>
      <c r="AE188" s="828"/>
      <c r="AF188" s="1119"/>
      <c r="AG188" s="827"/>
      <c r="AH188" s="827"/>
      <c r="AI188" s="960"/>
      <c r="AJ188" s="982"/>
      <c r="AK188" s="982"/>
    </row>
    <row r="189" spans="1:39" ht="13.5" customHeight="1" x14ac:dyDescent="0.15">
      <c r="A189" s="1555"/>
      <c r="B189" s="975">
        <v>43719</v>
      </c>
      <c r="C189" s="185" t="str">
        <f t="shared" si="28"/>
        <v>(水)</v>
      </c>
      <c r="D189" s="970" t="s">
        <v>595</v>
      </c>
      <c r="E189" s="970" t="s">
        <v>542</v>
      </c>
      <c r="F189" s="827">
        <v>0</v>
      </c>
      <c r="G189" s="827">
        <v>1.1000000000000001</v>
      </c>
      <c r="H189" s="828">
        <v>28</v>
      </c>
      <c r="I189" s="828">
        <v>27.5</v>
      </c>
      <c r="J189" s="930">
        <v>0.3125</v>
      </c>
      <c r="K189" s="827">
        <v>17.5</v>
      </c>
      <c r="L189" s="1001">
        <v>35</v>
      </c>
      <c r="M189" s="1119">
        <v>7.24</v>
      </c>
      <c r="N189" s="835"/>
      <c r="O189" s="828">
        <v>18.5</v>
      </c>
      <c r="P189" s="833">
        <v>52</v>
      </c>
      <c r="Q189" s="828">
        <v>25.2</v>
      </c>
      <c r="R189" s="828">
        <v>21.6</v>
      </c>
      <c r="S189" s="833">
        <v>65</v>
      </c>
      <c r="T189" s="833">
        <v>42</v>
      </c>
      <c r="U189" s="833">
        <v>23</v>
      </c>
      <c r="V189" s="834"/>
      <c r="W189" s="1287"/>
      <c r="X189" s="833"/>
      <c r="Y189" s="827"/>
      <c r="Z189" s="830"/>
      <c r="AA189" s="834"/>
      <c r="AB189" s="834"/>
      <c r="AC189" s="828"/>
      <c r="AD189" s="905"/>
      <c r="AE189" s="828"/>
      <c r="AF189" s="1119"/>
      <c r="AG189" s="827"/>
      <c r="AH189" s="827"/>
      <c r="AI189" s="960"/>
      <c r="AJ189" s="982"/>
      <c r="AK189" s="982"/>
    </row>
    <row r="190" spans="1:39" ht="13.5" customHeight="1" x14ac:dyDescent="0.15">
      <c r="A190" s="1555"/>
      <c r="B190" s="975">
        <v>43720</v>
      </c>
      <c r="C190" s="185" t="str">
        <f t="shared" si="28"/>
        <v>(木)</v>
      </c>
      <c r="D190" s="970" t="s">
        <v>553</v>
      </c>
      <c r="E190" s="970" t="s">
        <v>585</v>
      </c>
      <c r="F190" s="827">
        <v>4</v>
      </c>
      <c r="G190" s="827">
        <v>6.2</v>
      </c>
      <c r="H190" s="828">
        <v>27</v>
      </c>
      <c r="I190" s="828">
        <v>27</v>
      </c>
      <c r="J190" s="930">
        <v>0.30555555555555552</v>
      </c>
      <c r="K190" s="827">
        <v>22</v>
      </c>
      <c r="L190" s="1001">
        <v>52.9</v>
      </c>
      <c r="M190" s="1119">
        <v>7.38</v>
      </c>
      <c r="N190" s="835"/>
      <c r="O190" s="828">
        <v>19.100000000000001</v>
      </c>
      <c r="P190" s="833">
        <v>58</v>
      </c>
      <c r="Q190" s="828">
        <v>23.1</v>
      </c>
      <c r="R190" s="828">
        <v>26.1</v>
      </c>
      <c r="S190" s="833">
        <v>72</v>
      </c>
      <c r="T190" s="833">
        <v>46</v>
      </c>
      <c r="U190" s="833">
        <v>26</v>
      </c>
      <c r="V190" s="834"/>
      <c r="W190" s="1287"/>
      <c r="X190" s="833"/>
      <c r="Y190" s="827"/>
      <c r="Z190" s="830"/>
      <c r="AA190" s="834"/>
      <c r="AB190" s="834"/>
      <c r="AC190" s="828"/>
      <c r="AD190" s="905"/>
      <c r="AE190" s="828"/>
      <c r="AF190" s="1119"/>
      <c r="AG190" s="827"/>
      <c r="AH190" s="827"/>
      <c r="AI190" s="960"/>
      <c r="AJ190" s="982"/>
      <c r="AK190" s="982"/>
    </row>
    <row r="191" spans="1:39" ht="13.5" customHeight="1" x14ac:dyDescent="0.15">
      <c r="A191" s="1555"/>
      <c r="B191" s="975">
        <v>43721</v>
      </c>
      <c r="C191" s="185" t="str">
        <f t="shared" si="28"/>
        <v>(金)</v>
      </c>
      <c r="D191" s="970" t="s">
        <v>550</v>
      </c>
      <c r="E191" s="970" t="s">
        <v>542</v>
      </c>
      <c r="F191" s="827">
        <v>4</v>
      </c>
      <c r="G191" s="827">
        <v>0</v>
      </c>
      <c r="H191" s="828">
        <v>21</v>
      </c>
      <c r="I191" s="828">
        <v>24</v>
      </c>
      <c r="J191" s="930">
        <v>0.3125</v>
      </c>
      <c r="K191" s="827">
        <v>36.299999999999997</v>
      </c>
      <c r="L191" s="1001">
        <v>56.5</v>
      </c>
      <c r="M191" s="1119">
        <v>8.2799999999999994</v>
      </c>
      <c r="N191" s="835"/>
      <c r="O191" s="828">
        <v>21</v>
      </c>
      <c r="P191" s="833">
        <v>57</v>
      </c>
      <c r="Q191" s="828">
        <v>22.7</v>
      </c>
      <c r="R191" s="828">
        <v>29.4</v>
      </c>
      <c r="S191" s="833">
        <v>73</v>
      </c>
      <c r="T191" s="833">
        <v>50</v>
      </c>
      <c r="U191" s="833">
        <v>23</v>
      </c>
      <c r="V191" s="834"/>
      <c r="W191" s="1287"/>
      <c r="X191" s="833"/>
      <c r="Y191" s="827"/>
      <c r="Z191" s="830"/>
      <c r="AA191" s="834"/>
      <c r="AB191" s="834"/>
      <c r="AC191" s="828"/>
      <c r="AD191" s="905"/>
      <c r="AE191" s="828"/>
      <c r="AF191" s="1119"/>
      <c r="AG191" s="827"/>
      <c r="AH191" s="827"/>
      <c r="AI191" s="960"/>
      <c r="AJ191" s="982"/>
      <c r="AK191" s="982"/>
    </row>
    <row r="192" spans="1:39" ht="13.5" customHeight="1" x14ac:dyDescent="0.15">
      <c r="A192" s="1555"/>
      <c r="B192" s="975">
        <v>43722</v>
      </c>
      <c r="C192" s="185" t="str">
        <f t="shared" si="28"/>
        <v>(土)</v>
      </c>
      <c r="D192" s="970" t="s">
        <v>552</v>
      </c>
      <c r="E192" s="970" t="s">
        <v>543</v>
      </c>
      <c r="F192" s="827">
        <v>3</v>
      </c>
      <c r="G192" s="827">
        <v>0.8</v>
      </c>
      <c r="H192" s="828">
        <v>21</v>
      </c>
      <c r="I192" s="828">
        <v>23</v>
      </c>
      <c r="J192" s="930">
        <v>0.31944444444444448</v>
      </c>
      <c r="K192" s="827">
        <v>35.5</v>
      </c>
      <c r="L192" s="1001">
        <v>62.8</v>
      </c>
      <c r="M192" s="1119">
        <v>8.4499999999999993</v>
      </c>
      <c r="N192" s="835"/>
      <c r="O192" s="828">
        <v>21.8</v>
      </c>
      <c r="P192" s="833">
        <v>67</v>
      </c>
      <c r="Q192" s="828">
        <v>24.9</v>
      </c>
      <c r="R192" s="828">
        <v>23.7</v>
      </c>
      <c r="S192" s="833">
        <v>80</v>
      </c>
      <c r="T192" s="833">
        <v>52</v>
      </c>
      <c r="U192" s="833">
        <v>28</v>
      </c>
      <c r="V192" s="834"/>
      <c r="W192" s="1287"/>
      <c r="X192" s="833"/>
      <c r="Y192" s="827"/>
      <c r="Z192" s="830"/>
      <c r="AA192" s="834"/>
      <c r="AB192" s="834"/>
      <c r="AC192" s="828"/>
      <c r="AD192" s="905"/>
      <c r="AE192" s="828"/>
      <c r="AF192" s="1119"/>
      <c r="AG192" s="827"/>
      <c r="AH192" s="827"/>
      <c r="AI192" s="960"/>
      <c r="AJ192" s="982"/>
      <c r="AK192" s="982"/>
    </row>
    <row r="193" spans="1:37" ht="13.5" customHeight="1" x14ac:dyDescent="0.15">
      <c r="A193" s="1555"/>
      <c r="B193" s="975">
        <v>43723</v>
      </c>
      <c r="C193" s="185" t="str">
        <f t="shared" si="28"/>
        <v>(日)</v>
      </c>
      <c r="D193" s="970" t="s">
        <v>540</v>
      </c>
      <c r="E193" s="970" t="s">
        <v>543</v>
      </c>
      <c r="F193" s="827">
        <v>2</v>
      </c>
      <c r="G193" s="827">
        <v>0</v>
      </c>
      <c r="H193" s="828">
        <v>23</v>
      </c>
      <c r="I193" s="828">
        <v>23</v>
      </c>
      <c r="J193" s="930">
        <v>0.30555555555555552</v>
      </c>
      <c r="K193" s="827">
        <v>23</v>
      </c>
      <c r="L193" s="1001">
        <v>45.6</v>
      </c>
      <c r="M193" s="1119">
        <v>8</v>
      </c>
      <c r="N193" s="835"/>
      <c r="O193" s="828">
        <v>24.5</v>
      </c>
      <c r="P193" s="833">
        <v>74</v>
      </c>
      <c r="Q193" s="828">
        <v>22.4</v>
      </c>
      <c r="R193" s="828">
        <v>25.3</v>
      </c>
      <c r="S193" s="833">
        <v>96</v>
      </c>
      <c r="T193" s="833">
        <v>60</v>
      </c>
      <c r="U193" s="833">
        <v>36</v>
      </c>
      <c r="V193" s="834"/>
      <c r="W193" s="1287"/>
      <c r="X193" s="833"/>
      <c r="Y193" s="827"/>
      <c r="Z193" s="830"/>
      <c r="AA193" s="834"/>
      <c r="AB193" s="834"/>
      <c r="AC193" s="828"/>
      <c r="AD193" s="905"/>
      <c r="AE193" s="828"/>
      <c r="AF193" s="1119"/>
      <c r="AG193" s="827"/>
      <c r="AH193" s="827"/>
      <c r="AI193" s="960"/>
      <c r="AJ193" s="982"/>
      <c r="AK193" s="982"/>
    </row>
    <row r="194" spans="1:37" ht="13.5" customHeight="1" x14ac:dyDescent="0.15">
      <c r="A194" s="1555"/>
      <c r="B194" s="975">
        <v>43724</v>
      </c>
      <c r="C194" s="185" t="str">
        <f t="shared" si="28"/>
        <v>(月)</v>
      </c>
      <c r="D194" s="970" t="s">
        <v>555</v>
      </c>
      <c r="E194" s="970" t="s">
        <v>542</v>
      </c>
      <c r="F194" s="827">
        <v>5</v>
      </c>
      <c r="G194" s="827">
        <v>43.2</v>
      </c>
      <c r="H194" s="828">
        <v>23</v>
      </c>
      <c r="I194" s="828">
        <v>23.5</v>
      </c>
      <c r="J194" s="930">
        <v>0.3125</v>
      </c>
      <c r="K194" s="827">
        <v>36.700000000000003</v>
      </c>
      <c r="L194" s="1001">
        <v>55.9</v>
      </c>
      <c r="M194" s="1119">
        <v>8.5399999999999991</v>
      </c>
      <c r="N194" s="835"/>
      <c r="O194" s="828">
        <v>19.170000000000002</v>
      </c>
      <c r="P194" s="833">
        <v>70</v>
      </c>
      <c r="Q194" s="828">
        <v>19.2</v>
      </c>
      <c r="R194" s="828">
        <v>25.3</v>
      </c>
      <c r="S194" s="833">
        <v>80</v>
      </c>
      <c r="T194" s="833">
        <v>53</v>
      </c>
      <c r="U194" s="833">
        <v>27</v>
      </c>
      <c r="V194" s="834"/>
      <c r="W194" s="1287"/>
      <c r="X194" s="833"/>
      <c r="Y194" s="827"/>
      <c r="Z194" s="830"/>
      <c r="AA194" s="834"/>
      <c r="AB194" s="834"/>
      <c r="AC194" s="828"/>
      <c r="AD194" s="905"/>
      <c r="AE194" s="828"/>
      <c r="AF194" s="1119"/>
      <c r="AG194" s="827"/>
      <c r="AH194" s="827"/>
      <c r="AI194" s="960"/>
      <c r="AJ194" s="982"/>
      <c r="AK194" s="982"/>
    </row>
    <row r="195" spans="1:37" ht="13.5" customHeight="1" x14ac:dyDescent="0.15">
      <c r="A195" s="1555"/>
      <c r="B195" s="975">
        <v>43725</v>
      </c>
      <c r="C195" s="185" t="str">
        <f t="shared" si="28"/>
        <v>(火)</v>
      </c>
      <c r="D195" s="970" t="s">
        <v>540</v>
      </c>
      <c r="E195" s="970" t="s">
        <v>542</v>
      </c>
      <c r="F195" s="827">
        <v>3</v>
      </c>
      <c r="G195" s="827">
        <v>0</v>
      </c>
      <c r="H195" s="828">
        <v>23</v>
      </c>
      <c r="I195" s="828">
        <v>25.5</v>
      </c>
      <c r="J195" s="930">
        <v>0.3125</v>
      </c>
      <c r="K195" s="827">
        <v>24.4</v>
      </c>
      <c r="L195" s="1001">
        <v>41.4</v>
      </c>
      <c r="M195" s="1119">
        <v>8.5500000000000007</v>
      </c>
      <c r="N195" s="835"/>
      <c r="O195" s="828">
        <v>19.100000000000001</v>
      </c>
      <c r="P195" s="833">
        <v>66</v>
      </c>
      <c r="Q195" s="828">
        <v>21.3</v>
      </c>
      <c r="R195" s="828">
        <v>24.2</v>
      </c>
      <c r="S195" s="833">
        <v>76</v>
      </c>
      <c r="T195" s="833">
        <v>54</v>
      </c>
      <c r="U195" s="833">
        <v>22</v>
      </c>
      <c r="V195" s="834"/>
      <c r="W195" s="1287"/>
      <c r="X195" s="833"/>
      <c r="Y195" s="827"/>
      <c r="Z195" s="830"/>
      <c r="AA195" s="834"/>
      <c r="AB195" s="834"/>
      <c r="AC195" s="828"/>
      <c r="AD195" s="905"/>
      <c r="AE195" s="828"/>
      <c r="AF195" s="1119"/>
      <c r="AG195" s="827"/>
      <c r="AH195" s="827"/>
      <c r="AI195" s="960"/>
      <c r="AJ195" s="982"/>
      <c r="AK195" s="982"/>
    </row>
    <row r="196" spans="1:37" ht="13.5" customHeight="1" x14ac:dyDescent="0.15">
      <c r="A196" s="1555"/>
      <c r="B196" s="975">
        <v>43726</v>
      </c>
      <c r="C196" s="185" t="str">
        <f t="shared" si="28"/>
        <v>(水)</v>
      </c>
      <c r="D196" s="970" t="s">
        <v>552</v>
      </c>
      <c r="E196" s="970" t="s">
        <v>542</v>
      </c>
      <c r="F196" s="827">
        <v>2</v>
      </c>
      <c r="G196" s="827">
        <v>13.2</v>
      </c>
      <c r="H196" s="828">
        <v>23</v>
      </c>
      <c r="I196" s="828">
        <v>24</v>
      </c>
      <c r="J196" s="930">
        <v>0.30555555555555552</v>
      </c>
      <c r="K196" s="827">
        <v>27.5</v>
      </c>
      <c r="L196" s="1001">
        <v>51.1</v>
      </c>
      <c r="M196" s="1119">
        <v>8.8699999999999992</v>
      </c>
      <c r="N196" s="835"/>
      <c r="O196" s="828">
        <v>21.1</v>
      </c>
      <c r="P196" s="833">
        <v>68</v>
      </c>
      <c r="Q196" s="828">
        <v>19.899999999999999</v>
      </c>
      <c r="R196" s="828">
        <v>26.9</v>
      </c>
      <c r="S196" s="833">
        <v>86</v>
      </c>
      <c r="T196" s="833">
        <v>58</v>
      </c>
      <c r="U196" s="833">
        <v>28</v>
      </c>
      <c r="V196" s="834"/>
      <c r="W196" s="1287"/>
      <c r="X196" s="833"/>
      <c r="Y196" s="827"/>
      <c r="Z196" s="830"/>
      <c r="AA196" s="834"/>
      <c r="AB196" s="834"/>
      <c r="AC196" s="828"/>
      <c r="AD196" s="905"/>
      <c r="AE196" s="828"/>
      <c r="AF196" s="1119"/>
      <c r="AG196" s="827"/>
      <c r="AH196" s="827"/>
      <c r="AI196" s="960"/>
      <c r="AJ196" s="982"/>
      <c r="AK196" s="982"/>
    </row>
    <row r="197" spans="1:37" ht="13.5" customHeight="1" x14ac:dyDescent="0.15">
      <c r="A197" s="1555"/>
      <c r="B197" s="975">
        <v>43727</v>
      </c>
      <c r="C197" s="185" t="str">
        <f t="shared" si="28"/>
        <v>(木)</v>
      </c>
      <c r="D197" s="970" t="s">
        <v>540</v>
      </c>
      <c r="E197" s="970" t="s">
        <v>543</v>
      </c>
      <c r="F197" s="827">
        <v>2</v>
      </c>
      <c r="G197" s="827">
        <v>0</v>
      </c>
      <c r="H197" s="828">
        <v>19</v>
      </c>
      <c r="I197" s="828">
        <v>23</v>
      </c>
      <c r="J197" s="930">
        <v>0.3125</v>
      </c>
      <c r="K197" s="827">
        <v>27.2</v>
      </c>
      <c r="L197" s="1001">
        <v>53.9</v>
      </c>
      <c r="M197" s="1119">
        <v>8.77</v>
      </c>
      <c r="N197" s="835"/>
      <c r="O197" s="828">
        <v>23</v>
      </c>
      <c r="P197" s="833">
        <v>64</v>
      </c>
      <c r="Q197" s="828">
        <v>21.3</v>
      </c>
      <c r="R197" s="828">
        <v>24.3</v>
      </c>
      <c r="S197" s="833">
        <v>82</v>
      </c>
      <c r="T197" s="833">
        <v>66</v>
      </c>
      <c r="U197" s="833">
        <v>16</v>
      </c>
      <c r="V197" s="834"/>
      <c r="W197" s="1287"/>
      <c r="X197" s="833"/>
      <c r="Y197" s="827"/>
      <c r="Z197" s="830"/>
      <c r="AA197" s="834"/>
      <c r="AB197" s="834"/>
      <c r="AC197" s="828"/>
      <c r="AD197" s="905">
        <v>0.17</v>
      </c>
      <c r="AE197" s="828">
        <v>21</v>
      </c>
      <c r="AF197" s="1119">
        <v>2.2000000000000002</v>
      </c>
      <c r="AG197" s="827">
        <v>10</v>
      </c>
      <c r="AH197" s="827">
        <v>4.2</v>
      </c>
      <c r="AI197" s="960">
        <v>11</v>
      </c>
      <c r="AJ197" s="982">
        <v>1.4</v>
      </c>
      <c r="AK197" s="982">
        <v>0.14000000000000001</v>
      </c>
    </row>
    <row r="198" spans="1:37" ht="13.5" customHeight="1" x14ac:dyDescent="0.15">
      <c r="A198" s="1555"/>
      <c r="B198" s="975">
        <v>43728</v>
      </c>
      <c r="C198" s="185" t="str">
        <f t="shared" si="28"/>
        <v>(金)</v>
      </c>
      <c r="D198" s="970" t="s">
        <v>540</v>
      </c>
      <c r="E198" s="970" t="s">
        <v>542</v>
      </c>
      <c r="F198" s="827">
        <v>2</v>
      </c>
      <c r="G198" s="827">
        <v>0</v>
      </c>
      <c r="H198" s="828">
        <v>20</v>
      </c>
      <c r="I198" s="828">
        <v>23</v>
      </c>
      <c r="J198" s="930">
        <v>0.31944444444444448</v>
      </c>
      <c r="K198" s="827">
        <v>23.1</v>
      </c>
      <c r="L198" s="1001">
        <v>45</v>
      </c>
      <c r="M198" s="1119">
        <v>9.07</v>
      </c>
      <c r="N198" s="835"/>
      <c r="O198" s="828">
        <v>20.100000000000001</v>
      </c>
      <c r="P198" s="833">
        <v>68</v>
      </c>
      <c r="Q198" s="828">
        <v>19.899999999999999</v>
      </c>
      <c r="R198" s="828">
        <v>25.3</v>
      </c>
      <c r="S198" s="833">
        <v>90</v>
      </c>
      <c r="T198" s="833">
        <v>60</v>
      </c>
      <c r="U198" s="833">
        <v>30</v>
      </c>
      <c r="V198" s="834"/>
      <c r="W198" s="1287"/>
      <c r="X198" s="833"/>
      <c r="Y198" s="827"/>
      <c r="Z198" s="830"/>
      <c r="AA198" s="834"/>
      <c r="AB198" s="834"/>
      <c r="AC198" s="828"/>
      <c r="AD198" s="905"/>
      <c r="AE198" s="828"/>
      <c r="AF198" s="1119"/>
      <c r="AG198" s="827"/>
      <c r="AH198" s="827"/>
      <c r="AI198" s="960"/>
      <c r="AJ198" s="982"/>
      <c r="AK198" s="982"/>
    </row>
    <row r="199" spans="1:37" ht="13.5" customHeight="1" x14ac:dyDescent="0.15">
      <c r="A199" s="1555"/>
      <c r="B199" s="975">
        <v>43729</v>
      </c>
      <c r="C199" s="185" t="str">
        <f t="shared" si="28"/>
        <v>(土)</v>
      </c>
      <c r="D199" s="970" t="s">
        <v>550</v>
      </c>
      <c r="E199" s="970" t="s">
        <v>543</v>
      </c>
      <c r="F199" s="827">
        <v>3</v>
      </c>
      <c r="G199" s="827">
        <v>0</v>
      </c>
      <c r="H199" s="828">
        <v>22</v>
      </c>
      <c r="I199" s="828">
        <v>22.5</v>
      </c>
      <c r="J199" s="930">
        <v>0.3125</v>
      </c>
      <c r="K199" s="827">
        <v>24.4</v>
      </c>
      <c r="L199" s="1001">
        <v>46.3</v>
      </c>
      <c r="M199" s="1119">
        <v>9.18</v>
      </c>
      <c r="N199" s="835"/>
      <c r="O199" s="828">
        <v>21.3</v>
      </c>
      <c r="P199" s="833">
        <v>54</v>
      </c>
      <c r="Q199" s="828">
        <v>21.3</v>
      </c>
      <c r="R199" s="828">
        <v>25.6</v>
      </c>
      <c r="S199" s="833">
        <v>82</v>
      </c>
      <c r="T199" s="833">
        <v>50</v>
      </c>
      <c r="U199" s="833">
        <v>32</v>
      </c>
      <c r="V199" s="834"/>
      <c r="W199" s="1287"/>
      <c r="X199" s="833"/>
      <c r="Y199" s="827"/>
      <c r="Z199" s="830"/>
      <c r="AA199" s="834"/>
      <c r="AB199" s="834"/>
      <c r="AC199" s="828"/>
      <c r="AD199" s="905"/>
      <c r="AE199" s="828"/>
      <c r="AF199" s="1119"/>
      <c r="AG199" s="827"/>
      <c r="AH199" s="827"/>
      <c r="AI199" s="960"/>
      <c r="AJ199" s="982"/>
      <c r="AK199" s="982"/>
    </row>
    <row r="200" spans="1:37" ht="13.5" customHeight="1" x14ac:dyDescent="0.15">
      <c r="A200" s="1555"/>
      <c r="B200" s="975">
        <v>43730</v>
      </c>
      <c r="C200" s="185" t="str">
        <f t="shared" si="28"/>
        <v>(日)</v>
      </c>
      <c r="D200" s="970" t="s">
        <v>544</v>
      </c>
      <c r="E200" s="970" t="s">
        <v>543</v>
      </c>
      <c r="F200" s="827">
        <v>1</v>
      </c>
      <c r="G200" s="827">
        <v>0.3</v>
      </c>
      <c r="H200" s="828">
        <v>24</v>
      </c>
      <c r="I200" s="828">
        <v>24</v>
      </c>
      <c r="J200" s="930">
        <v>0.3125</v>
      </c>
      <c r="K200" s="827">
        <v>25.8</v>
      </c>
      <c r="L200" s="1001">
        <v>46.1</v>
      </c>
      <c r="M200" s="1119">
        <v>8.8800000000000008</v>
      </c>
      <c r="N200" s="835"/>
      <c r="O200" s="828">
        <v>22.6</v>
      </c>
      <c r="P200" s="833">
        <v>72</v>
      </c>
      <c r="Q200" s="828">
        <v>22</v>
      </c>
      <c r="R200" s="828">
        <v>25</v>
      </c>
      <c r="S200" s="833">
        <v>94</v>
      </c>
      <c r="T200" s="833">
        <v>62</v>
      </c>
      <c r="U200" s="833">
        <v>32</v>
      </c>
      <c r="V200" s="834"/>
      <c r="W200" s="1287"/>
      <c r="X200" s="833"/>
      <c r="Y200" s="827"/>
      <c r="Z200" s="830"/>
      <c r="AA200" s="834"/>
      <c r="AB200" s="834"/>
      <c r="AC200" s="828"/>
      <c r="AD200" s="905"/>
      <c r="AE200" s="828"/>
      <c r="AF200" s="1119"/>
      <c r="AG200" s="827"/>
      <c r="AH200" s="827"/>
      <c r="AI200" s="960"/>
      <c r="AJ200" s="982"/>
      <c r="AK200" s="982"/>
    </row>
    <row r="201" spans="1:37" ht="13.5" customHeight="1" x14ac:dyDescent="0.15">
      <c r="A201" s="1555"/>
      <c r="B201" s="975">
        <v>43731</v>
      </c>
      <c r="C201" s="185" t="str">
        <f t="shared" si="28"/>
        <v>(月)</v>
      </c>
      <c r="D201" s="970" t="s">
        <v>554</v>
      </c>
      <c r="E201" s="970" t="s">
        <v>541</v>
      </c>
      <c r="F201" s="827">
        <v>1</v>
      </c>
      <c r="G201" s="827">
        <v>0</v>
      </c>
      <c r="H201" s="828">
        <v>22</v>
      </c>
      <c r="I201" s="828">
        <v>23</v>
      </c>
      <c r="J201" s="930">
        <v>0.3125</v>
      </c>
      <c r="K201" s="827">
        <v>26.6</v>
      </c>
      <c r="L201" s="1001">
        <v>45.2</v>
      </c>
      <c r="M201" s="1119">
        <v>8.8699999999999992</v>
      </c>
      <c r="N201" s="835"/>
      <c r="O201" s="828">
        <v>22.8</v>
      </c>
      <c r="P201" s="833">
        <v>74</v>
      </c>
      <c r="Q201" s="828">
        <v>24.1</v>
      </c>
      <c r="R201" s="828">
        <v>25</v>
      </c>
      <c r="S201" s="833">
        <v>98</v>
      </c>
      <c r="T201" s="833">
        <v>58</v>
      </c>
      <c r="U201" s="833">
        <v>40</v>
      </c>
      <c r="V201" s="834"/>
      <c r="W201" s="1287"/>
      <c r="X201" s="833"/>
      <c r="Y201" s="827"/>
      <c r="Z201" s="830"/>
      <c r="AA201" s="834"/>
      <c r="AB201" s="834"/>
      <c r="AC201" s="828"/>
      <c r="AD201" s="905"/>
      <c r="AE201" s="828"/>
      <c r="AF201" s="1119"/>
      <c r="AG201" s="827"/>
      <c r="AH201" s="827"/>
      <c r="AI201" s="960"/>
      <c r="AJ201" s="982"/>
      <c r="AK201" s="982"/>
    </row>
    <row r="202" spans="1:37" ht="13.5" customHeight="1" x14ac:dyDescent="0.15">
      <c r="A202" s="1555"/>
      <c r="B202" s="975">
        <v>43732</v>
      </c>
      <c r="C202" s="185" t="str">
        <f t="shared" si="28"/>
        <v>(火)</v>
      </c>
      <c r="D202" s="970" t="s">
        <v>595</v>
      </c>
      <c r="E202" s="970" t="s">
        <v>549</v>
      </c>
      <c r="F202" s="827">
        <v>2</v>
      </c>
      <c r="G202" s="827">
        <v>2.5</v>
      </c>
      <c r="H202" s="828">
        <v>26</v>
      </c>
      <c r="I202" s="828">
        <v>25</v>
      </c>
      <c r="J202" s="930">
        <v>0.30555555555555552</v>
      </c>
      <c r="K202" s="827">
        <v>28.1</v>
      </c>
      <c r="L202" s="1001">
        <v>47.7</v>
      </c>
      <c r="M202" s="1119">
        <v>8.8000000000000007</v>
      </c>
      <c r="N202" s="835"/>
      <c r="O202" s="828">
        <v>22.8</v>
      </c>
      <c r="P202" s="833">
        <v>68</v>
      </c>
      <c r="Q202" s="828">
        <v>19.899999999999999</v>
      </c>
      <c r="R202" s="828">
        <v>25.3</v>
      </c>
      <c r="S202" s="833">
        <v>86</v>
      </c>
      <c r="T202" s="833">
        <v>58</v>
      </c>
      <c r="U202" s="833">
        <v>28</v>
      </c>
      <c r="V202" s="834"/>
      <c r="W202" s="1287"/>
      <c r="X202" s="833"/>
      <c r="Y202" s="827"/>
      <c r="Z202" s="830"/>
      <c r="AA202" s="834"/>
      <c r="AB202" s="834"/>
      <c r="AC202" s="828"/>
      <c r="AD202" s="905"/>
      <c r="AE202" s="828"/>
      <c r="AF202" s="1119"/>
      <c r="AG202" s="827"/>
      <c r="AH202" s="827"/>
      <c r="AI202" s="960"/>
      <c r="AJ202" s="982"/>
      <c r="AK202" s="982"/>
    </row>
    <row r="203" spans="1:37" ht="13.5" customHeight="1" x14ac:dyDescent="0.15">
      <c r="A203" s="1555"/>
      <c r="B203" s="975">
        <v>43733</v>
      </c>
      <c r="C203" s="185" t="str">
        <f t="shared" si="28"/>
        <v>(水)</v>
      </c>
      <c r="D203" s="970" t="s">
        <v>540</v>
      </c>
      <c r="E203" s="970" t="s">
        <v>559</v>
      </c>
      <c r="F203" s="827">
        <v>2</v>
      </c>
      <c r="G203" s="827">
        <v>0</v>
      </c>
      <c r="H203" s="828">
        <v>23</v>
      </c>
      <c r="I203" s="828">
        <v>24</v>
      </c>
      <c r="J203" s="930">
        <v>0.3125</v>
      </c>
      <c r="K203" s="827">
        <v>24.7</v>
      </c>
      <c r="L203" s="1001">
        <v>47.2</v>
      </c>
      <c r="M203" s="1119">
        <v>8.86</v>
      </c>
      <c r="N203" s="835"/>
      <c r="O203" s="828">
        <v>23.5</v>
      </c>
      <c r="P203" s="833">
        <v>66</v>
      </c>
      <c r="Q203" s="828">
        <v>19.899999999999999</v>
      </c>
      <c r="R203" s="828">
        <v>26.7</v>
      </c>
      <c r="S203" s="833">
        <v>83</v>
      </c>
      <c r="T203" s="833">
        <v>58</v>
      </c>
      <c r="U203" s="833">
        <v>25</v>
      </c>
      <c r="V203" s="834"/>
      <c r="W203" s="1287"/>
      <c r="X203" s="833"/>
      <c r="Y203" s="827"/>
      <c r="Z203" s="830"/>
      <c r="AA203" s="834"/>
      <c r="AB203" s="834"/>
      <c r="AC203" s="828"/>
      <c r="AD203" s="905"/>
      <c r="AE203" s="828"/>
      <c r="AF203" s="1119"/>
      <c r="AG203" s="827"/>
      <c r="AH203" s="827"/>
      <c r="AI203" s="960"/>
      <c r="AJ203" s="982"/>
      <c r="AK203" s="982"/>
    </row>
    <row r="204" spans="1:37" ht="13.5" customHeight="1" x14ac:dyDescent="0.15">
      <c r="A204" s="1555"/>
      <c r="B204" s="975">
        <v>43734</v>
      </c>
      <c r="C204" s="185" t="str">
        <f t="shared" si="28"/>
        <v>(木)</v>
      </c>
      <c r="D204" s="970" t="s">
        <v>540</v>
      </c>
      <c r="E204" s="970" t="s">
        <v>542</v>
      </c>
      <c r="F204" s="827">
        <v>4</v>
      </c>
      <c r="G204" s="827">
        <v>0</v>
      </c>
      <c r="H204" s="828">
        <v>21</v>
      </c>
      <c r="I204" s="828">
        <v>25</v>
      </c>
      <c r="J204" s="930">
        <v>0.3125</v>
      </c>
      <c r="K204" s="827">
        <v>24.7</v>
      </c>
      <c r="L204" s="1001">
        <v>47.7</v>
      </c>
      <c r="M204" s="1119">
        <v>9.31</v>
      </c>
      <c r="N204" s="835"/>
      <c r="O204" s="828">
        <v>20.7</v>
      </c>
      <c r="P204" s="833">
        <v>64</v>
      </c>
      <c r="Q204" s="828">
        <v>22</v>
      </c>
      <c r="R204" s="828">
        <v>26.9</v>
      </c>
      <c r="S204" s="833">
        <v>78</v>
      </c>
      <c r="T204" s="833">
        <v>50</v>
      </c>
      <c r="U204" s="833">
        <v>28</v>
      </c>
      <c r="V204" s="834"/>
      <c r="W204" s="1287"/>
      <c r="X204" s="833"/>
      <c r="Y204" s="827"/>
      <c r="Z204" s="830"/>
      <c r="AA204" s="834"/>
      <c r="AB204" s="834"/>
      <c r="AC204" s="828"/>
      <c r="AD204" s="905"/>
      <c r="AE204" s="828"/>
      <c r="AF204" s="1119"/>
      <c r="AG204" s="827"/>
      <c r="AH204" s="827"/>
      <c r="AI204" s="960"/>
      <c r="AJ204" s="982"/>
      <c r="AK204" s="982"/>
    </row>
    <row r="205" spans="1:37" ht="13.5" customHeight="1" x14ac:dyDescent="0.15">
      <c r="A205" s="1555"/>
      <c r="B205" s="975">
        <v>43735</v>
      </c>
      <c r="C205" s="185" t="str">
        <f t="shared" si="28"/>
        <v>(金)</v>
      </c>
      <c r="D205" s="970" t="s">
        <v>540</v>
      </c>
      <c r="E205" s="970" t="s">
        <v>542</v>
      </c>
      <c r="F205" s="827">
        <v>2</v>
      </c>
      <c r="G205" s="827">
        <v>0</v>
      </c>
      <c r="H205" s="828">
        <v>20</v>
      </c>
      <c r="I205" s="828">
        <v>22.5</v>
      </c>
      <c r="J205" s="930">
        <v>0.3125</v>
      </c>
      <c r="K205" s="827">
        <v>25.4</v>
      </c>
      <c r="L205" s="1001">
        <v>50</v>
      </c>
      <c r="M205" s="1119">
        <v>9.15</v>
      </c>
      <c r="N205" s="835"/>
      <c r="O205" s="828">
        <v>22.7</v>
      </c>
      <c r="P205" s="833">
        <v>60</v>
      </c>
      <c r="Q205" s="828">
        <v>22.7</v>
      </c>
      <c r="R205" s="828">
        <v>25.9</v>
      </c>
      <c r="S205" s="833">
        <v>76</v>
      </c>
      <c r="T205" s="833">
        <v>46</v>
      </c>
      <c r="U205" s="833">
        <v>30</v>
      </c>
      <c r="V205" s="834"/>
      <c r="W205" s="1287"/>
      <c r="X205" s="833"/>
      <c r="Y205" s="827"/>
      <c r="Z205" s="830"/>
      <c r="AA205" s="834"/>
      <c r="AB205" s="834"/>
      <c r="AC205" s="828"/>
      <c r="AD205" s="905"/>
      <c r="AE205" s="828"/>
      <c r="AF205" s="1119"/>
      <c r="AG205" s="827"/>
      <c r="AH205" s="827"/>
      <c r="AI205" s="960"/>
      <c r="AJ205" s="982"/>
      <c r="AK205" s="982"/>
    </row>
    <row r="206" spans="1:37" ht="13.5" customHeight="1" x14ac:dyDescent="0.15">
      <c r="A206" s="1555"/>
      <c r="B206" s="975">
        <v>43736</v>
      </c>
      <c r="C206" s="185" t="str">
        <f t="shared" si="28"/>
        <v>(土)</v>
      </c>
      <c r="D206" s="970" t="s">
        <v>550</v>
      </c>
      <c r="E206" s="970" t="s">
        <v>545</v>
      </c>
      <c r="F206" s="827">
        <v>1</v>
      </c>
      <c r="G206" s="827">
        <v>0</v>
      </c>
      <c r="H206" s="828">
        <v>24</v>
      </c>
      <c r="I206" s="828">
        <v>24.5</v>
      </c>
      <c r="J206" s="930">
        <v>0.3125</v>
      </c>
      <c r="K206" s="827">
        <v>22.8</v>
      </c>
      <c r="L206" s="1001">
        <v>42.7</v>
      </c>
      <c r="M206" s="1119">
        <v>9.19</v>
      </c>
      <c r="N206" s="835"/>
      <c r="O206" s="828">
        <v>21.2</v>
      </c>
      <c r="P206" s="833">
        <v>56</v>
      </c>
      <c r="Q206" s="828">
        <v>26.3</v>
      </c>
      <c r="R206" s="828">
        <v>25</v>
      </c>
      <c r="S206" s="833">
        <v>80</v>
      </c>
      <c r="T206" s="833">
        <v>50</v>
      </c>
      <c r="U206" s="833">
        <v>30</v>
      </c>
      <c r="V206" s="834"/>
      <c r="W206" s="1287"/>
      <c r="X206" s="833"/>
      <c r="Y206" s="827"/>
      <c r="Z206" s="830"/>
      <c r="AA206" s="834"/>
      <c r="AB206" s="834"/>
      <c r="AC206" s="828"/>
      <c r="AD206" s="905"/>
      <c r="AE206" s="828"/>
      <c r="AF206" s="1119"/>
      <c r="AG206" s="827"/>
      <c r="AH206" s="827"/>
      <c r="AI206" s="960"/>
      <c r="AJ206" s="982"/>
      <c r="AK206" s="982"/>
    </row>
    <row r="207" spans="1:37" ht="13.5" customHeight="1" x14ac:dyDescent="0.15">
      <c r="A207" s="1555"/>
      <c r="B207" s="975">
        <v>43737</v>
      </c>
      <c r="C207" s="185" t="str">
        <f t="shared" si="28"/>
        <v>(日)</v>
      </c>
      <c r="D207" s="970" t="s">
        <v>546</v>
      </c>
      <c r="E207" s="970" t="s">
        <v>545</v>
      </c>
      <c r="F207" s="827">
        <v>0</v>
      </c>
      <c r="G207" s="827">
        <v>0.1</v>
      </c>
      <c r="H207" s="828">
        <v>23</v>
      </c>
      <c r="I207" s="828">
        <v>24</v>
      </c>
      <c r="J207" s="930">
        <v>0.3125</v>
      </c>
      <c r="K207" s="827">
        <v>20.3</v>
      </c>
      <c r="L207" s="1001">
        <v>40.9</v>
      </c>
      <c r="M207" s="1119">
        <v>8.84</v>
      </c>
      <c r="N207" s="835"/>
      <c r="O207" s="828">
        <v>23.9</v>
      </c>
      <c r="P207" s="833">
        <v>62</v>
      </c>
      <c r="Q207" s="828">
        <v>23.4</v>
      </c>
      <c r="R207" s="828">
        <v>25</v>
      </c>
      <c r="S207" s="833">
        <v>82</v>
      </c>
      <c r="T207" s="833">
        <v>50</v>
      </c>
      <c r="U207" s="833">
        <v>32</v>
      </c>
      <c r="V207" s="834"/>
      <c r="W207" s="1287"/>
      <c r="X207" s="833"/>
      <c r="Y207" s="827"/>
      <c r="Z207" s="830"/>
      <c r="AA207" s="834"/>
      <c r="AB207" s="834"/>
      <c r="AC207" s="828"/>
      <c r="AD207" s="905"/>
      <c r="AE207" s="828"/>
      <c r="AF207" s="1119"/>
      <c r="AG207" s="827"/>
      <c r="AH207" s="827"/>
      <c r="AI207" s="960"/>
      <c r="AJ207" s="982"/>
      <c r="AK207" s="982"/>
    </row>
    <row r="208" spans="1:37" ht="13.5" customHeight="1" x14ac:dyDescent="0.15">
      <c r="A208" s="1555"/>
      <c r="B208" s="975">
        <v>43738</v>
      </c>
      <c r="C208" s="978" t="str">
        <f t="shared" si="28"/>
        <v>(月)</v>
      </c>
      <c r="D208" s="974" t="s">
        <v>540</v>
      </c>
      <c r="E208" s="974" t="s">
        <v>545</v>
      </c>
      <c r="F208" s="838">
        <v>2</v>
      </c>
      <c r="G208" s="838">
        <v>0</v>
      </c>
      <c r="H208" s="839">
        <v>26</v>
      </c>
      <c r="I208" s="839">
        <v>25</v>
      </c>
      <c r="J208" s="936">
        <v>0.30555555555555552</v>
      </c>
      <c r="K208" s="838">
        <v>21.9</v>
      </c>
      <c r="L208" s="1005">
        <v>40</v>
      </c>
      <c r="M208" s="1120">
        <v>9.15</v>
      </c>
      <c r="N208" s="846"/>
      <c r="O208" s="839">
        <v>23</v>
      </c>
      <c r="P208" s="844">
        <v>62</v>
      </c>
      <c r="Q208" s="839">
        <v>23.8</v>
      </c>
      <c r="R208" s="839">
        <v>24.5</v>
      </c>
      <c r="S208" s="844">
        <v>90</v>
      </c>
      <c r="T208" s="844">
        <v>50</v>
      </c>
      <c r="U208" s="844">
        <v>40</v>
      </c>
      <c r="V208" s="845">
        <v>1.21</v>
      </c>
      <c r="W208" s="1288">
        <v>0</v>
      </c>
      <c r="X208" s="844">
        <v>190</v>
      </c>
      <c r="Y208" s="838">
        <v>145.19999999999999</v>
      </c>
      <c r="Z208" s="841">
        <v>42.8</v>
      </c>
      <c r="AA208" s="845">
        <v>1.95</v>
      </c>
      <c r="AB208" s="845">
        <v>0.83</v>
      </c>
      <c r="AC208" s="839">
        <v>10.5</v>
      </c>
      <c r="AD208" s="906"/>
      <c r="AE208" s="839"/>
      <c r="AF208" s="1120"/>
      <c r="AG208" s="838"/>
      <c r="AH208" s="838"/>
      <c r="AI208" s="963"/>
      <c r="AJ208" s="983"/>
      <c r="AK208" s="983"/>
    </row>
    <row r="209" spans="1:37" s="453" customFormat="1" ht="13.5" customHeight="1" x14ac:dyDescent="0.15">
      <c r="A209" s="1555"/>
      <c r="B209" s="1552" t="s">
        <v>396</v>
      </c>
      <c r="C209" s="1552"/>
      <c r="D209" s="938"/>
      <c r="E209" s="939"/>
      <c r="F209" s="940">
        <f>MAX(F179:F208)</f>
        <v>6</v>
      </c>
      <c r="G209" s="940">
        <f>MAX(G179:G208)</f>
        <v>110</v>
      </c>
      <c r="H209" s="940">
        <f>MAX(H179:H208)</f>
        <v>29</v>
      </c>
      <c r="I209" s="941">
        <f>MAX(I179:I208)</f>
        <v>28.5</v>
      </c>
      <c r="J209" s="942"/>
      <c r="K209" s="940">
        <f>MAX(K179:K208)</f>
        <v>116.4</v>
      </c>
      <c r="L209" s="943">
        <f>MAX(L179:L208)</f>
        <v>152.6</v>
      </c>
      <c r="M209" s="941">
        <f>MAX(M179:M208)</f>
        <v>9.31</v>
      </c>
      <c r="N209" s="948"/>
      <c r="O209" s="940">
        <f t="shared" ref="O209:V209" si="29">MAX(O179:O208)</f>
        <v>27.4</v>
      </c>
      <c r="P209" s="943">
        <f t="shared" si="29"/>
        <v>82</v>
      </c>
      <c r="Q209" s="940">
        <f t="shared" si="29"/>
        <v>34.1</v>
      </c>
      <c r="R209" s="940">
        <f t="shared" si="29"/>
        <v>44.2</v>
      </c>
      <c r="S209" s="943">
        <f t="shared" si="29"/>
        <v>99</v>
      </c>
      <c r="T209" s="943">
        <f t="shared" si="29"/>
        <v>66</v>
      </c>
      <c r="U209" s="943">
        <f t="shared" si="29"/>
        <v>44</v>
      </c>
      <c r="V209" s="979">
        <f t="shared" si="29"/>
        <v>1.21</v>
      </c>
      <c r="W209" s="1289">
        <f>MAX(W179:W208)</f>
        <v>0</v>
      </c>
      <c r="X209" s="945">
        <f t="shared" ref="X209:AK209" si="30">MAX(X179:X208)</f>
        <v>190</v>
      </c>
      <c r="Y209" s="945">
        <f t="shared" si="30"/>
        <v>145.19999999999999</v>
      </c>
      <c r="Z209" s="1224">
        <f t="shared" si="30"/>
        <v>42.8</v>
      </c>
      <c r="AA209" s="940">
        <f t="shared" si="30"/>
        <v>1.95</v>
      </c>
      <c r="AB209" s="979">
        <f t="shared" si="30"/>
        <v>0.83</v>
      </c>
      <c r="AC209" s="946">
        <f t="shared" si="30"/>
        <v>10.5</v>
      </c>
      <c r="AD209" s="947">
        <f t="shared" si="30"/>
        <v>0.17</v>
      </c>
      <c r="AE209" s="1231">
        <f t="shared" si="30"/>
        <v>21</v>
      </c>
      <c r="AF209" s="941">
        <f t="shared" si="30"/>
        <v>2.2000000000000002</v>
      </c>
      <c r="AG209" s="941">
        <f t="shared" si="30"/>
        <v>10</v>
      </c>
      <c r="AH209" s="941">
        <f t="shared" si="30"/>
        <v>4.2</v>
      </c>
      <c r="AI209" s="940">
        <f t="shared" si="30"/>
        <v>11</v>
      </c>
      <c r="AJ209" s="949">
        <f t="shared" si="30"/>
        <v>1.4</v>
      </c>
      <c r="AK209" s="949">
        <f t="shared" si="30"/>
        <v>0.14000000000000001</v>
      </c>
    </row>
    <row r="210" spans="1:37" s="453" customFormat="1" ht="13.5" customHeight="1" x14ac:dyDescent="0.15">
      <c r="A210" s="1555"/>
      <c r="B210" s="1552" t="s">
        <v>397</v>
      </c>
      <c r="C210" s="1552"/>
      <c r="D210" s="938"/>
      <c r="E210" s="939"/>
      <c r="F210" s="940">
        <f>MIN(F179:F208)</f>
        <v>0</v>
      </c>
      <c r="G210" s="940">
        <f>MIN(G179:G208)</f>
        <v>0</v>
      </c>
      <c r="H210" s="940">
        <f>MIN(H179:H208)</f>
        <v>19</v>
      </c>
      <c r="I210" s="941">
        <f>MIN(I179:I208)</f>
        <v>22.5</v>
      </c>
      <c r="J210" s="942"/>
      <c r="K210" s="940">
        <f>MIN(K179:K208)</f>
        <v>17.5</v>
      </c>
      <c r="L210" s="943">
        <f>MIN(L179:L208)</f>
        <v>35</v>
      </c>
      <c r="M210" s="941">
        <f>MIN(M179:M208)</f>
        <v>7.24</v>
      </c>
      <c r="N210" s="948"/>
      <c r="O210" s="940">
        <f t="shared" ref="O210:U210" si="31">MIN(O179:O208)</f>
        <v>17.899999999999999</v>
      </c>
      <c r="P210" s="943">
        <f t="shared" si="31"/>
        <v>51</v>
      </c>
      <c r="Q210" s="940">
        <f t="shared" si="31"/>
        <v>19.2</v>
      </c>
      <c r="R210" s="940">
        <f t="shared" si="31"/>
        <v>21.6</v>
      </c>
      <c r="S210" s="943">
        <f t="shared" si="31"/>
        <v>65</v>
      </c>
      <c r="T210" s="943">
        <f t="shared" si="31"/>
        <v>42</v>
      </c>
      <c r="U210" s="943">
        <f t="shared" si="31"/>
        <v>16</v>
      </c>
      <c r="V210" s="979">
        <f>MIN(V179:V208)</f>
        <v>1.21</v>
      </c>
      <c r="W210" s="1289">
        <f>MIN(W179:W208)</f>
        <v>0</v>
      </c>
      <c r="X210" s="945">
        <f t="shared" ref="X210:AK210" si="32">MIN(X179:X208)</f>
        <v>190</v>
      </c>
      <c r="Y210" s="945">
        <f t="shared" si="32"/>
        <v>145.19999999999999</v>
      </c>
      <c r="Z210" s="1224">
        <f t="shared" si="32"/>
        <v>42.8</v>
      </c>
      <c r="AA210" s="940">
        <f t="shared" si="32"/>
        <v>1.95</v>
      </c>
      <c r="AB210" s="979">
        <f t="shared" si="32"/>
        <v>0.83</v>
      </c>
      <c r="AC210" s="946">
        <f t="shared" si="32"/>
        <v>10.5</v>
      </c>
      <c r="AD210" s="950">
        <f t="shared" si="32"/>
        <v>0.17</v>
      </c>
      <c r="AE210" s="1231">
        <f t="shared" si="32"/>
        <v>21</v>
      </c>
      <c r="AF210" s="941">
        <f t="shared" si="32"/>
        <v>2.2000000000000002</v>
      </c>
      <c r="AG210" s="941">
        <f t="shared" si="32"/>
        <v>10</v>
      </c>
      <c r="AH210" s="941">
        <f t="shared" si="32"/>
        <v>4.2</v>
      </c>
      <c r="AI210" s="940">
        <f t="shared" si="32"/>
        <v>11</v>
      </c>
      <c r="AJ210" s="949">
        <f t="shared" si="32"/>
        <v>1.4</v>
      </c>
      <c r="AK210" s="949">
        <f t="shared" si="32"/>
        <v>0.14000000000000001</v>
      </c>
    </row>
    <row r="211" spans="1:37" s="453" customFormat="1" ht="13.5" customHeight="1" x14ac:dyDescent="0.15">
      <c r="A211" s="1555"/>
      <c r="B211" s="1552" t="s">
        <v>398</v>
      </c>
      <c r="C211" s="1552"/>
      <c r="D211" s="938"/>
      <c r="E211" s="939"/>
      <c r="F211" s="942"/>
      <c r="G211" s="940">
        <f>IF(COUNT(G179:G208)=0,0,AVERAGE(G179:G208))</f>
        <v>5.9399999999999995</v>
      </c>
      <c r="H211" s="940">
        <f>IF(COUNT(H179:H208)=0,0,AVERAGE(H179:H208))</f>
        <v>24.066666666666666</v>
      </c>
      <c r="I211" s="941">
        <f>IF(COUNT(I179:I208)=0,0,AVERAGE(I179:I208))</f>
        <v>24.95</v>
      </c>
      <c r="J211" s="942"/>
      <c r="K211" s="940">
        <f>IF(COUNT(K179:K208)=0,0,AVERAGE(K179:K208))</f>
        <v>31.953333333333333</v>
      </c>
      <c r="L211" s="943">
        <f>IF(COUNT(L179:L208)=0,0,AVERAGE(L179:L208))</f>
        <v>50.38</v>
      </c>
      <c r="M211" s="941">
        <f>IF(COUNT(M179:M208)=0,0,AVERAGE(M179:M208))</f>
        <v>8.6003333333333352</v>
      </c>
      <c r="N211" s="942"/>
      <c r="O211" s="940">
        <f t="shared" ref="O211:U211" si="33">IF(COUNT(O179:O208)=0,0,AVERAGE(O179:O208))</f>
        <v>22.442333333333341</v>
      </c>
      <c r="P211" s="943">
        <f t="shared" si="33"/>
        <v>65.966666666666669</v>
      </c>
      <c r="Q211" s="940">
        <f t="shared" si="33"/>
        <v>24.626666666666662</v>
      </c>
      <c r="R211" s="940">
        <f t="shared" si="33"/>
        <v>26.016666666666666</v>
      </c>
      <c r="S211" s="943">
        <f t="shared" si="33"/>
        <v>84.3</v>
      </c>
      <c r="T211" s="943">
        <f t="shared" si="33"/>
        <v>53.266666666666666</v>
      </c>
      <c r="U211" s="943">
        <f t="shared" si="33"/>
        <v>31.033333333333335</v>
      </c>
      <c r="V211" s="1222"/>
      <c r="W211" s="1290"/>
      <c r="X211" s="945">
        <f t="shared" ref="X211:AJ211" si="34">IF(COUNT(X179:X208)=0,0,AVERAGE(X179:X208))</f>
        <v>190</v>
      </c>
      <c r="Y211" s="945">
        <f t="shared" si="34"/>
        <v>145.19999999999999</v>
      </c>
      <c r="Z211" s="1224">
        <f t="shared" si="34"/>
        <v>42.8</v>
      </c>
      <c r="AA211" s="940">
        <f t="shared" si="34"/>
        <v>1.95</v>
      </c>
      <c r="AB211" s="979">
        <f t="shared" si="34"/>
        <v>0.83</v>
      </c>
      <c r="AC211" s="946">
        <f t="shared" si="34"/>
        <v>10.5</v>
      </c>
      <c r="AD211" s="950">
        <f t="shared" si="34"/>
        <v>0.17</v>
      </c>
      <c r="AE211" s="1231">
        <f t="shared" si="34"/>
        <v>21</v>
      </c>
      <c r="AF211" s="941">
        <f t="shared" si="34"/>
        <v>2.2000000000000002</v>
      </c>
      <c r="AG211" s="941">
        <f t="shared" si="34"/>
        <v>10</v>
      </c>
      <c r="AH211" s="941">
        <f t="shared" si="34"/>
        <v>4.2</v>
      </c>
      <c r="AI211" s="940">
        <f t="shared" si="34"/>
        <v>11</v>
      </c>
      <c r="AJ211" s="949">
        <f t="shared" si="34"/>
        <v>1.4</v>
      </c>
      <c r="AK211" s="951"/>
    </row>
    <row r="212" spans="1:37" s="453" customFormat="1" ht="13.5" customHeight="1" x14ac:dyDescent="0.15">
      <c r="A212" s="1555"/>
      <c r="B212" s="1553" t="s">
        <v>399</v>
      </c>
      <c r="C212" s="1553"/>
      <c r="D212" s="952"/>
      <c r="E212" s="952"/>
      <c r="F212" s="953"/>
      <c r="G212" s="940">
        <f>SUM(G179:G208)</f>
        <v>178.2</v>
      </c>
      <c r="H212" s="954"/>
      <c r="I212" s="954"/>
      <c r="J212" s="954"/>
      <c r="K212" s="954"/>
      <c r="L212" s="1221"/>
      <c r="M212" s="942"/>
      <c r="N212" s="954"/>
      <c r="O212" s="954"/>
      <c r="P212" s="954"/>
      <c r="Q212" s="954"/>
      <c r="R212" s="954"/>
      <c r="S212" s="954"/>
      <c r="T212" s="954"/>
      <c r="U212" s="954"/>
      <c r="V212" s="1222"/>
      <c r="W212" s="1290"/>
      <c r="X212" s="954"/>
      <c r="Y212" s="954"/>
      <c r="Z212" s="1225"/>
      <c r="AA212" s="954"/>
      <c r="AB212" s="954"/>
      <c r="AC212" s="955"/>
      <c r="AD212" s="956"/>
      <c r="AE212" s="1232"/>
      <c r="AF212" s="942"/>
      <c r="AG212" s="954"/>
      <c r="AH212" s="954"/>
      <c r="AI212" s="954"/>
      <c r="AJ212" s="951"/>
      <c r="AK212" s="951"/>
    </row>
    <row r="213" spans="1:37" ht="13.5" customHeight="1" x14ac:dyDescent="0.15">
      <c r="A213" s="1554" t="s">
        <v>353</v>
      </c>
      <c r="B213" s="975">
        <v>43739</v>
      </c>
      <c r="C213" s="976" t="str">
        <f>IF(B213="","",IF(WEEKDAY(B213)=1,"(日)",IF(WEEKDAY(B213)=2,"(月)",IF(WEEKDAY(B213)=3,"(火)",IF(WEEKDAY(B213)=4,"(水)",IF(WEEKDAY(B213)=5,"(木)",IF(WEEKDAY(B213)=6,"(金)","(土)")))))))</f>
        <v>(火)</v>
      </c>
      <c r="D213" s="968" t="s">
        <v>540</v>
      </c>
      <c r="E213" s="968" t="s">
        <v>542</v>
      </c>
      <c r="F213" s="818">
        <v>2</v>
      </c>
      <c r="G213" s="818">
        <v>0</v>
      </c>
      <c r="H213" s="819">
        <v>24</v>
      </c>
      <c r="I213" s="819">
        <v>24.5</v>
      </c>
      <c r="J213" s="926">
        <v>0.3125</v>
      </c>
      <c r="K213" s="818">
        <v>23.4</v>
      </c>
      <c r="L213" s="996">
        <v>44.2</v>
      </c>
      <c r="M213" s="1118">
        <v>9.27</v>
      </c>
      <c r="N213" s="826"/>
      <c r="O213" s="927">
        <v>23.4</v>
      </c>
      <c r="P213" s="787">
        <v>62</v>
      </c>
      <c r="Q213" s="788">
        <v>28.4</v>
      </c>
      <c r="R213" s="788">
        <v>23.7</v>
      </c>
      <c r="S213" s="787">
        <v>80</v>
      </c>
      <c r="T213" s="787">
        <v>49</v>
      </c>
      <c r="U213" s="787">
        <v>31</v>
      </c>
      <c r="V213" s="825"/>
      <c r="W213" s="1291"/>
      <c r="X213" s="824"/>
      <c r="Y213" s="818"/>
      <c r="Z213" s="821"/>
      <c r="AA213" s="825"/>
      <c r="AB213" s="825"/>
      <c r="AC213" s="819"/>
      <c r="AD213" s="904"/>
      <c r="AE213" s="819"/>
      <c r="AF213" s="1118"/>
      <c r="AG213" s="818"/>
      <c r="AH213" s="818"/>
      <c r="AI213" s="959"/>
      <c r="AJ213" s="998"/>
      <c r="AK213" s="998"/>
    </row>
    <row r="214" spans="1:37" ht="13.5" customHeight="1" x14ac:dyDescent="0.15">
      <c r="A214" s="1554"/>
      <c r="B214" s="975">
        <v>43740</v>
      </c>
      <c r="C214" s="185" t="str">
        <f t="shared" ref="C214:C243" si="35">IF(B214="","",IF(WEEKDAY(B214)=1,"(日)",IF(WEEKDAY(B214)=2,"(月)",IF(WEEKDAY(B214)=3,"(火)",IF(WEEKDAY(B214)=4,"(水)",IF(WEEKDAY(B214)=5,"(木)",IF(WEEKDAY(B214)=6,"(金)","(土)")))))))</f>
        <v>(水)</v>
      </c>
      <c r="D214" s="970" t="s">
        <v>540</v>
      </c>
      <c r="E214" s="970" t="s">
        <v>543</v>
      </c>
      <c r="F214" s="827">
        <v>1</v>
      </c>
      <c r="G214" s="827">
        <v>0</v>
      </c>
      <c r="H214" s="828">
        <v>20</v>
      </c>
      <c r="I214" s="828">
        <v>23.5</v>
      </c>
      <c r="J214" s="930">
        <v>0.30555555555555552</v>
      </c>
      <c r="K214" s="827">
        <v>18.600000000000001</v>
      </c>
      <c r="L214" s="1001">
        <v>46.7</v>
      </c>
      <c r="M214" s="1119">
        <v>9.39</v>
      </c>
      <c r="N214" s="835"/>
      <c r="O214" s="828">
        <v>22.7</v>
      </c>
      <c r="P214" s="789">
        <v>59</v>
      </c>
      <c r="Q214" s="790">
        <v>24.1</v>
      </c>
      <c r="R214" s="790">
        <v>25</v>
      </c>
      <c r="S214" s="789">
        <v>76</v>
      </c>
      <c r="T214" s="789">
        <v>46</v>
      </c>
      <c r="U214" s="789">
        <v>30</v>
      </c>
      <c r="V214" s="834"/>
      <c r="W214" s="1287"/>
      <c r="X214" s="833"/>
      <c r="Y214" s="827"/>
      <c r="Z214" s="830"/>
      <c r="AA214" s="834"/>
      <c r="AB214" s="834"/>
      <c r="AC214" s="828"/>
      <c r="AD214" s="905"/>
      <c r="AE214" s="828"/>
      <c r="AF214" s="1119"/>
      <c r="AG214" s="827"/>
      <c r="AH214" s="827"/>
      <c r="AI214" s="960"/>
      <c r="AJ214" s="982"/>
      <c r="AK214" s="982"/>
    </row>
    <row r="215" spans="1:37" ht="13.5" customHeight="1" x14ac:dyDescent="0.15">
      <c r="A215" s="1554"/>
      <c r="B215" s="975">
        <v>43741</v>
      </c>
      <c r="C215" s="185" t="str">
        <f t="shared" si="35"/>
        <v>(木)</v>
      </c>
      <c r="D215" s="970" t="s">
        <v>550</v>
      </c>
      <c r="E215" s="970" t="s">
        <v>545</v>
      </c>
      <c r="F215" s="827">
        <v>1</v>
      </c>
      <c r="G215" s="827">
        <v>0</v>
      </c>
      <c r="H215" s="828">
        <v>21</v>
      </c>
      <c r="I215" s="828">
        <v>24.5</v>
      </c>
      <c r="J215" s="930">
        <v>0.3125</v>
      </c>
      <c r="K215" s="827">
        <v>31.3</v>
      </c>
      <c r="L215" s="1001">
        <v>49.8</v>
      </c>
      <c r="M215" s="1119">
        <v>9.1</v>
      </c>
      <c r="N215" s="826"/>
      <c r="O215" s="828">
        <v>23.7</v>
      </c>
      <c r="P215" s="789">
        <v>59</v>
      </c>
      <c r="Q215" s="790">
        <v>29.8</v>
      </c>
      <c r="R215" s="790">
        <v>27.3</v>
      </c>
      <c r="S215" s="789">
        <v>77</v>
      </c>
      <c r="T215" s="789">
        <v>44</v>
      </c>
      <c r="U215" s="789">
        <v>33</v>
      </c>
      <c r="V215" s="834"/>
      <c r="W215" s="1287"/>
      <c r="X215" s="833"/>
      <c r="Y215" s="827"/>
      <c r="Z215" s="830"/>
      <c r="AA215" s="834"/>
      <c r="AB215" s="834"/>
      <c r="AC215" s="828"/>
      <c r="AD215" s="905"/>
      <c r="AE215" s="828"/>
      <c r="AF215" s="1119"/>
      <c r="AG215" s="827"/>
      <c r="AH215" s="827"/>
      <c r="AI215" s="960"/>
      <c r="AJ215" s="982"/>
      <c r="AK215" s="982"/>
    </row>
    <row r="216" spans="1:37" ht="13.5" customHeight="1" x14ac:dyDescent="0.15">
      <c r="A216" s="1554"/>
      <c r="B216" s="975">
        <v>43742</v>
      </c>
      <c r="C216" s="185" t="str">
        <f t="shared" si="35"/>
        <v>(金)</v>
      </c>
      <c r="D216" s="970" t="s">
        <v>595</v>
      </c>
      <c r="E216" s="970" t="s">
        <v>541</v>
      </c>
      <c r="F216" s="827">
        <v>1</v>
      </c>
      <c r="G216" s="827">
        <v>2.8</v>
      </c>
      <c r="H216" s="971">
        <v>24</v>
      </c>
      <c r="I216" s="828">
        <v>23.5</v>
      </c>
      <c r="J216" s="930">
        <v>0.3125</v>
      </c>
      <c r="K216" s="827">
        <v>29</v>
      </c>
      <c r="L216" s="1001">
        <v>46.1</v>
      </c>
      <c r="M216" s="1119">
        <v>8.56</v>
      </c>
      <c r="N216" s="835"/>
      <c r="O216" s="828">
        <v>22.8</v>
      </c>
      <c r="P216" s="789">
        <v>59</v>
      </c>
      <c r="Q216" s="790">
        <v>32</v>
      </c>
      <c r="R216" s="790">
        <v>25.6</v>
      </c>
      <c r="S216" s="789">
        <v>79</v>
      </c>
      <c r="T216" s="789">
        <v>47</v>
      </c>
      <c r="U216" s="789">
        <v>32</v>
      </c>
      <c r="V216" s="834"/>
      <c r="W216" s="1287"/>
      <c r="X216" s="833"/>
      <c r="Y216" s="827"/>
      <c r="Z216" s="830"/>
      <c r="AA216" s="834"/>
      <c r="AB216" s="834"/>
      <c r="AC216" s="828"/>
      <c r="AD216" s="905"/>
      <c r="AE216" s="828"/>
      <c r="AF216" s="1119"/>
      <c r="AG216" s="827"/>
      <c r="AH216" s="827"/>
      <c r="AI216" s="960"/>
      <c r="AJ216" s="982"/>
      <c r="AK216" s="982"/>
    </row>
    <row r="217" spans="1:37" ht="13.5" customHeight="1" x14ac:dyDescent="0.15">
      <c r="A217" s="1554"/>
      <c r="B217" s="975">
        <v>43743</v>
      </c>
      <c r="C217" s="185" t="str">
        <f t="shared" si="35"/>
        <v>(土)</v>
      </c>
      <c r="D217" s="970" t="s">
        <v>540</v>
      </c>
      <c r="E217" s="970" t="s">
        <v>549</v>
      </c>
      <c r="F217" s="827">
        <v>4</v>
      </c>
      <c r="G217" s="827">
        <v>0</v>
      </c>
      <c r="H217" s="828">
        <v>24</v>
      </c>
      <c r="I217" s="828">
        <v>24</v>
      </c>
      <c r="J217" s="930">
        <v>0.3125</v>
      </c>
      <c r="K217" s="827">
        <v>31</v>
      </c>
      <c r="L217" s="1001">
        <v>55.2</v>
      </c>
      <c r="M217" s="1119">
        <v>8.67</v>
      </c>
      <c r="N217" s="835"/>
      <c r="O217" s="828">
        <v>26.3</v>
      </c>
      <c r="P217" s="789">
        <v>68</v>
      </c>
      <c r="Q217" s="790">
        <v>29.8</v>
      </c>
      <c r="R217" s="790">
        <v>25.6</v>
      </c>
      <c r="S217" s="789">
        <v>80</v>
      </c>
      <c r="T217" s="789">
        <v>46</v>
      </c>
      <c r="U217" s="789">
        <v>34</v>
      </c>
      <c r="V217" s="834"/>
      <c r="W217" s="1287"/>
      <c r="X217" s="833"/>
      <c r="Y217" s="827"/>
      <c r="Z217" s="830"/>
      <c r="AA217" s="834"/>
      <c r="AB217" s="834"/>
      <c r="AC217" s="828"/>
      <c r="AD217" s="905"/>
      <c r="AE217" s="828"/>
      <c r="AF217" s="1119"/>
      <c r="AG217" s="827"/>
      <c r="AH217" s="827"/>
      <c r="AI217" s="960"/>
      <c r="AJ217" s="982"/>
      <c r="AK217" s="982"/>
    </row>
    <row r="218" spans="1:37" ht="13.5" customHeight="1" x14ac:dyDescent="0.15">
      <c r="A218" s="1554"/>
      <c r="B218" s="975">
        <v>43744</v>
      </c>
      <c r="C218" s="185" t="str">
        <f t="shared" si="35"/>
        <v>(日)</v>
      </c>
      <c r="D218" s="970" t="s">
        <v>550</v>
      </c>
      <c r="E218" s="970" t="s">
        <v>559</v>
      </c>
      <c r="F218" s="827">
        <v>2</v>
      </c>
      <c r="G218" s="827">
        <v>0</v>
      </c>
      <c r="H218" s="828">
        <v>22</v>
      </c>
      <c r="I218" s="828">
        <v>23.5</v>
      </c>
      <c r="J218" s="930">
        <v>0.30555555555555552</v>
      </c>
      <c r="K218" s="827">
        <v>31</v>
      </c>
      <c r="L218" s="1001">
        <v>50.1</v>
      </c>
      <c r="M218" s="1119">
        <v>9.1</v>
      </c>
      <c r="N218" s="835"/>
      <c r="O218" s="828">
        <v>25.8</v>
      </c>
      <c r="P218" s="789">
        <v>70</v>
      </c>
      <c r="Q218" s="790">
        <v>28.4</v>
      </c>
      <c r="R218" s="790">
        <v>28.3</v>
      </c>
      <c r="S218" s="789">
        <v>85</v>
      </c>
      <c r="T218" s="789">
        <v>54</v>
      </c>
      <c r="U218" s="789">
        <v>31</v>
      </c>
      <c r="V218" s="834"/>
      <c r="W218" s="1287"/>
      <c r="X218" s="833"/>
      <c r="Y218" s="827"/>
      <c r="Z218" s="830"/>
      <c r="AA218" s="834"/>
      <c r="AB218" s="834"/>
      <c r="AC218" s="828"/>
      <c r="AD218" s="905"/>
      <c r="AE218" s="828"/>
      <c r="AF218" s="1119"/>
      <c r="AG218" s="827"/>
      <c r="AH218" s="827"/>
      <c r="AI218" s="960"/>
      <c r="AJ218" s="982"/>
      <c r="AK218" s="982"/>
    </row>
    <row r="219" spans="1:37" ht="13.5" customHeight="1" x14ac:dyDescent="0.15">
      <c r="A219" s="1554"/>
      <c r="B219" s="975">
        <v>43745</v>
      </c>
      <c r="C219" s="185" t="str">
        <f t="shared" si="35"/>
        <v>(月)</v>
      </c>
      <c r="D219" s="970" t="s">
        <v>596</v>
      </c>
      <c r="E219" s="970" t="s">
        <v>543</v>
      </c>
      <c r="F219" s="827">
        <v>2</v>
      </c>
      <c r="G219" s="827">
        <v>1.5</v>
      </c>
      <c r="H219" s="828">
        <v>18</v>
      </c>
      <c r="I219" s="828">
        <v>20.5</v>
      </c>
      <c r="J219" s="930">
        <v>0.30555555555555552</v>
      </c>
      <c r="K219" s="818">
        <v>34.5</v>
      </c>
      <c r="L219" s="1001">
        <v>60.4</v>
      </c>
      <c r="M219" s="1119">
        <v>8.35</v>
      </c>
      <c r="N219" s="835"/>
      <c r="O219" s="828">
        <v>24.4</v>
      </c>
      <c r="P219" s="789">
        <v>74</v>
      </c>
      <c r="Q219" s="790">
        <v>28.4</v>
      </c>
      <c r="R219" s="790">
        <v>27.5</v>
      </c>
      <c r="S219" s="789">
        <v>91</v>
      </c>
      <c r="T219" s="789">
        <v>59</v>
      </c>
      <c r="U219" s="789">
        <v>32</v>
      </c>
      <c r="V219" s="834"/>
      <c r="W219" s="1287"/>
      <c r="X219" s="833"/>
      <c r="Y219" s="827"/>
      <c r="Z219" s="830"/>
      <c r="AA219" s="834"/>
      <c r="AB219" s="834"/>
      <c r="AC219" s="828"/>
      <c r="AD219" s="905"/>
      <c r="AE219" s="828"/>
      <c r="AF219" s="1119"/>
      <c r="AG219" s="827"/>
      <c r="AH219" s="827"/>
      <c r="AI219" s="960"/>
      <c r="AJ219" s="982"/>
      <c r="AK219" s="982"/>
    </row>
    <row r="220" spans="1:37" ht="13.5" customHeight="1" x14ac:dyDescent="0.15">
      <c r="A220" s="1554"/>
      <c r="B220" s="975">
        <v>43746</v>
      </c>
      <c r="C220" s="185" t="str">
        <f>IF(B220="","",IF(WEEKDAY(B220)=1,"(日)",IF(WEEKDAY(B220)=2,"(月)",IF(WEEKDAY(B220)=3,"(火)",IF(WEEKDAY(B220)=4,"(水)",IF(WEEKDAY(B220)=5,"(木)",IF(WEEKDAY(B220)=6,"(金)","(土)")))))))</f>
        <v>(火)</v>
      </c>
      <c r="D220" s="970" t="s">
        <v>553</v>
      </c>
      <c r="E220" s="970" t="s">
        <v>549</v>
      </c>
      <c r="F220" s="827">
        <v>2</v>
      </c>
      <c r="G220" s="827">
        <v>7.2</v>
      </c>
      <c r="H220" s="828">
        <v>19</v>
      </c>
      <c r="I220" s="828">
        <v>21</v>
      </c>
      <c r="J220" s="930">
        <v>0.2986111111111111</v>
      </c>
      <c r="K220" s="827">
        <v>27.8</v>
      </c>
      <c r="L220" s="1001">
        <v>46.1</v>
      </c>
      <c r="M220" s="1119">
        <v>8.92</v>
      </c>
      <c r="N220" s="835"/>
      <c r="O220" s="828">
        <v>23</v>
      </c>
      <c r="P220" s="789">
        <v>74</v>
      </c>
      <c r="Q220" s="790">
        <v>29.1</v>
      </c>
      <c r="R220" s="790">
        <v>25.3</v>
      </c>
      <c r="S220" s="789">
        <v>94</v>
      </c>
      <c r="T220" s="789">
        <v>60</v>
      </c>
      <c r="U220" s="789">
        <v>34</v>
      </c>
      <c r="V220" s="834"/>
      <c r="W220" s="1287"/>
      <c r="X220" s="833"/>
      <c r="Y220" s="827"/>
      <c r="Z220" s="830"/>
      <c r="AA220" s="834"/>
      <c r="AB220" s="834"/>
      <c r="AC220" s="828"/>
      <c r="AD220" s="905"/>
      <c r="AE220" s="828"/>
      <c r="AF220" s="1119"/>
      <c r="AG220" s="827"/>
      <c r="AH220" s="827"/>
      <c r="AI220" s="960"/>
      <c r="AJ220" s="982"/>
      <c r="AK220" s="982"/>
    </row>
    <row r="221" spans="1:37" ht="13.5" customHeight="1" x14ac:dyDescent="0.15">
      <c r="A221" s="1554"/>
      <c r="B221" s="975">
        <v>43747</v>
      </c>
      <c r="C221" s="185" t="str">
        <f t="shared" si="35"/>
        <v>(水)</v>
      </c>
      <c r="D221" s="970" t="s">
        <v>540</v>
      </c>
      <c r="E221" s="970" t="s">
        <v>543</v>
      </c>
      <c r="F221" s="827">
        <v>1</v>
      </c>
      <c r="G221" s="827">
        <v>0</v>
      </c>
      <c r="H221" s="828">
        <v>20</v>
      </c>
      <c r="I221" s="828">
        <v>22</v>
      </c>
      <c r="J221" s="930">
        <v>0.30555555555555552</v>
      </c>
      <c r="K221" s="827">
        <v>28.5</v>
      </c>
      <c r="L221" s="1001">
        <v>47.4</v>
      </c>
      <c r="M221" s="1119">
        <v>9.19</v>
      </c>
      <c r="N221" s="835"/>
      <c r="O221" s="828">
        <v>25.6</v>
      </c>
      <c r="P221" s="789">
        <v>74</v>
      </c>
      <c r="Q221" s="790">
        <v>28.4</v>
      </c>
      <c r="R221" s="790">
        <v>27.2</v>
      </c>
      <c r="S221" s="789">
        <v>101</v>
      </c>
      <c r="T221" s="789">
        <v>59</v>
      </c>
      <c r="U221" s="789">
        <v>42</v>
      </c>
      <c r="V221" s="834"/>
      <c r="W221" s="1287"/>
      <c r="X221" s="833"/>
      <c r="Y221" s="827"/>
      <c r="Z221" s="830"/>
      <c r="AA221" s="834"/>
      <c r="AB221" s="834"/>
      <c r="AC221" s="828"/>
      <c r="AD221" s="905"/>
      <c r="AE221" s="828"/>
      <c r="AF221" s="1119"/>
      <c r="AG221" s="827"/>
      <c r="AH221" s="827"/>
      <c r="AI221" s="960"/>
      <c r="AJ221" s="982"/>
      <c r="AK221" s="982"/>
    </row>
    <row r="222" spans="1:37" ht="13.5" customHeight="1" x14ac:dyDescent="0.15">
      <c r="A222" s="1554"/>
      <c r="B222" s="975">
        <v>43748</v>
      </c>
      <c r="C222" s="185" t="str">
        <f t="shared" si="35"/>
        <v>(木)</v>
      </c>
      <c r="D222" s="970" t="s">
        <v>544</v>
      </c>
      <c r="E222" s="970" t="s">
        <v>543</v>
      </c>
      <c r="F222" s="827">
        <v>3</v>
      </c>
      <c r="G222" s="827">
        <v>3</v>
      </c>
      <c r="H222" s="828">
        <v>15</v>
      </c>
      <c r="I222" s="828">
        <v>21</v>
      </c>
      <c r="J222" s="930">
        <v>0.3125</v>
      </c>
      <c r="K222" s="827">
        <v>29.4</v>
      </c>
      <c r="L222" s="1001">
        <v>48.2</v>
      </c>
      <c r="M222" s="1119">
        <v>9.3000000000000007</v>
      </c>
      <c r="N222" s="835"/>
      <c r="O222" s="828">
        <v>25.3</v>
      </c>
      <c r="P222" s="789">
        <v>64</v>
      </c>
      <c r="Q222" s="790">
        <v>29.1</v>
      </c>
      <c r="R222" s="790">
        <v>28.1</v>
      </c>
      <c r="S222" s="789">
        <v>93</v>
      </c>
      <c r="T222" s="789">
        <v>54</v>
      </c>
      <c r="U222" s="789">
        <v>39</v>
      </c>
      <c r="V222" s="834"/>
      <c r="W222" s="1287"/>
      <c r="X222" s="833"/>
      <c r="Y222" s="827"/>
      <c r="Z222" s="830"/>
      <c r="AA222" s="834"/>
      <c r="AB222" s="834"/>
      <c r="AC222" s="828"/>
      <c r="AD222" s="905">
        <v>0</v>
      </c>
      <c r="AE222" s="828">
        <v>26</v>
      </c>
      <c r="AF222" s="1119">
        <v>1.1000000000000001</v>
      </c>
      <c r="AG222" s="827">
        <v>14</v>
      </c>
      <c r="AH222" s="827">
        <v>5.5</v>
      </c>
      <c r="AI222" s="960">
        <v>12</v>
      </c>
      <c r="AJ222" s="982">
        <v>1.6</v>
      </c>
      <c r="AK222" s="982">
        <v>0.2</v>
      </c>
    </row>
    <row r="223" spans="1:37" ht="13.5" customHeight="1" x14ac:dyDescent="0.15">
      <c r="A223" s="1554"/>
      <c r="B223" s="975">
        <v>43749</v>
      </c>
      <c r="C223" s="185" t="str">
        <f t="shared" si="35"/>
        <v>(金)</v>
      </c>
      <c r="D223" s="970" t="s">
        <v>552</v>
      </c>
      <c r="E223" s="970" t="s">
        <v>543</v>
      </c>
      <c r="F223" s="827">
        <v>4</v>
      </c>
      <c r="G223" s="827">
        <v>16.399999999999999</v>
      </c>
      <c r="H223" s="828">
        <v>18</v>
      </c>
      <c r="I223" s="828">
        <v>20</v>
      </c>
      <c r="J223" s="930">
        <v>0.3125</v>
      </c>
      <c r="K223" s="827">
        <v>33.200000000000003</v>
      </c>
      <c r="L223" s="1001">
        <v>55.1</v>
      </c>
      <c r="M223" s="1119">
        <v>9.1020000000000003</v>
      </c>
      <c r="N223" s="826"/>
      <c r="O223" s="828">
        <v>24.8</v>
      </c>
      <c r="P223" s="789">
        <v>68</v>
      </c>
      <c r="Q223" s="790">
        <v>32</v>
      </c>
      <c r="R223" s="790">
        <v>28.4</v>
      </c>
      <c r="S223" s="789">
        <v>99</v>
      </c>
      <c r="T223" s="789">
        <v>57</v>
      </c>
      <c r="U223" s="789">
        <v>42</v>
      </c>
      <c r="V223" s="834"/>
      <c r="W223" s="1287"/>
      <c r="X223" s="833"/>
      <c r="Y223" s="827"/>
      <c r="Z223" s="830"/>
      <c r="AA223" s="834"/>
      <c r="AB223" s="834"/>
      <c r="AC223" s="828"/>
      <c r="AD223" s="905"/>
      <c r="AE223" s="828"/>
      <c r="AF223" s="1119"/>
      <c r="AG223" s="827"/>
      <c r="AH223" s="827"/>
      <c r="AI223" s="960"/>
      <c r="AJ223" s="982"/>
      <c r="AK223" s="982"/>
    </row>
    <row r="224" spans="1:37" ht="13.5" customHeight="1" x14ac:dyDescent="0.15">
      <c r="A224" s="1554"/>
      <c r="B224" s="975">
        <v>43750</v>
      </c>
      <c r="C224" s="185" t="str">
        <f t="shared" si="35"/>
        <v>(土)</v>
      </c>
      <c r="D224" s="970" t="s">
        <v>555</v>
      </c>
      <c r="E224" s="970" t="s">
        <v>585</v>
      </c>
      <c r="F224" s="827">
        <v>6</v>
      </c>
      <c r="G224" s="827">
        <v>125</v>
      </c>
      <c r="H224" s="828">
        <v>23</v>
      </c>
      <c r="I224" s="828">
        <v>22.5</v>
      </c>
      <c r="J224" s="930">
        <v>0.30555555555555552</v>
      </c>
      <c r="K224" s="827">
        <v>41.4</v>
      </c>
      <c r="L224" s="1001">
        <v>75.099999999999994</v>
      </c>
      <c r="M224" s="1119">
        <v>8.27</v>
      </c>
      <c r="N224" s="835"/>
      <c r="O224" s="828">
        <v>26.6</v>
      </c>
      <c r="P224" s="789">
        <v>78</v>
      </c>
      <c r="Q224" s="790">
        <v>33.4</v>
      </c>
      <c r="R224" s="790">
        <v>27.7</v>
      </c>
      <c r="S224" s="789">
        <v>98</v>
      </c>
      <c r="T224" s="789">
        <v>60</v>
      </c>
      <c r="U224" s="789">
        <v>38</v>
      </c>
      <c r="V224" s="834"/>
      <c r="W224" s="1287"/>
      <c r="X224" s="833"/>
      <c r="Y224" s="827"/>
      <c r="Z224" s="830"/>
      <c r="AA224" s="834"/>
      <c r="AB224" s="834"/>
      <c r="AC224" s="828"/>
      <c r="AD224" s="905"/>
      <c r="AE224" s="828"/>
      <c r="AF224" s="1119"/>
      <c r="AG224" s="827"/>
      <c r="AH224" s="827"/>
      <c r="AI224" s="960"/>
      <c r="AJ224" s="982"/>
      <c r="AK224" s="982"/>
    </row>
    <row r="225" spans="1:37" ht="13.5" customHeight="1" x14ac:dyDescent="0.15">
      <c r="A225" s="1554"/>
      <c r="B225" s="975">
        <v>43751</v>
      </c>
      <c r="C225" s="185" t="str">
        <f t="shared" si="35"/>
        <v>(日)</v>
      </c>
      <c r="D225" s="970" t="s">
        <v>540</v>
      </c>
      <c r="E225" s="970" t="s">
        <v>542</v>
      </c>
      <c r="F225" s="827">
        <v>5</v>
      </c>
      <c r="G225" s="827">
        <v>0</v>
      </c>
      <c r="H225" s="828">
        <v>27</v>
      </c>
      <c r="I225" s="828">
        <v>25.5</v>
      </c>
      <c r="J225" s="930">
        <v>0.3125</v>
      </c>
      <c r="K225" s="827">
        <v>45.8</v>
      </c>
      <c r="L225" s="1001">
        <v>56.6</v>
      </c>
      <c r="M225" s="1119">
        <v>7.66</v>
      </c>
      <c r="N225" s="835"/>
      <c r="O225" s="828">
        <v>18.2</v>
      </c>
      <c r="P225" s="789">
        <v>50</v>
      </c>
      <c r="Q225" s="790">
        <v>17</v>
      </c>
      <c r="R225" s="790">
        <v>25.3</v>
      </c>
      <c r="S225" s="789">
        <v>80</v>
      </c>
      <c r="T225" s="789">
        <v>44</v>
      </c>
      <c r="U225" s="789">
        <v>36</v>
      </c>
      <c r="V225" s="834"/>
      <c r="W225" s="1287"/>
      <c r="X225" s="833"/>
      <c r="Y225" s="827"/>
      <c r="Z225" s="830"/>
      <c r="AA225" s="834"/>
      <c r="AB225" s="834"/>
      <c r="AC225" s="828"/>
      <c r="AD225" s="905"/>
      <c r="AE225" s="828"/>
      <c r="AF225" s="1119"/>
      <c r="AG225" s="827"/>
      <c r="AH225" s="827"/>
      <c r="AI225" s="960"/>
      <c r="AJ225" s="982"/>
      <c r="AK225" s="982"/>
    </row>
    <row r="226" spans="1:37" ht="13.5" customHeight="1" x14ac:dyDescent="0.15">
      <c r="A226" s="1554"/>
      <c r="B226" s="975">
        <v>43752</v>
      </c>
      <c r="C226" s="185" t="str">
        <f t="shared" si="35"/>
        <v>(月)</v>
      </c>
      <c r="D226" s="970" t="s">
        <v>558</v>
      </c>
      <c r="E226" s="970" t="s">
        <v>543</v>
      </c>
      <c r="F226" s="827">
        <v>4</v>
      </c>
      <c r="G226" s="827">
        <v>5.8</v>
      </c>
      <c r="H226" s="828">
        <v>18</v>
      </c>
      <c r="I226" s="828">
        <v>22.5</v>
      </c>
      <c r="J226" s="930">
        <v>0.3125</v>
      </c>
      <c r="K226" s="827">
        <v>25.9</v>
      </c>
      <c r="L226" s="1001">
        <v>39.9</v>
      </c>
      <c r="M226" s="1119">
        <v>7.42</v>
      </c>
      <c r="N226" s="826"/>
      <c r="O226" s="828">
        <v>19.899999999999999</v>
      </c>
      <c r="P226" s="789">
        <v>43</v>
      </c>
      <c r="Q226" s="790">
        <v>28.9</v>
      </c>
      <c r="R226" s="790">
        <v>25.6</v>
      </c>
      <c r="S226" s="789">
        <v>68</v>
      </c>
      <c r="T226" s="789">
        <v>42</v>
      </c>
      <c r="U226" s="789">
        <v>26</v>
      </c>
      <c r="V226" s="834"/>
      <c r="W226" s="1287"/>
      <c r="X226" s="833"/>
      <c r="Y226" s="827"/>
      <c r="Z226" s="830"/>
      <c r="AA226" s="834"/>
      <c r="AB226" s="834"/>
      <c r="AC226" s="828"/>
      <c r="AD226" s="905"/>
      <c r="AE226" s="828"/>
      <c r="AF226" s="1119"/>
      <c r="AG226" s="827"/>
      <c r="AH226" s="827"/>
      <c r="AI226" s="960"/>
      <c r="AJ226" s="982"/>
      <c r="AK226" s="982"/>
    </row>
    <row r="227" spans="1:37" ht="13.5" customHeight="1" x14ac:dyDescent="0.15">
      <c r="A227" s="1554"/>
      <c r="B227" s="975">
        <v>43753</v>
      </c>
      <c r="C227" s="185" t="str">
        <f t="shared" si="35"/>
        <v>(火)</v>
      </c>
      <c r="D227" s="970" t="s">
        <v>553</v>
      </c>
      <c r="E227" s="970" t="s">
        <v>548</v>
      </c>
      <c r="F227" s="827">
        <v>2</v>
      </c>
      <c r="G227" s="827">
        <v>4.5999999999999996</v>
      </c>
      <c r="H227" s="828">
        <v>18</v>
      </c>
      <c r="I227" s="828">
        <v>20.5</v>
      </c>
      <c r="J227" s="930">
        <v>0.3125</v>
      </c>
      <c r="K227" s="827">
        <v>24</v>
      </c>
      <c r="L227" s="1001">
        <v>38</v>
      </c>
      <c r="M227" s="1119">
        <v>7.41</v>
      </c>
      <c r="N227" s="835"/>
      <c r="O227" s="828">
        <v>20.399999999999999</v>
      </c>
      <c r="P227" s="789">
        <v>55</v>
      </c>
      <c r="Q227" s="790">
        <v>22.7</v>
      </c>
      <c r="R227" s="790">
        <v>20.2</v>
      </c>
      <c r="S227" s="789">
        <v>74</v>
      </c>
      <c r="T227" s="789">
        <v>49</v>
      </c>
      <c r="U227" s="789">
        <v>25</v>
      </c>
      <c r="V227" s="834"/>
      <c r="W227" s="1287"/>
      <c r="X227" s="833"/>
      <c r="Y227" s="827"/>
      <c r="Z227" s="830"/>
      <c r="AA227" s="834"/>
      <c r="AB227" s="834"/>
      <c r="AC227" s="828"/>
      <c r="AD227" s="905"/>
      <c r="AE227" s="828"/>
      <c r="AF227" s="1119"/>
      <c r="AG227" s="827"/>
      <c r="AH227" s="827"/>
      <c r="AI227" s="960"/>
      <c r="AJ227" s="982"/>
      <c r="AK227" s="982"/>
    </row>
    <row r="228" spans="1:37" ht="13.5" customHeight="1" x14ac:dyDescent="0.15">
      <c r="A228" s="1554"/>
      <c r="B228" s="975">
        <v>43754</v>
      </c>
      <c r="C228" s="185" t="str">
        <f t="shared" si="35"/>
        <v>(水)</v>
      </c>
      <c r="D228" s="970" t="s">
        <v>550</v>
      </c>
      <c r="E228" s="970" t="s">
        <v>543</v>
      </c>
      <c r="F228" s="827">
        <v>2</v>
      </c>
      <c r="G228" s="827">
        <v>0</v>
      </c>
      <c r="H228" s="828">
        <v>15</v>
      </c>
      <c r="I228" s="828">
        <v>18.5</v>
      </c>
      <c r="J228" s="930">
        <v>0.3125</v>
      </c>
      <c r="K228" s="827">
        <v>42.6</v>
      </c>
      <c r="L228" s="1001">
        <v>28.2</v>
      </c>
      <c r="M228" s="1119">
        <v>7.53</v>
      </c>
      <c r="N228" s="826"/>
      <c r="O228" s="828">
        <v>21.1</v>
      </c>
      <c r="P228" s="789">
        <v>61</v>
      </c>
      <c r="Q228" s="790">
        <v>22.7</v>
      </c>
      <c r="R228" s="790">
        <v>22.1</v>
      </c>
      <c r="S228" s="789">
        <v>80</v>
      </c>
      <c r="T228" s="789">
        <v>56</v>
      </c>
      <c r="U228" s="789">
        <v>24</v>
      </c>
      <c r="V228" s="834"/>
      <c r="W228" s="1287"/>
      <c r="X228" s="833"/>
      <c r="Y228" s="827"/>
      <c r="Z228" s="830"/>
      <c r="AA228" s="834"/>
      <c r="AB228" s="834"/>
      <c r="AC228" s="828"/>
      <c r="AD228" s="905"/>
      <c r="AE228" s="828"/>
      <c r="AF228" s="1119"/>
      <c r="AG228" s="827"/>
      <c r="AH228" s="827"/>
      <c r="AI228" s="960"/>
      <c r="AJ228" s="982"/>
      <c r="AK228" s="982"/>
    </row>
    <row r="229" spans="1:37" ht="13.5" customHeight="1" x14ac:dyDescent="0.15">
      <c r="A229" s="1554"/>
      <c r="B229" s="975">
        <v>43755</v>
      </c>
      <c r="C229" s="185" t="str">
        <f t="shared" si="35"/>
        <v>(木)</v>
      </c>
      <c r="D229" s="970" t="s">
        <v>546</v>
      </c>
      <c r="E229" s="970" t="s">
        <v>542</v>
      </c>
      <c r="F229" s="827">
        <v>2</v>
      </c>
      <c r="G229" s="827">
        <v>1.1000000000000001</v>
      </c>
      <c r="H229" s="828">
        <v>15</v>
      </c>
      <c r="I229" s="828">
        <v>18</v>
      </c>
      <c r="J229" s="930">
        <v>0.3125</v>
      </c>
      <c r="K229" s="827">
        <v>23.4</v>
      </c>
      <c r="L229" s="1001">
        <v>38.6</v>
      </c>
      <c r="M229" s="1119">
        <v>7.69</v>
      </c>
      <c r="N229" s="835"/>
      <c r="O229" s="828">
        <v>22.1</v>
      </c>
      <c r="P229" s="789">
        <v>63</v>
      </c>
      <c r="Q229" s="790">
        <v>23.1</v>
      </c>
      <c r="R229" s="790">
        <v>21.5</v>
      </c>
      <c r="S229" s="789">
        <v>88</v>
      </c>
      <c r="T229" s="789">
        <v>60</v>
      </c>
      <c r="U229" s="789">
        <v>28</v>
      </c>
      <c r="V229" s="834"/>
      <c r="W229" s="1287"/>
      <c r="X229" s="833"/>
      <c r="Y229" s="827"/>
      <c r="Z229" s="830"/>
      <c r="AA229" s="834"/>
      <c r="AB229" s="834"/>
      <c r="AC229" s="828"/>
      <c r="AD229" s="905"/>
      <c r="AE229" s="828"/>
      <c r="AF229" s="1119"/>
      <c r="AG229" s="827"/>
      <c r="AH229" s="827"/>
      <c r="AI229" s="960"/>
      <c r="AJ229" s="982"/>
      <c r="AK229" s="982"/>
    </row>
    <row r="230" spans="1:37" ht="13.5" customHeight="1" x14ac:dyDescent="0.15">
      <c r="A230" s="1554"/>
      <c r="B230" s="975">
        <v>43756</v>
      </c>
      <c r="C230" s="185" t="str">
        <f t="shared" si="35"/>
        <v>(金)</v>
      </c>
      <c r="D230" s="970" t="s">
        <v>558</v>
      </c>
      <c r="E230" s="970" t="s">
        <v>542</v>
      </c>
      <c r="F230" s="827">
        <v>4</v>
      </c>
      <c r="G230" s="827">
        <v>1.3</v>
      </c>
      <c r="H230" s="828">
        <v>15</v>
      </c>
      <c r="I230" s="828">
        <v>18</v>
      </c>
      <c r="J230" s="930">
        <v>0.3125</v>
      </c>
      <c r="K230" s="827">
        <v>21.5</v>
      </c>
      <c r="L230" s="1001">
        <v>34.1</v>
      </c>
      <c r="M230" s="1119">
        <v>7.79</v>
      </c>
      <c r="N230" s="826"/>
      <c r="O230" s="828">
        <v>25</v>
      </c>
      <c r="P230" s="789">
        <v>70</v>
      </c>
      <c r="Q230" s="790">
        <v>26.3</v>
      </c>
      <c r="R230" s="790">
        <v>18.3</v>
      </c>
      <c r="S230" s="789">
        <v>96</v>
      </c>
      <c r="T230" s="789">
        <v>58</v>
      </c>
      <c r="U230" s="789">
        <v>38</v>
      </c>
      <c r="V230" s="834"/>
      <c r="W230" s="1287"/>
      <c r="X230" s="833"/>
      <c r="Y230" s="827"/>
      <c r="Z230" s="830"/>
      <c r="AA230" s="834"/>
      <c r="AB230" s="834"/>
      <c r="AC230" s="828"/>
      <c r="AD230" s="905"/>
      <c r="AE230" s="828"/>
      <c r="AF230" s="1119"/>
      <c r="AG230" s="827"/>
      <c r="AH230" s="827"/>
      <c r="AI230" s="960"/>
      <c r="AJ230" s="982"/>
      <c r="AK230" s="982"/>
    </row>
    <row r="231" spans="1:37" ht="13.5" customHeight="1" x14ac:dyDescent="0.15">
      <c r="A231" s="1554"/>
      <c r="B231" s="975">
        <v>43757</v>
      </c>
      <c r="C231" s="185" t="str">
        <f t="shared" si="35"/>
        <v>(土)</v>
      </c>
      <c r="D231" s="970" t="s">
        <v>555</v>
      </c>
      <c r="E231" s="970" t="s">
        <v>543</v>
      </c>
      <c r="F231" s="827">
        <v>2</v>
      </c>
      <c r="G231" s="827">
        <v>41.1</v>
      </c>
      <c r="H231" s="828">
        <v>17</v>
      </c>
      <c r="I231" s="828">
        <v>18.5</v>
      </c>
      <c r="J231" s="930">
        <v>0.3125</v>
      </c>
      <c r="K231" s="827">
        <v>29.7</v>
      </c>
      <c r="L231" s="1001">
        <v>39.6</v>
      </c>
      <c r="M231" s="1119">
        <v>8.24</v>
      </c>
      <c r="N231" s="835"/>
      <c r="O231" s="828">
        <v>21.3</v>
      </c>
      <c r="P231" s="789">
        <v>56</v>
      </c>
      <c r="Q231" s="790">
        <v>22.7</v>
      </c>
      <c r="R231" s="790">
        <v>18.3</v>
      </c>
      <c r="S231" s="789">
        <v>74</v>
      </c>
      <c r="T231" s="789">
        <v>50</v>
      </c>
      <c r="U231" s="789">
        <v>24</v>
      </c>
      <c r="V231" s="834"/>
      <c r="W231" s="1287"/>
      <c r="X231" s="833"/>
      <c r="Y231" s="827"/>
      <c r="Z231" s="830"/>
      <c r="AA231" s="834"/>
      <c r="AB231" s="834"/>
      <c r="AC231" s="828"/>
      <c r="AD231" s="905"/>
      <c r="AE231" s="828"/>
      <c r="AF231" s="1119"/>
      <c r="AG231" s="827"/>
      <c r="AH231" s="827"/>
      <c r="AI231" s="960"/>
      <c r="AJ231" s="982"/>
      <c r="AK231" s="982"/>
    </row>
    <row r="232" spans="1:37" ht="13.5" customHeight="1" x14ac:dyDescent="0.15">
      <c r="A232" s="1554"/>
      <c r="B232" s="975">
        <v>43758</v>
      </c>
      <c r="C232" s="185" t="str">
        <f t="shared" si="35"/>
        <v>(日)</v>
      </c>
      <c r="D232" s="970" t="s">
        <v>550</v>
      </c>
      <c r="E232" s="970" t="s">
        <v>543</v>
      </c>
      <c r="F232" s="827">
        <v>1</v>
      </c>
      <c r="G232" s="827">
        <v>0</v>
      </c>
      <c r="H232" s="828">
        <v>19</v>
      </c>
      <c r="I232" s="828">
        <v>20</v>
      </c>
      <c r="J232" s="930">
        <v>0.3125</v>
      </c>
      <c r="K232" s="827">
        <v>24.9</v>
      </c>
      <c r="L232" s="1001">
        <v>33.1</v>
      </c>
      <c r="M232" s="1119">
        <v>8.16</v>
      </c>
      <c r="N232" s="835"/>
      <c r="O232" s="828">
        <v>21</v>
      </c>
      <c r="P232" s="789">
        <v>59</v>
      </c>
      <c r="Q232" s="790">
        <v>27</v>
      </c>
      <c r="R232" s="790">
        <v>18</v>
      </c>
      <c r="S232" s="789">
        <v>82</v>
      </c>
      <c r="T232" s="789">
        <v>52</v>
      </c>
      <c r="U232" s="789">
        <v>30</v>
      </c>
      <c r="V232" s="834"/>
      <c r="W232" s="1287"/>
      <c r="X232" s="833"/>
      <c r="Y232" s="827"/>
      <c r="Z232" s="830"/>
      <c r="AA232" s="834"/>
      <c r="AB232" s="834"/>
      <c r="AC232" s="828"/>
      <c r="AD232" s="905"/>
      <c r="AE232" s="828"/>
      <c r="AF232" s="1119"/>
      <c r="AG232" s="827"/>
      <c r="AH232" s="827"/>
      <c r="AI232" s="960"/>
      <c r="AJ232" s="982"/>
      <c r="AK232" s="982"/>
    </row>
    <row r="233" spans="1:37" ht="13.5" customHeight="1" x14ac:dyDescent="0.15">
      <c r="A233" s="1554"/>
      <c r="B233" s="975">
        <v>43759</v>
      </c>
      <c r="C233" s="185" t="str">
        <f t="shared" si="35"/>
        <v>(月)</v>
      </c>
      <c r="D233" s="970" t="s">
        <v>544</v>
      </c>
      <c r="E233" s="970" t="s">
        <v>542</v>
      </c>
      <c r="F233" s="827">
        <v>3</v>
      </c>
      <c r="G233" s="827">
        <v>3.7</v>
      </c>
      <c r="H233" s="828">
        <v>18</v>
      </c>
      <c r="I233" s="828">
        <v>20</v>
      </c>
      <c r="J233" s="930">
        <v>0.30555555555555552</v>
      </c>
      <c r="K233" s="827">
        <v>23.5</v>
      </c>
      <c r="L233" s="1001">
        <v>32.6</v>
      </c>
      <c r="M233" s="1119">
        <v>8.58</v>
      </c>
      <c r="N233" s="835"/>
      <c r="O233" s="828">
        <v>22</v>
      </c>
      <c r="P233" s="789">
        <v>59</v>
      </c>
      <c r="Q233" s="790">
        <v>27</v>
      </c>
      <c r="R233" s="790">
        <v>19.899999999999999</v>
      </c>
      <c r="S233" s="789">
        <v>80</v>
      </c>
      <c r="T233" s="789">
        <v>53</v>
      </c>
      <c r="U233" s="789">
        <v>27</v>
      </c>
      <c r="V233" s="834"/>
      <c r="W233" s="1287"/>
      <c r="X233" s="833"/>
      <c r="Y233" s="827"/>
      <c r="Z233" s="830"/>
      <c r="AA233" s="834"/>
      <c r="AB233" s="834"/>
      <c r="AC233" s="828"/>
      <c r="AD233" s="905"/>
      <c r="AE233" s="828"/>
      <c r="AF233" s="1119"/>
      <c r="AG233" s="827"/>
      <c r="AH233" s="827"/>
      <c r="AI233" s="960"/>
      <c r="AJ233" s="982"/>
      <c r="AK233" s="982"/>
    </row>
    <row r="234" spans="1:37" ht="13.5" customHeight="1" x14ac:dyDescent="0.15">
      <c r="A234" s="1554"/>
      <c r="B234" s="975">
        <v>43760</v>
      </c>
      <c r="C234" s="185" t="str">
        <f t="shared" si="35"/>
        <v>(火)</v>
      </c>
      <c r="D234" s="970" t="s">
        <v>555</v>
      </c>
      <c r="E234" s="970" t="s">
        <v>543</v>
      </c>
      <c r="F234" s="827">
        <v>7</v>
      </c>
      <c r="G234" s="827">
        <v>42.1</v>
      </c>
      <c r="H234" s="828">
        <v>15</v>
      </c>
      <c r="I234" s="828">
        <v>19</v>
      </c>
      <c r="J234" s="930">
        <v>0.3125</v>
      </c>
      <c r="K234" s="827">
        <v>67.099999999999994</v>
      </c>
      <c r="L234" s="1001">
        <v>81.7</v>
      </c>
      <c r="M234" s="1119">
        <v>7.85</v>
      </c>
      <c r="N234" s="835"/>
      <c r="O234" s="828">
        <v>18.8</v>
      </c>
      <c r="P234" s="789">
        <v>53</v>
      </c>
      <c r="Q234" s="790">
        <v>20.2</v>
      </c>
      <c r="R234" s="790">
        <v>40.1</v>
      </c>
      <c r="S234" s="789">
        <v>70</v>
      </c>
      <c r="T234" s="789">
        <v>46</v>
      </c>
      <c r="U234" s="789">
        <v>24</v>
      </c>
      <c r="V234" s="834"/>
      <c r="W234" s="1287"/>
      <c r="X234" s="833"/>
      <c r="Y234" s="827"/>
      <c r="Z234" s="830"/>
      <c r="AA234" s="834"/>
      <c r="AB234" s="834"/>
      <c r="AC234" s="828"/>
      <c r="AD234" s="905"/>
      <c r="AE234" s="828"/>
      <c r="AF234" s="1119"/>
      <c r="AG234" s="827"/>
      <c r="AH234" s="827"/>
      <c r="AI234" s="960"/>
      <c r="AJ234" s="982"/>
      <c r="AK234" s="982"/>
    </row>
    <row r="235" spans="1:37" ht="13.5" customHeight="1" x14ac:dyDescent="0.15">
      <c r="A235" s="1554"/>
      <c r="B235" s="975">
        <v>43761</v>
      </c>
      <c r="C235" s="185" t="str">
        <f t="shared" si="35"/>
        <v>(水)</v>
      </c>
      <c r="D235" s="970" t="s">
        <v>540</v>
      </c>
      <c r="E235" s="970" t="s">
        <v>543</v>
      </c>
      <c r="F235" s="827">
        <v>1</v>
      </c>
      <c r="G235" s="827">
        <v>0</v>
      </c>
      <c r="H235" s="828">
        <v>17</v>
      </c>
      <c r="I235" s="828">
        <v>17</v>
      </c>
      <c r="J235" s="930">
        <v>0.2986111111111111</v>
      </c>
      <c r="K235" s="827">
        <v>28.3</v>
      </c>
      <c r="L235" s="1001">
        <v>34.1</v>
      </c>
      <c r="M235" s="1119">
        <v>7.8</v>
      </c>
      <c r="N235" s="835"/>
      <c r="O235" s="828">
        <v>21.3</v>
      </c>
      <c r="P235" s="789">
        <v>48</v>
      </c>
      <c r="Q235" s="790">
        <v>22.4</v>
      </c>
      <c r="R235" s="790">
        <v>16.7</v>
      </c>
      <c r="S235" s="789">
        <v>82</v>
      </c>
      <c r="T235" s="789">
        <v>58</v>
      </c>
      <c r="U235" s="789">
        <v>24</v>
      </c>
      <c r="V235" s="834"/>
      <c r="W235" s="1287"/>
      <c r="X235" s="833"/>
      <c r="Y235" s="827"/>
      <c r="Z235" s="830"/>
      <c r="AA235" s="834"/>
      <c r="AB235" s="834"/>
      <c r="AC235" s="828"/>
      <c r="AD235" s="905"/>
      <c r="AE235" s="828"/>
      <c r="AF235" s="1119"/>
      <c r="AG235" s="827"/>
      <c r="AH235" s="827"/>
      <c r="AI235" s="960"/>
      <c r="AJ235" s="982"/>
      <c r="AK235" s="982"/>
    </row>
    <row r="236" spans="1:37" ht="13.5" customHeight="1" x14ac:dyDescent="0.15">
      <c r="A236" s="1554"/>
      <c r="B236" s="975">
        <v>43762</v>
      </c>
      <c r="C236" s="185" t="str">
        <f t="shared" si="35"/>
        <v>(木)</v>
      </c>
      <c r="D236" s="970" t="s">
        <v>544</v>
      </c>
      <c r="E236" s="970" t="s">
        <v>542</v>
      </c>
      <c r="F236" s="827">
        <v>3</v>
      </c>
      <c r="G236" s="827">
        <v>0.9</v>
      </c>
      <c r="H236" s="828">
        <v>18</v>
      </c>
      <c r="I236" s="828">
        <v>19</v>
      </c>
      <c r="J236" s="930">
        <v>0.3125</v>
      </c>
      <c r="K236" s="827">
        <v>20.8</v>
      </c>
      <c r="L236" s="1001">
        <v>29.8</v>
      </c>
      <c r="M236" s="1119">
        <v>7.84</v>
      </c>
      <c r="N236" s="835"/>
      <c r="O236" s="828">
        <v>19.899999999999999</v>
      </c>
      <c r="P236" s="789">
        <v>48</v>
      </c>
      <c r="Q236" s="790">
        <v>22</v>
      </c>
      <c r="R236" s="790">
        <v>15.2</v>
      </c>
      <c r="S236" s="789">
        <v>76</v>
      </c>
      <c r="T236" s="789">
        <v>52</v>
      </c>
      <c r="U236" s="789">
        <v>24</v>
      </c>
      <c r="V236" s="834"/>
      <c r="W236" s="1287"/>
      <c r="X236" s="833"/>
      <c r="Y236" s="827"/>
      <c r="Z236" s="830"/>
      <c r="AA236" s="834"/>
      <c r="AB236" s="834"/>
      <c r="AC236" s="828"/>
      <c r="AD236" s="905"/>
      <c r="AE236" s="828"/>
      <c r="AF236" s="1119"/>
      <c r="AG236" s="827"/>
      <c r="AH236" s="827"/>
      <c r="AI236" s="960"/>
      <c r="AJ236" s="982"/>
      <c r="AK236" s="982"/>
    </row>
    <row r="237" spans="1:37" ht="13.5" customHeight="1" x14ac:dyDescent="0.15">
      <c r="A237" s="1554"/>
      <c r="B237" s="975">
        <v>43763</v>
      </c>
      <c r="C237" s="185" t="str">
        <f t="shared" si="35"/>
        <v>(金)</v>
      </c>
      <c r="D237" s="970" t="s">
        <v>555</v>
      </c>
      <c r="E237" s="970" t="s">
        <v>543</v>
      </c>
      <c r="F237" s="827">
        <v>4</v>
      </c>
      <c r="G237" s="827">
        <v>240</v>
      </c>
      <c r="H237" s="828">
        <v>17</v>
      </c>
      <c r="I237" s="828">
        <v>18</v>
      </c>
      <c r="J237" s="930">
        <v>0.30555555555555552</v>
      </c>
      <c r="K237" s="827">
        <v>42.9</v>
      </c>
      <c r="L237" s="1001">
        <v>50.1</v>
      </c>
      <c r="M237" s="1119">
        <v>7.83</v>
      </c>
      <c r="N237" s="835"/>
      <c r="O237" s="828">
        <v>19.8</v>
      </c>
      <c r="P237" s="789">
        <v>54</v>
      </c>
      <c r="Q237" s="790">
        <v>19.2</v>
      </c>
      <c r="R237" s="790">
        <v>25.9</v>
      </c>
      <c r="S237" s="789">
        <v>96</v>
      </c>
      <c r="T237" s="789">
        <v>58</v>
      </c>
      <c r="U237" s="789">
        <v>38</v>
      </c>
      <c r="V237" s="834"/>
      <c r="W237" s="1287"/>
      <c r="X237" s="833"/>
      <c r="Y237" s="827"/>
      <c r="Z237" s="830"/>
      <c r="AA237" s="834"/>
      <c r="AB237" s="834"/>
      <c r="AC237" s="828"/>
      <c r="AD237" s="905"/>
      <c r="AE237" s="828"/>
      <c r="AF237" s="1119"/>
      <c r="AG237" s="827"/>
      <c r="AH237" s="827"/>
      <c r="AI237" s="960"/>
      <c r="AJ237" s="982"/>
      <c r="AK237" s="982"/>
    </row>
    <row r="238" spans="1:37" ht="13.5" customHeight="1" x14ac:dyDescent="0.15">
      <c r="A238" s="1554"/>
      <c r="B238" s="975">
        <v>43764</v>
      </c>
      <c r="C238" s="978" t="str">
        <f t="shared" si="35"/>
        <v>(土)</v>
      </c>
      <c r="D238" s="970" t="s">
        <v>540</v>
      </c>
      <c r="E238" s="970" t="s">
        <v>590</v>
      </c>
      <c r="F238" s="827">
        <v>2</v>
      </c>
      <c r="G238" s="827">
        <v>0</v>
      </c>
      <c r="H238" s="828">
        <v>18</v>
      </c>
      <c r="I238" s="828">
        <v>18</v>
      </c>
      <c r="J238" s="930">
        <v>0.29166666666666669</v>
      </c>
      <c r="K238" s="827">
        <v>41.7</v>
      </c>
      <c r="L238" s="1001">
        <v>85</v>
      </c>
      <c r="M238" s="1119">
        <v>7.26</v>
      </c>
      <c r="N238" s="835"/>
      <c r="O238" s="828">
        <v>12.1</v>
      </c>
      <c r="P238" s="789">
        <v>38</v>
      </c>
      <c r="Q238" s="790">
        <v>10.7</v>
      </c>
      <c r="R238" s="790">
        <v>14.2</v>
      </c>
      <c r="S238" s="789">
        <v>52</v>
      </c>
      <c r="T238" s="789">
        <v>42</v>
      </c>
      <c r="U238" s="789">
        <v>10</v>
      </c>
      <c r="V238" s="834"/>
      <c r="W238" s="1287"/>
      <c r="X238" s="833"/>
      <c r="Y238" s="830"/>
      <c r="Z238" s="830"/>
      <c r="AA238" s="834"/>
      <c r="AB238" s="834"/>
      <c r="AC238" s="828"/>
      <c r="AD238" s="905"/>
      <c r="AE238" s="828"/>
      <c r="AF238" s="1119"/>
      <c r="AG238" s="827"/>
      <c r="AH238" s="827"/>
      <c r="AI238" s="960"/>
      <c r="AJ238" s="982"/>
      <c r="AK238" s="982"/>
    </row>
    <row r="239" spans="1:37" ht="13.5" customHeight="1" x14ac:dyDescent="0.15">
      <c r="A239" s="1554"/>
      <c r="B239" s="975">
        <v>43765</v>
      </c>
      <c r="C239" s="985" t="str">
        <f t="shared" si="35"/>
        <v>(日)</v>
      </c>
      <c r="D239" s="970" t="s">
        <v>550</v>
      </c>
      <c r="E239" s="970" t="s">
        <v>548</v>
      </c>
      <c r="F239" s="827">
        <v>2</v>
      </c>
      <c r="G239" s="827">
        <v>0</v>
      </c>
      <c r="H239" s="828">
        <v>16</v>
      </c>
      <c r="I239" s="828">
        <v>18.5</v>
      </c>
      <c r="J239" s="930">
        <v>0.3125</v>
      </c>
      <c r="K239" s="827">
        <v>35</v>
      </c>
      <c r="L239" s="1001">
        <v>42.3</v>
      </c>
      <c r="M239" s="1119">
        <v>7.05</v>
      </c>
      <c r="N239" s="835"/>
      <c r="O239" s="828">
        <v>10.9</v>
      </c>
      <c r="P239" s="789">
        <v>34</v>
      </c>
      <c r="Q239" s="790">
        <v>10.7</v>
      </c>
      <c r="R239" s="790">
        <v>16.399999999999999</v>
      </c>
      <c r="S239" s="789">
        <v>48</v>
      </c>
      <c r="T239" s="789">
        <v>33</v>
      </c>
      <c r="U239" s="789">
        <v>15</v>
      </c>
      <c r="V239" s="834"/>
      <c r="W239" s="1287"/>
      <c r="X239" s="833"/>
      <c r="Y239" s="827"/>
      <c r="Z239" s="830"/>
      <c r="AA239" s="834"/>
      <c r="AB239" s="834"/>
      <c r="AC239" s="828"/>
      <c r="AD239" s="905"/>
      <c r="AE239" s="828"/>
      <c r="AF239" s="1119"/>
      <c r="AG239" s="827"/>
      <c r="AH239" s="827"/>
      <c r="AI239" s="960"/>
      <c r="AJ239" s="982"/>
      <c r="AK239" s="982"/>
    </row>
    <row r="240" spans="1:37" ht="13.5" customHeight="1" x14ac:dyDescent="0.15">
      <c r="A240" s="1554"/>
      <c r="B240" s="975">
        <v>43766</v>
      </c>
      <c r="C240" s="986" t="str">
        <f t="shared" si="35"/>
        <v>(月)</v>
      </c>
      <c r="D240" s="970" t="s">
        <v>540</v>
      </c>
      <c r="E240" s="970" t="s">
        <v>559</v>
      </c>
      <c r="F240" s="827">
        <v>2</v>
      </c>
      <c r="G240" s="827">
        <v>0</v>
      </c>
      <c r="H240" s="828">
        <v>14</v>
      </c>
      <c r="I240" s="828">
        <v>17.5</v>
      </c>
      <c r="J240" s="930">
        <v>0.2986111111111111</v>
      </c>
      <c r="K240" s="827">
        <v>35.4</v>
      </c>
      <c r="L240" s="1001">
        <v>40.6</v>
      </c>
      <c r="M240" s="1119">
        <v>7.19</v>
      </c>
      <c r="N240" s="835"/>
      <c r="O240" s="828">
        <v>11.97</v>
      </c>
      <c r="P240" s="789">
        <v>32</v>
      </c>
      <c r="Q240" s="790">
        <v>10.7</v>
      </c>
      <c r="R240" s="790">
        <v>11.7</v>
      </c>
      <c r="S240" s="789">
        <v>48</v>
      </c>
      <c r="T240" s="789">
        <v>33</v>
      </c>
      <c r="U240" s="789">
        <v>15</v>
      </c>
      <c r="V240" s="834"/>
      <c r="W240" s="1287"/>
      <c r="X240" s="833"/>
      <c r="Y240" s="827"/>
      <c r="Z240" s="830"/>
      <c r="AA240" s="834"/>
      <c r="AB240" s="827"/>
      <c r="AC240" s="828"/>
      <c r="AD240" s="905"/>
      <c r="AE240" s="828"/>
      <c r="AF240" s="1119"/>
      <c r="AG240" s="827"/>
      <c r="AH240" s="827"/>
      <c r="AI240" s="960"/>
      <c r="AJ240" s="982"/>
      <c r="AK240" s="982"/>
    </row>
    <row r="241" spans="1:37" ht="13.5" customHeight="1" x14ac:dyDescent="0.15">
      <c r="A241" s="1554"/>
      <c r="B241" s="975">
        <v>43767</v>
      </c>
      <c r="C241" s="185" t="str">
        <f t="shared" si="35"/>
        <v>(火)</v>
      </c>
      <c r="D241" s="970" t="s">
        <v>552</v>
      </c>
      <c r="E241" s="970" t="s">
        <v>549</v>
      </c>
      <c r="F241" s="827">
        <v>3</v>
      </c>
      <c r="G241" s="827">
        <v>17.8</v>
      </c>
      <c r="H241" s="828">
        <v>13</v>
      </c>
      <c r="I241" s="828">
        <v>16.5</v>
      </c>
      <c r="J241" s="930">
        <v>0.3125</v>
      </c>
      <c r="K241" s="827">
        <v>34.299999999999997</v>
      </c>
      <c r="L241" s="1001">
        <v>42.5</v>
      </c>
      <c r="M241" s="1119">
        <v>7.23</v>
      </c>
      <c r="N241" s="835"/>
      <c r="O241" s="828">
        <v>15.2</v>
      </c>
      <c r="P241" s="789">
        <v>44</v>
      </c>
      <c r="Q241" s="790">
        <v>16.3</v>
      </c>
      <c r="R241" s="790">
        <v>13.6</v>
      </c>
      <c r="S241" s="789">
        <v>64</v>
      </c>
      <c r="T241" s="789">
        <v>40</v>
      </c>
      <c r="U241" s="789">
        <v>24</v>
      </c>
      <c r="V241" s="834"/>
      <c r="W241" s="1287"/>
      <c r="X241" s="833"/>
      <c r="Y241" s="827"/>
      <c r="Z241" s="830"/>
      <c r="AA241" s="834"/>
      <c r="AB241" s="834"/>
      <c r="AC241" s="828"/>
      <c r="AD241" s="905"/>
      <c r="AE241" s="828"/>
      <c r="AF241" s="1119"/>
      <c r="AG241" s="827"/>
      <c r="AH241" s="827"/>
      <c r="AI241" s="960"/>
      <c r="AJ241" s="982"/>
      <c r="AK241" s="982"/>
    </row>
    <row r="242" spans="1:37" ht="13.5" customHeight="1" x14ac:dyDescent="0.15">
      <c r="A242" s="1554"/>
      <c r="B242" s="975">
        <v>43768</v>
      </c>
      <c r="C242" s="987" t="str">
        <f t="shared" si="35"/>
        <v>(水)</v>
      </c>
      <c r="D242" s="970" t="s">
        <v>540</v>
      </c>
      <c r="E242" s="970" t="s">
        <v>543</v>
      </c>
      <c r="F242" s="827">
        <v>1</v>
      </c>
      <c r="G242" s="827">
        <v>0</v>
      </c>
      <c r="H242" s="828">
        <v>12</v>
      </c>
      <c r="I242" s="828">
        <v>17</v>
      </c>
      <c r="J242" s="930">
        <v>0.3125</v>
      </c>
      <c r="K242" s="827">
        <v>26.8</v>
      </c>
      <c r="L242" s="1001">
        <v>35.700000000000003</v>
      </c>
      <c r="M242" s="1119">
        <v>7.4</v>
      </c>
      <c r="N242" s="835"/>
      <c r="O242" s="828">
        <v>16.7</v>
      </c>
      <c r="P242" s="789">
        <v>42</v>
      </c>
      <c r="Q242" s="790">
        <v>15.6</v>
      </c>
      <c r="R242" s="790">
        <v>13.6</v>
      </c>
      <c r="S242" s="789">
        <v>70</v>
      </c>
      <c r="T242" s="789">
        <v>46</v>
      </c>
      <c r="U242" s="789">
        <v>24</v>
      </c>
      <c r="V242" s="834">
        <v>1.69</v>
      </c>
      <c r="W242" s="1287">
        <v>0</v>
      </c>
      <c r="X242" s="833">
        <v>170</v>
      </c>
      <c r="Y242" s="827">
        <v>144</v>
      </c>
      <c r="Z242" s="830">
        <v>26</v>
      </c>
      <c r="AA242" s="834">
        <v>0.97</v>
      </c>
      <c r="AB242" s="834">
        <v>-1.28</v>
      </c>
      <c r="AC242" s="828">
        <v>5.6</v>
      </c>
      <c r="AD242" s="905"/>
      <c r="AE242" s="828"/>
      <c r="AF242" s="1119"/>
      <c r="AG242" s="827"/>
      <c r="AH242" s="827"/>
      <c r="AI242" s="960"/>
      <c r="AJ242" s="982"/>
      <c r="AK242" s="982"/>
    </row>
    <row r="243" spans="1:37" ht="13.5" customHeight="1" x14ac:dyDescent="0.15">
      <c r="A243" s="1554"/>
      <c r="B243" s="975">
        <v>43769</v>
      </c>
      <c r="C243" s="988" t="str">
        <f t="shared" si="35"/>
        <v>(木)</v>
      </c>
      <c r="D243" s="974" t="s">
        <v>540</v>
      </c>
      <c r="E243" s="974" t="s">
        <v>585</v>
      </c>
      <c r="F243" s="839">
        <v>1</v>
      </c>
      <c r="G243" s="839">
        <v>0</v>
      </c>
      <c r="H243" s="839">
        <v>14</v>
      </c>
      <c r="I243" s="839">
        <v>17</v>
      </c>
      <c r="J243" s="936">
        <v>0.3125</v>
      </c>
      <c r="K243" s="838">
        <v>18.5</v>
      </c>
      <c r="L243" s="1005">
        <v>29.7</v>
      </c>
      <c r="M243" s="1120">
        <v>7.39</v>
      </c>
      <c r="N243" s="846"/>
      <c r="O243" s="839">
        <v>19</v>
      </c>
      <c r="P243" s="791">
        <v>51</v>
      </c>
      <c r="Q243" s="792">
        <v>15.6</v>
      </c>
      <c r="R243" s="792">
        <v>13.6</v>
      </c>
      <c r="S243" s="791">
        <v>80</v>
      </c>
      <c r="T243" s="791">
        <v>54</v>
      </c>
      <c r="U243" s="791">
        <v>26</v>
      </c>
      <c r="V243" s="845"/>
      <c r="W243" s="1288"/>
      <c r="X243" s="844"/>
      <c r="Y243" s="838"/>
      <c r="Z243" s="841"/>
      <c r="AA243" s="845"/>
      <c r="AB243" s="845"/>
      <c r="AC243" s="839"/>
      <c r="AD243" s="906"/>
      <c r="AE243" s="839"/>
      <c r="AF243" s="1120"/>
      <c r="AG243" s="838"/>
      <c r="AH243" s="838"/>
      <c r="AI243" s="963"/>
      <c r="AJ243" s="983"/>
      <c r="AK243" s="983"/>
    </row>
    <row r="244" spans="1:37" s="453" customFormat="1" ht="13.5" customHeight="1" x14ac:dyDescent="0.15">
      <c r="A244" s="1554"/>
      <c r="B244" s="1552" t="s">
        <v>396</v>
      </c>
      <c r="C244" s="1552"/>
      <c r="D244" s="938"/>
      <c r="E244" s="939"/>
      <c r="F244" s="940">
        <f>MAX(F213:F243)</f>
        <v>7</v>
      </c>
      <c r="G244" s="940">
        <f>MAX(G213:G243)</f>
        <v>240</v>
      </c>
      <c r="H244" s="940">
        <f>MAX(H213:H243)</f>
        <v>27</v>
      </c>
      <c r="I244" s="941">
        <f>MAX(I213:I243)</f>
        <v>25.5</v>
      </c>
      <c r="J244" s="942"/>
      <c r="K244" s="940">
        <f>MAX(K213:K243)</f>
        <v>67.099999999999994</v>
      </c>
      <c r="L244" s="943">
        <f>MAX(L213:L243)</f>
        <v>85</v>
      </c>
      <c r="M244" s="941">
        <f>MAX(M213:M243)</f>
        <v>9.39</v>
      </c>
      <c r="N244" s="948"/>
      <c r="O244" s="940">
        <f t="shared" ref="O244:AK244" si="36">MAX(O213:O243)</f>
        <v>26.6</v>
      </c>
      <c r="P244" s="943">
        <f t="shared" si="36"/>
        <v>78</v>
      </c>
      <c r="Q244" s="940">
        <f t="shared" si="36"/>
        <v>33.4</v>
      </c>
      <c r="R244" s="940">
        <f t="shared" si="36"/>
        <v>40.1</v>
      </c>
      <c r="S244" s="943">
        <f t="shared" si="36"/>
        <v>101</v>
      </c>
      <c r="T244" s="943">
        <f t="shared" si="36"/>
        <v>60</v>
      </c>
      <c r="U244" s="943">
        <f t="shared" si="36"/>
        <v>42</v>
      </c>
      <c r="V244" s="979">
        <f t="shared" si="36"/>
        <v>1.69</v>
      </c>
      <c r="W244" s="1289">
        <f t="shared" si="36"/>
        <v>0</v>
      </c>
      <c r="X244" s="945">
        <f t="shared" si="36"/>
        <v>170</v>
      </c>
      <c r="Y244" s="945">
        <f t="shared" si="36"/>
        <v>144</v>
      </c>
      <c r="Z244" s="1224">
        <f t="shared" si="36"/>
        <v>26</v>
      </c>
      <c r="AA244" s="944">
        <f t="shared" si="36"/>
        <v>0.97</v>
      </c>
      <c r="AB244" s="944">
        <f t="shared" si="36"/>
        <v>-1.28</v>
      </c>
      <c r="AC244" s="946">
        <f t="shared" si="36"/>
        <v>5.6</v>
      </c>
      <c r="AD244" s="947">
        <f t="shared" si="36"/>
        <v>0</v>
      </c>
      <c r="AE244" s="1231">
        <f t="shared" si="36"/>
        <v>26</v>
      </c>
      <c r="AF244" s="941">
        <f t="shared" si="36"/>
        <v>1.1000000000000001</v>
      </c>
      <c r="AG244" s="945">
        <f t="shared" si="36"/>
        <v>14</v>
      </c>
      <c r="AH244" s="945">
        <f t="shared" si="36"/>
        <v>5.5</v>
      </c>
      <c r="AI244" s="940">
        <f t="shared" si="36"/>
        <v>12</v>
      </c>
      <c r="AJ244" s="949">
        <f t="shared" si="36"/>
        <v>1.6</v>
      </c>
      <c r="AK244" s="949">
        <f t="shared" si="36"/>
        <v>0.2</v>
      </c>
    </row>
    <row r="245" spans="1:37" s="453" customFormat="1" ht="13.5" customHeight="1" x14ac:dyDescent="0.15">
      <c r="A245" s="1554"/>
      <c r="B245" s="1552" t="s">
        <v>397</v>
      </c>
      <c r="C245" s="1552"/>
      <c r="D245" s="938"/>
      <c r="E245" s="939"/>
      <c r="F245" s="940">
        <f>MIN(F213:F243)</f>
        <v>1</v>
      </c>
      <c r="G245" s="940">
        <f>MIN(G213:G243)</f>
        <v>0</v>
      </c>
      <c r="H245" s="940">
        <f>MIN(H213:H243)</f>
        <v>12</v>
      </c>
      <c r="I245" s="941">
        <f>MIN(I213:I243)</f>
        <v>16.5</v>
      </c>
      <c r="J245" s="942"/>
      <c r="K245" s="940">
        <f>MIN(K213:K243)</f>
        <v>18.5</v>
      </c>
      <c r="L245" s="943">
        <f>MIN(L213:L243)</f>
        <v>28.2</v>
      </c>
      <c r="M245" s="941">
        <f>MIN(M213:M243)</f>
        <v>7.05</v>
      </c>
      <c r="N245" s="948"/>
      <c r="O245" s="940">
        <f t="shared" ref="O245:U245" si="37">MIN(O213:O243)</f>
        <v>10.9</v>
      </c>
      <c r="P245" s="943">
        <f t="shared" si="37"/>
        <v>32</v>
      </c>
      <c r="Q245" s="940">
        <f t="shared" si="37"/>
        <v>10.7</v>
      </c>
      <c r="R245" s="940">
        <f t="shared" si="37"/>
        <v>11.7</v>
      </c>
      <c r="S245" s="943">
        <f t="shared" si="37"/>
        <v>48</v>
      </c>
      <c r="T245" s="943">
        <f t="shared" si="37"/>
        <v>33</v>
      </c>
      <c r="U245" s="943">
        <f t="shared" si="37"/>
        <v>10</v>
      </c>
      <c r="V245" s="979">
        <f>MIN(V213:V243)</f>
        <v>1.69</v>
      </c>
      <c r="W245" s="1289">
        <f>MIN(W213:W243)</f>
        <v>0</v>
      </c>
      <c r="X245" s="945">
        <f t="shared" ref="X245:AK245" si="38">MIN(X213:X243)</f>
        <v>170</v>
      </c>
      <c r="Y245" s="945">
        <f t="shared" si="38"/>
        <v>144</v>
      </c>
      <c r="Z245" s="1224">
        <f t="shared" si="38"/>
        <v>26</v>
      </c>
      <c r="AA245" s="944">
        <f t="shared" si="38"/>
        <v>0.97</v>
      </c>
      <c r="AB245" s="944">
        <f t="shared" si="38"/>
        <v>-1.28</v>
      </c>
      <c r="AC245" s="946">
        <f t="shared" si="38"/>
        <v>5.6</v>
      </c>
      <c r="AD245" s="950">
        <f t="shared" si="38"/>
        <v>0</v>
      </c>
      <c r="AE245" s="1231">
        <f t="shared" si="38"/>
        <v>26</v>
      </c>
      <c r="AF245" s="941">
        <f t="shared" si="38"/>
        <v>1.1000000000000001</v>
      </c>
      <c r="AG245" s="945">
        <f t="shared" si="38"/>
        <v>14</v>
      </c>
      <c r="AH245" s="945">
        <f t="shared" si="38"/>
        <v>5.5</v>
      </c>
      <c r="AI245" s="940">
        <f t="shared" si="38"/>
        <v>12</v>
      </c>
      <c r="AJ245" s="949">
        <f t="shared" si="38"/>
        <v>1.6</v>
      </c>
      <c r="AK245" s="949">
        <f t="shared" si="38"/>
        <v>0.2</v>
      </c>
    </row>
    <row r="246" spans="1:37" s="453" customFormat="1" ht="13.5" customHeight="1" x14ac:dyDescent="0.15">
      <c r="A246" s="1554"/>
      <c r="B246" s="1552" t="s">
        <v>398</v>
      </c>
      <c r="C246" s="1552"/>
      <c r="D246" s="938"/>
      <c r="E246" s="939"/>
      <c r="F246" s="942"/>
      <c r="G246" s="940">
        <f>IF(COUNT(G213:G243)=0,0,AVERAGE(G213:G243))</f>
        <v>16.590322580645161</v>
      </c>
      <c r="H246" s="940">
        <f>IF(COUNT(H213:H243)=0,0,AVERAGE(H213:H243))</f>
        <v>18.193548387096776</v>
      </c>
      <c r="I246" s="941">
        <f>IF(COUNT(I213:I243)=0,0,AVERAGE(I213:I243))</f>
        <v>20.306451612903224</v>
      </c>
      <c r="J246" s="942"/>
      <c r="K246" s="940">
        <f>IF(COUNT(K213:K243)=0,0,AVERAGE(K213:K243))</f>
        <v>31.329032258064512</v>
      </c>
      <c r="L246" s="943">
        <f>IF(COUNT(L213:L243)=0,0,AVERAGE(L213:L243))</f>
        <v>46.341935483870962</v>
      </c>
      <c r="M246" s="941">
        <f>IF(COUNT(M213:M243)=0,0,AVERAGE(M213:M243))</f>
        <v>8.1465161290322587</v>
      </c>
      <c r="N246" s="942"/>
      <c r="O246" s="940">
        <f t="shared" ref="O246:U246" si="39">IF(COUNT(O213:O243)=0,0,AVERAGE(O213:O243))</f>
        <v>21.002258064516131</v>
      </c>
      <c r="P246" s="943">
        <f t="shared" si="39"/>
        <v>57.064516129032256</v>
      </c>
      <c r="Q246" s="940">
        <f t="shared" si="39"/>
        <v>23.667741935483875</v>
      </c>
      <c r="R246" s="940">
        <f t="shared" si="39"/>
        <v>22.254838709677426</v>
      </c>
      <c r="S246" s="943">
        <f t="shared" si="39"/>
        <v>79.387096774193552</v>
      </c>
      <c r="T246" s="943">
        <f t="shared" si="39"/>
        <v>50.354838709677416</v>
      </c>
      <c r="U246" s="943">
        <f t="shared" si="39"/>
        <v>29.032258064516128</v>
      </c>
      <c r="V246" s="1222"/>
      <c r="W246" s="1290"/>
      <c r="X246" s="945">
        <f t="shared" ref="X246:AJ246" si="40">IF(COUNT(X213:X243)=0,0,AVERAGE(X213:X243))</f>
        <v>170</v>
      </c>
      <c r="Y246" s="945">
        <f t="shared" si="40"/>
        <v>144</v>
      </c>
      <c r="Z246" s="1224">
        <f t="shared" si="40"/>
        <v>26</v>
      </c>
      <c r="AA246" s="944">
        <f t="shared" si="40"/>
        <v>0.97</v>
      </c>
      <c r="AB246" s="944">
        <f t="shared" si="40"/>
        <v>-1.28</v>
      </c>
      <c r="AC246" s="946">
        <f t="shared" si="40"/>
        <v>5.6</v>
      </c>
      <c r="AD246" s="950">
        <f t="shared" si="40"/>
        <v>0</v>
      </c>
      <c r="AE246" s="1231">
        <f t="shared" si="40"/>
        <v>26</v>
      </c>
      <c r="AF246" s="941">
        <f t="shared" si="40"/>
        <v>1.1000000000000001</v>
      </c>
      <c r="AG246" s="945">
        <f t="shared" si="40"/>
        <v>14</v>
      </c>
      <c r="AH246" s="945">
        <f t="shared" si="40"/>
        <v>5.5</v>
      </c>
      <c r="AI246" s="940">
        <f t="shared" si="40"/>
        <v>12</v>
      </c>
      <c r="AJ246" s="949">
        <f t="shared" si="40"/>
        <v>1.6</v>
      </c>
      <c r="AK246" s="951"/>
    </row>
    <row r="247" spans="1:37" s="453" customFormat="1" ht="13.5" customHeight="1" x14ac:dyDescent="0.15">
      <c r="A247" s="1554"/>
      <c r="B247" s="1553" t="s">
        <v>399</v>
      </c>
      <c r="C247" s="1553"/>
      <c r="D247" s="952"/>
      <c r="E247" s="952"/>
      <c r="F247" s="953"/>
      <c r="G247" s="940">
        <f>SUM(G213:G243)</f>
        <v>514.29999999999995</v>
      </c>
      <c r="H247" s="954"/>
      <c r="I247" s="954"/>
      <c r="J247" s="954"/>
      <c r="K247" s="954"/>
      <c r="L247" s="1221"/>
      <c r="M247" s="942"/>
      <c r="N247" s="954"/>
      <c r="O247" s="954"/>
      <c r="P247" s="954"/>
      <c r="Q247" s="954"/>
      <c r="R247" s="954"/>
      <c r="S247" s="954"/>
      <c r="T247" s="954"/>
      <c r="U247" s="954"/>
      <c r="V247" s="1222"/>
      <c r="W247" s="1290"/>
      <c r="X247" s="954"/>
      <c r="Y247" s="954"/>
      <c r="Z247" s="1225"/>
      <c r="AA247" s="954"/>
      <c r="AB247" s="954"/>
      <c r="AC247" s="955"/>
      <c r="AD247" s="956"/>
      <c r="AE247" s="1232"/>
      <c r="AF247" s="942"/>
      <c r="AG247" s="954"/>
      <c r="AH247" s="954"/>
      <c r="AI247" s="954"/>
      <c r="AJ247" s="951"/>
      <c r="AK247" s="951"/>
    </row>
    <row r="248" spans="1:37" ht="13.5" customHeight="1" x14ac:dyDescent="0.15">
      <c r="A248" s="1551" t="s">
        <v>355</v>
      </c>
      <c r="B248" s="975">
        <v>43770</v>
      </c>
      <c r="C248" s="976" t="str">
        <f>IF(B248="","",IF(WEEKDAY(B248)=1,"(日)",IF(WEEKDAY(B248)=2,"(月)",IF(WEEKDAY(B248)=3,"(火)",IF(WEEKDAY(B248)=4,"(水)",IF(WEEKDAY(B248)=5,"(木)",IF(WEEKDAY(B248)=6,"(金)","(土)")))))))</f>
        <v>(金)</v>
      </c>
      <c r="D248" s="968" t="s">
        <v>540</v>
      </c>
      <c r="E248" s="968" t="s">
        <v>548</v>
      </c>
      <c r="F248" s="818">
        <v>1</v>
      </c>
      <c r="G248" s="818">
        <v>0</v>
      </c>
      <c r="H248" s="819">
        <v>11</v>
      </c>
      <c r="I248" s="819">
        <v>18</v>
      </c>
      <c r="J248" s="926">
        <v>0.3125</v>
      </c>
      <c r="K248" s="818">
        <v>18.3</v>
      </c>
      <c r="L248" s="996">
        <v>26.6</v>
      </c>
      <c r="M248" s="1118">
        <v>7.59</v>
      </c>
      <c r="N248" s="826"/>
      <c r="O248" s="927">
        <v>18.100000000000001</v>
      </c>
      <c r="P248" s="928">
        <v>54</v>
      </c>
      <c r="Q248" s="927">
        <v>17</v>
      </c>
      <c r="R248" s="927">
        <v>14.2</v>
      </c>
      <c r="S248" s="928">
        <v>74</v>
      </c>
      <c r="T248" s="928">
        <v>50</v>
      </c>
      <c r="U248" s="928">
        <v>24</v>
      </c>
      <c r="V248" s="825"/>
      <c r="W248" s="1291"/>
      <c r="X248" s="824"/>
      <c r="Y248" s="818"/>
      <c r="Z248" s="821"/>
      <c r="AA248" s="825"/>
      <c r="AB248" s="825"/>
      <c r="AC248" s="819"/>
      <c r="AD248" s="904"/>
      <c r="AE248" s="819"/>
      <c r="AF248" s="1118"/>
      <c r="AG248" s="818"/>
      <c r="AH248" s="818"/>
      <c r="AI248" s="959"/>
      <c r="AJ248" s="998"/>
      <c r="AK248" s="998"/>
    </row>
    <row r="249" spans="1:37" ht="13.5" customHeight="1" x14ac:dyDescent="0.15">
      <c r="A249" s="1551"/>
      <c r="B249" s="975">
        <v>43771</v>
      </c>
      <c r="C249" s="185" t="str">
        <f t="shared" ref="C249:C277" si="41">IF(B249="","",IF(WEEKDAY(B249)=1,"(日)",IF(WEEKDAY(B249)=2,"(月)",IF(WEEKDAY(B249)=3,"(火)",IF(WEEKDAY(B249)=4,"(水)",IF(WEEKDAY(B249)=5,"(木)",IF(WEEKDAY(B249)=6,"(金)","(土)")))))))</f>
        <v>(土)</v>
      </c>
      <c r="D249" s="970" t="s">
        <v>540</v>
      </c>
      <c r="E249" s="970" t="s">
        <v>549</v>
      </c>
      <c r="F249" s="827">
        <v>2</v>
      </c>
      <c r="G249" s="827">
        <v>0</v>
      </c>
      <c r="H249" s="828">
        <v>14</v>
      </c>
      <c r="I249" s="828">
        <v>17.5</v>
      </c>
      <c r="J249" s="930">
        <v>0.3125</v>
      </c>
      <c r="K249" s="827">
        <v>16.899999999999999</v>
      </c>
      <c r="L249" s="1001">
        <v>25.6</v>
      </c>
      <c r="M249" s="1119">
        <v>7.72</v>
      </c>
      <c r="N249" s="835"/>
      <c r="O249" s="828">
        <v>23.4</v>
      </c>
      <c r="P249" s="833">
        <v>68</v>
      </c>
      <c r="Q249" s="828">
        <v>19.2</v>
      </c>
      <c r="R249" s="828">
        <v>14.2</v>
      </c>
      <c r="S249" s="833">
        <v>92</v>
      </c>
      <c r="T249" s="833">
        <v>64</v>
      </c>
      <c r="U249" s="833">
        <v>28</v>
      </c>
      <c r="V249" s="834"/>
      <c r="W249" s="1287"/>
      <c r="X249" s="833"/>
      <c r="Y249" s="827"/>
      <c r="Z249" s="830"/>
      <c r="AA249" s="834"/>
      <c r="AB249" s="834"/>
      <c r="AC249" s="828"/>
      <c r="AD249" s="905"/>
      <c r="AE249" s="828"/>
      <c r="AF249" s="1119"/>
      <c r="AG249" s="827"/>
      <c r="AH249" s="827"/>
      <c r="AI249" s="960"/>
      <c r="AJ249" s="982"/>
      <c r="AK249" s="982"/>
    </row>
    <row r="250" spans="1:37" ht="13.5" customHeight="1" x14ac:dyDescent="0.15">
      <c r="A250" s="1551"/>
      <c r="B250" s="975">
        <v>43772</v>
      </c>
      <c r="C250" s="185" t="str">
        <f t="shared" si="41"/>
        <v>(日)</v>
      </c>
      <c r="D250" s="970" t="s">
        <v>544</v>
      </c>
      <c r="E250" s="970" t="s">
        <v>548</v>
      </c>
      <c r="F250" s="827">
        <v>1</v>
      </c>
      <c r="G250" s="827">
        <v>0.5</v>
      </c>
      <c r="H250" s="828">
        <v>12</v>
      </c>
      <c r="I250" s="828">
        <v>18.5</v>
      </c>
      <c r="J250" s="930">
        <v>0.3263888888888889</v>
      </c>
      <c r="K250" s="827">
        <v>22.1</v>
      </c>
      <c r="L250" s="1001">
        <v>28.9</v>
      </c>
      <c r="M250" s="1119">
        <v>7.98</v>
      </c>
      <c r="N250" s="835"/>
      <c r="O250" s="828">
        <v>23.2</v>
      </c>
      <c r="P250" s="833">
        <v>70</v>
      </c>
      <c r="Q250" s="828">
        <v>23.8</v>
      </c>
      <c r="R250" s="828">
        <v>15.2</v>
      </c>
      <c r="S250" s="833">
        <v>96</v>
      </c>
      <c r="T250" s="833">
        <v>65</v>
      </c>
      <c r="U250" s="833">
        <v>31</v>
      </c>
      <c r="V250" s="834"/>
      <c r="W250" s="1287"/>
      <c r="X250" s="833"/>
      <c r="Y250" s="827"/>
      <c r="Z250" s="830"/>
      <c r="AA250" s="834"/>
      <c r="AB250" s="834"/>
      <c r="AC250" s="828"/>
      <c r="AD250" s="905"/>
      <c r="AE250" s="828"/>
      <c r="AF250" s="1119"/>
      <c r="AG250" s="827"/>
      <c r="AH250" s="827"/>
      <c r="AI250" s="960"/>
      <c r="AJ250" s="982"/>
      <c r="AK250" s="982"/>
    </row>
    <row r="251" spans="1:37" ht="13.5" customHeight="1" x14ac:dyDescent="0.15">
      <c r="A251" s="1551"/>
      <c r="B251" s="975">
        <v>43773</v>
      </c>
      <c r="C251" s="185" t="str">
        <f t="shared" si="41"/>
        <v>(月)</v>
      </c>
      <c r="D251" s="970" t="s">
        <v>553</v>
      </c>
      <c r="E251" s="970" t="s">
        <v>543</v>
      </c>
      <c r="F251" s="827">
        <v>2</v>
      </c>
      <c r="G251" s="827">
        <v>6.5</v>
      </c>
      <c r="H251" s="971">
        <v>13</v>
      </c>
      <c r="I251" s="828">
        <v>17</v>
      </c>
      <c r="J251" s="930">
        <v>0.3125</v>
      </c>
      <c r="K251" s="827">
        <v>19.100000000000001</v>
      </c>
      <c r="L251" s="1001">
        <v>25.4</v>
      </c>
      <c r="M251" s="1119">
        <v>7.9</v>
      </c>
      <c r="N251" s="835"/>
      <c r="O251" s="828">
        <v>30.1</v>
      </c>
      <c r="P251" s="833">
        <v>80</v>
      </c>
      <c r="Q251" s="828">
        <v>27</v>
      </c>
      <c r="R251" s="828">
        <v>13.9</v>
      </c>
      <c r="S251" s="833">
        <v>106</v>
      </c>
      <c r="T251" s="833">
        <v>74</v>
      </c>
      <c r="U251" s="833">
        <v>32</v>
      </c>
      <c r="V251" s="834"/>
      <c r="W251" s="1287"/>
      <c r="X251" s="833"/>
      <c r="Y251" s="827"/>
      <c r="Z251" s="830"/>
      <c r="AA251" s="834"/>
      <c r="AB251" s="834"/>
      <c r="AC251" s="828"/>
      <c r="AD251" s="905"/>
      <c r="AE251" s="828"/>
      <c r="AF251" s="1119"/>
      <c r="AG251" s="827"/>
      <c r="AH251" s="827"/>
      <c r="AI251" s="960"/>
      <c r="AJ251" s="982"/>
      <c r="AK251" s="982"/>
    </row>
    <row r="252" spans="1:37" ht="13.5" customHeight="1" x14ac:dyDescent="0.15">
      <c r="A252" s="1551"/>
      <c r="B252" s="975">
        <v>43774</v>
      </c>
      <c r="C252" s="185" t="str">
        <f t="shared" si="41"/>
        <v>(火)</v>
      </c>
      <c r="D252" s="970" t="s">
        <v>540</v>
      </c>
      <c r="E252" s="970" t="s">
        <v>589</v>
      </c>
      <c r="F252" s="827">
        <v>1</v>
      </c>
      <c r="G252" s="827">
        <v>0</v>
      </c>
      <c r="H252" s="828">
        <v>11</v>
      </c>
      <c r="I252" s="828">
        <v>17</v>
      </c>
      <c r="J252" s="930">
        <v>0.3125</v>
      </c>
      <c r="K252" s="827">
        <v>19.899999999999999</v>
      </c>
      <c r="L252" s="1001">
        <v>27.3</v>
      </c>
      <c r="M252" s="1119">
        <v>8.24</v>
      </c>
      <c r="N252" s="835"/>
      <c r="O252" s="828">
        <v>30</v>
      </c>
      <c r="P252" s="833">
        <v>80</v>
      </c>
      <c r="Q252" s="828">
        <v>27</v>
      </c>
      <c r="R252" s="828">
        <v>19</v>
      </c>
      <c r="S252" s="833">
        <v>105</v>
      </c>
      <c r="T252" s="833">
        <v>71</v>
      </c>
      <c r="U252" s="833">
        <v>34</v>
      </c>
      <c r="V252" s="834"/>
      <c r="W252" s="1287"/>
      <c r="X252" s="833"/>
      <c r="Y252" s="827"/>
      <c r="Z252" s="830"/>
      <c r="AA252" s="834"/>
      <c r="AB252" s="834"/>
      <c r="AC252" s="828"/>
      <c r="AD252" s="905"/>
      <c r="AE252" s="828"/>
      <c r="AF252" s="1119"/>
      <c r="AG252" s="827"/>
      <c r="AH252" s="827"/>
      <c r="AI252" s="960"/>
      <c r="AJ252" s="982"/>
      <c r="AK252" s="982"/>
    </row>
    <row r="253" spans="1:37" ht="13.5" customHeight="1" x14ac:dyDescent="0.15">
      <c r="A253" s="1551"/>
      <c r="B253" s="975">
        <v>43775</v>
      </c>
      <c r="C253" s="185" t="str">
        <f t="shared" si="41"/>
        <v>(水)</v>
      </c>
      <c r="D253" s="970" t="s">
        <v>540</v>
      </c>
      <c r="E253" s="970" t="s">
        <v>602</v>
      </c>
      <c r="F253" s="827">
        <v>3</v>
      </c>
      <c r="G253" s="827">
        <v>0</v>
      </c>
      <c r="H253" s="828">
        <v>10</v>
      </c>
      <c r="I253" s="828">
        <v>16</v>
      </c>
      <c r="J253" s="930">
        <v>0.3125</v>
      </c>
      <c r="K253" s="827">
        <v>17.899999999999999</v>
      </c>
      <c r="L253" s="1001">
        <v>20.5</v>
      </c>
      <c r="M253" s="1119">
        <v>8.82</v>
      </c>
      <c r="N253" s="835"/>
      <c r="O253" s="828">
        <v>26.6</v>
      </c>
      <c r="P253" s="833">
        <v>76</v>
      </c>
      <c r="Q253" s="828">
        <v>21.3</v>
      </c>
      <c r="R253" s="828">
        <v>15.5</v>
      </c>
      <c r="S253" s="833">
        <v>108</v>
      </c>
      <c r="T253" s="833">
        <v>74</v>
      </c>
      <c r="U253" s="833">
        <v>34</v>
      </c>
      <c r="V253" s="834"/>
      <c r="W253" s="1287"/>
      <c r="X253" s="833"/>
      <c r="Y253" s="827"/>
      <c r="Z253" s="830"/>
      <c r="AA253" s="834"/>
      <c r="AB253" s="834"/>
      <c r="AC253" s="828"/>
      <c r="AD253" s="905"/>
      <c r="AE253" s="828"/>
      <c r="AF253" s="1119"/>
      <c r="AG253" s="827"/>
      <c r="AH253" s="827"/>
      <c r="AI253" s="960"/>
      <c r="AJ253" s="982"/>
      <c r="AK253" s="982"/>
    </row>
    <row r="254" spans="1:37" ht="13.5" customHeight="1" x14ac:dyDescent="0.15">
      <c r="A254" s="1551"/>
      <c r="B254" s="975">
        <v>43776</v>
      </c>
      <c r="C254" s="185" t="str">
        <f t="shared" si="41"/>
        <v>(木)</v>
      </c>
      <c r="D254" s="970" t="s">
        <v>550</v>
      </c>
      <c r="E254" s="970" t="s">
        <v>549</v>
      </c>
      <c r="F254" s="827">
        <v>0</v>
      </c>
      <c r="G254" s="827">
        <v>0</v>
      </c>
      <c r="H254" s="828">
        <v>11</v>
      </c>
      <c r="I254" s="828">
        <v>16</v>
      </c>
      <c r="J254" s="930">
        <v>0.3125</v>
      </c>
      <c r="K254" s="827">
        <v>17.3</v>
      </c>
      <c r="L254" s="1001">
        <v>20</v>
      </c>
      <c r="M254" s="1119">
        <v>8.9</v>
      </c>
      <c r="N254" s="835"/>
      <c r="O254" s="828">
        <v>28.3</v>
      </c>
      <c r="P254" s="833">
        <v>80</v>
      </c>
      <c r="Q254" s="828">
        <v>23.4</v>
      </c>
      <c r="R254" s="828">
        <v>15.8</v>
      </c>
      <c r="S254" s="833">
        <v>120</v>
      </c>
      <c r="T254" s="833">
        <v>80</v>
      </c>
      <c r="U254" s="833">
        <v>40</v>
      </c>
      <c r="V254" s="834"/>
      <c r="W254" s="1287"/>
      <c r="X254" s="833"/>
      <c r="Y254" s="827"/>
      <c r="Z254" s="830"/>
      <c r="AA254" s="834"/>
      <c r="AB254" s="834"/>
      <c r="AC254" s="828"/>
      <c r="AD254" s="905"/>
      <c r="AE254" s="828"/>
      <c r="AF254" s="1119"/>
      <c r="AG254" s="827"/>
      <c r="AH254" s="827"/>
      <c r="AI254" s="960"/>
      <c r="AJ254" s="982"/>
      <c r="AK254" s="982"/>
    </row>
    <row r="255" spans="1:37" ht="13.5" customHeight="1" x14ac:dyDescent="0.15">
      <c r="A255" s="1551"/>
      <c r="B255" s="975">
        <v>43777</v>
      </c>
      <c r="C255" s="185" t="str">
        <f>IF(B255="","",IF(WEEKDAY(B255)=1,"(日)",IF(WEEKDAY(B255)=2,"(月)",IF(WEEKDAY(B255)=3,"(火)",IF(WEEKDAY(B255)=4,"(水)",IF(WEEKDAY(B255)=5,"(木)",IF(WEEKDAY(B255)=6,"(金)","(土)")))))))</f>
        <v>(金)</v>
      </c>
      <c r="D255" s="970" t="s">
        <v>540</v>
      </c>
      <c r="E255" s="970" t="s">
        <v>549</v>
      </c>
      <c r="F255" s="827">
        <v>2</v>
      </c>
      <c r="G255" s="827">
        <v>0</v>
      </c>
      <c r="H255" s="828">
        <v>10</v>
      </c>
      <c r="I255" s="828">
        <v>16.5</v>
      </c>
      <c r="J255" s="930">
        <v>0.30555555555555552</v>
      </c>
      <c r="K255" s="827">
        <v>18.7</v>
      </c>
      <c r="L255" s="1001">
        <v>24.6</v>
      </c>
      <c r="M255" s="1119">
        <v>8.7899999999999991</v>
      </c>
      <c r="N255" s="835"/>
      <c r="O255" s="828">
        <v>29.5</v>
      </c>
      <c r="P255" s="833">
        <v>82</v>
      </c>
      <c r="Q255" s="828">
        <v>25.6</v>
      </c>
      <c r="R255" s="828">
        <v>17.399999999999999</v>
      </c>
      <c r="S255" s="833">
        <v>120</v>
      </c>
      <c r="T255" s="833">
        <v>80</v>
      </c>
      <c r="U255" s="833">
        <v>40</v>
      </c>
      <c r="V255" s="834"/>
      <c r="W255" s="1287"/>
      <c r="X255" s="833"/>
      <c r="Y255" s="827"/>
      <c r="Z255" s="830"/>
      <c r="AA255" s="834"/>
      <c r="AB255" s="834"/>
      <c r="AC255" s="828"/>
      <c r="AD255" s="905"/>
      <c r="AE255" s="828"/>
      <c r="AF255" s="1119"/>
      <c r="AG255" s="827"/>
      <c r="AH255" s="827"/>
      <c r="AI255" s="960"/>
      <c r="AJ255" s="982"/>
      <c r="AK255" s="982"/>
    </row>
    <row r="256" spans="1:37" ht="13.5" customHeight="1" x14ac:dyDescent="0.15">
      <c r="A256" s="1551"/>
      <c r="B256" s="975">
        <v>43778</v>
      </c>
      <c r="C256" s="185" t="str">
        <f t="shared" si="41"/>
        <v>(土)</v>
      </c>
      <c r="D256" s="970" t="s">
        <v>588</v>
      </c>
      <c r="E256" s="970" t="s">
        <v>559</v>
      </c>
      <c r="F256" s="827">
        <v>2</v>
      </c>
      <c r="G256" s="827">
        <v>0</v>
      </c>
      <c r="H256" s="828">
        <v>9</v>
      </c>
      <c r="I256" s="828">
        <v>15</v>
      </c>
      <c r="J256" s="930">
        <v>0.3125</v>
      </c>
      <c r="K256" s="827">
        <v>19.899999999999999</v>
      </c>
      <c r="L256" s="1001">
        <v>24.2</v>
      </c>
      <c r="M256" s="1119">
        <v>8.93</v>
      </c>
      <c r="N256" s="835"/>
      <c r="O256" s="828">
        <v>31.9</v>
      </c>
      <c r="P256" s="833">
        <v>90</v>
      </c>
      <c r="Q256" s="828">
        <v>25.2</v>
      </c>
      <c r="R256" s="828">
        <v>16.7</v>
      </c>
      <c r="S256" s="833">
        <v>124</v>
      </c>
      <c r="T256" s="833">
        <v>84</v>
      </c>
      <c r="U256" s="833">
        <v>40</v>
      </c>
      <c r="V256" s="834"/>
      <c r="W256" s="1287"/>
      <c r="X256" s="833"/>
      <c r="Y256" s="827"/>
      <c r="Z256" s="830"/>
      <c r="AA256" s="834"/>
      <c r="AB256" s="834"/>
      <c r="AC256" s="828"/>
      <c r="AD256" s="905"/>
      <c r="AE256" s="828"/>
      <c r="AF256" s="1119"/>
      <c r="AG256" s="827"/>
      <c r="AH256" s="827"/>
      <c r="AI256" s="960"/>
      <c r="AJ256" s="982"/>
      <c r="AK256" s="982"/>
    </row>
    <row r="257" spans="1:37" ht="13.5" customHeight="1" x14ac:dyDescent="0.15">
      <c r="A257" s="1551"/>
      <c r="B257" s="975">
        <v>43779</v>
      </c>
      <c r="C257" s="185" t="str">
        <f t="shared" si="41"/>
        <v>(日)</v>
      </c>
      <c r="D257" s="970" t="s">
        <v>540</v>
      </c>
      <c r="E257" s="970" t="s">
        <v>543</v>
      </c>
      <c r="F257" s="827">
        <v>2</v>
      </c>
      <c r="G257" s="827">
        <v>0</v>
      </c>
      <c r="H257" s="828">
        <v>11</v>
      </c>
      <c r="I257" s="828">
        <v>15</v>
      </c>
      <c r="J257" s="930">
        <v>0.30555555555555552</v>
      </c>
      <c r="K257" s="827">
        <v>14.7</v>
      </c>
      <c r="L257" s="1001">
        <v>19.399999999999999</v>
      </c>
      <c r="M257" s="1119">
        <v>8.2200000000000006</v>
      </c>
      <c r="N257" s="835"/>
      <c r="O257" s="828">
        <v>34.4</v>
      </c>
      <c r="P257" s="833">
        <v>86</v>
      </c>
      <c r="Q257" s="828">
        <v>33</v>
      </c>
      <c r="R257" s="828">
        <v>11.4</v>
      </c>
      <c r="S257" s="833">
        <v>117</v>
      </c>
      <c r="T257" s="833">
        <v>77</v>
      </c>
      <c r="U257" s="833">
        <v>40</v>
      </c>
      <c r="V257" s="834"/>
      <c r="W257" s="1287"/>
      <c r="X257" s="833"/>
      <c r="Y257" s="827"/>
      <c r="Z257" s="830"/>
      <c r="AA257" s="834"/>
      <c r="AB257" s="834"/>
      <c r="AC257" s="828"/>
      <c r="AD257" s="905"/>
      <c r="AE257" s="828"/>
      <c r="AF257" s="1119"/>
      <c r="AG257" s="827"/>
      <c r="AH257" s="827"/>
      <c r="AI257" s="960"/>
      <c r="AJ257" s="982"/>
      <c r="AK257" s="982"/>
    </row>
    <row r="258" spans="1:37" ht="13.5" customHeight="1" x14ac:dyDescent="0.15">
      <c r="A258" s="1551"/>
      <c r="B258" s="975">
        <v>43780</v>
      </c>
      <c r="C258" s="185" t="str">
        <f t="shared" si="41"/>
        <v>(月)</v>
      </c>
      <c r="D258" s="970" t="s">
        <v>553</v>
      </c>
      <c r="E258" s="970" t="s">
        <v>585</v>
      </c>
      <c r="F258" s="827">
        <v>1</v>
      </c>
      <c r="G258" s="827">
        <v>6.3</v>
      </c>
      <c r="H258" s="828">
        <v>10</v>
      </c>
      <c r="I258" s="828">
        <v>15</v>
      </c>
      <c r="J258" s="930">
        <v>0.3125</v>
      </c>
      <c r="K258" s="827">
        <v>18.899999999999999</v>
      </c>
      <c r="L258" s="1001">
        <v>21.1</v>
      </c>
      <c r="M258" s="1119">
        <v>9.02</v>
      </c>
      <c r="N258" s="835"/>
      <c r="O258" s="828">
        <v>29</v>
      </c>
      <c r="P258" s="833">
        <v>80</v>
      </c>
      <c r="Q258" s="828">
        <v>31.2</v>
      </c>
      <c r="R258" s="828">
        <v>14.2</v>
      </c>
      <c r="S258" s="833">
        <v>116</v>
      </c>
      <c r="T258" s="833">
        <v>76</v>
      </c>
      <c r="U258" s="833">
        <v>40</v>
      </c>
      <c r="V258" s="834"/>
      <c r="W258" s="1287"/>
      <c r="X258" s="833"/>
      <c r="Y258" s="827"/>
      <c r="Z258" s="830"/>
      <c r="AA258" s="834"/>
      <c r="AB258" s="834"/>
      <c r="AC258" s="828"/>
      <c r="AD258" s="905"/>
      <c r="AE258" s="828"/>
      <c r="AF258" s="1119"/>
      <c r="AG258" s="827"/>
      <c r="AH258" s="827"/>
      <c r="AI258" s="960"/>
      <c r="AJ258" s="982"/>
      <c r="AK258" s="982"/>
    </row>
    <row r="259" spans="1:37" ht="13.5" customHeight="1" x14ac:dyDescent="0.15">
      <c r="A259" s="1551"/>
      <c r="B259" s="975">
        <v>43781</v>
      </c>
      <c r="C259" s="185" t="str">
        <f t="shared" si="41"/>
        <v>(火)</v>
      </c>
      <c r="D259" s="970" t="s">
        <v>540</v>
      </c>
      <c r="E259" s="970" t="s">
        <v>542</v>
      </c>
      <c r="F259" s="827">
        <v>1</v>
      </c>
      <c r="G259" s="827">
        <v>0</v>
      </c>
      <c r="H259" s="828">
        <v>15</v>
      </c>
      <c r="I259" s="828">
        <v>16.5</v>
      </c>
      <c r="J259" s="930">
        <v>0.30555555555555552</v>
      </c>
      <c r="K259" s="827">
        <v>17.100000000000001</v>
      </c>
      <c r="L259" s="1001">
        <v>22.9</v>
      </c>
      <c r="M259" s="1119">
        <v>8.7799999999999994</v>
      </c>
      <c r="N259" s="835"/>
      <c r="O259" s="828">
        <v>32.799999999999997</v>
      </c>
      <c r="P259" s="833">
        <v>86</v>
      </c>
      <c r="Q259" s="828">
        <v>30.5</v>
      </c>
      <c r="R259" s="828">
        <v>15.8</v>
      </c>
      <c r="S259" s="833">
        <v>123</v>
      </c>
      <c r="T259" s="833">
        <v>83</v>
      </c>
      <c r="U259" s="833">
        <v>40</v>
      </c>
      <c r="V259" s="834"/>
      <c r="W259" s="1287"/>
      <c r="X259" s="833"/>
      <c r="Y259" s="827"/>
      <c r="Z259" s="830"/>
      <c r="AA259" s="834"/>
      <c r="AB259" s="834"/>
      <c r="AC259" s="828"/>
      <c r="AD259" s="905"/>
      <c r="AE259" s="828"/>
      <c r="AF259" s="1119"/>
      <c r="AG259" s="827"/>
      <c r="AH259" s="827"/>
      <c r="AI259" s="960"/>
      <c r="AJ259" s="982"/>
      <c r="AK259" s="982"/>
    </row>
    <row r="260" spans="1:37" ht="13.5" customHeight="1" x14ac:dyDescent="0.15">
      <c r="A260" s="1551"/>
      <c r="B260" s="975">
        <v>43782</v>
      </c>
      <c r="C260" s="185" t="str">
        <f t="shared" si="41"/>
        <v>(水)</v>
      </c>
      <c r="D260" s="970" t="s">
        <v>609</v>
      </c>
      <c r="E260" s="970" t="s">
        <v>602</v>
      </c>
      <c r="F260" s="827">
        <v>1</v>
      </c>
      <c r="G260" s="827">
        <v>0.4</v>
      </c>
      <c r="H260" s="828">
        <v>11</v>
      </c>
      <c r="I260" s="828">
        <v>14.5</v>
      </c>
      <c r="J260" s="930">
        <v>0.3125</v>
      </c>
      <c r="K260" s="827">
        <v>18.8</v>
      </c>
      <c r="L260" s="1001">
        <v>24.9</v>
      </c>
      <c r="M260" s="1119">
        <v>8.99</v>
      </c>
      <c r="N260" s="835"/>
      <c r="O260" s="828">
        <v>29.7</v>
      </c>
      <c r="P260" s="833">
        <v>87</v>
      </c>
      <c r="Q260" s="828">
        <v>28</v>
      </c>
      <c r="R260" s="828">
        <v>15.2</v>
      </c>
      <c r="S260" s="833">
        <v>123</v>
      </c>
      <c r="T260" s="833">
        <v>83</v>
      </c>
      <c r="U260" s="833">
        <v>40</v>
      </c>
      <c r="V260" s="834"/>
      <c r="W260" s="1287"/>
      <c r="X260" s="833"/>
      <c r="Y260" s="827"/>
      <c r="Z260" s="830"/>
      <c r="AA260" s="834"/>
      <c r="AB260" s="834"/>
      <c r="AC260" s="828"/>
      <c r="AD260" s="905"/>
      <c r="AE260" s="828"/>
      <c r="AF260" s="1119"/>
      <c r="AG260" s="827"/>
      <c r="AH260" s="827"/>
      <c r="AI260" s="960"/>
      <c r="AJ260" s="982"/>
      <c r="AK260" s="982"/>
    </row>
    <row r="261" spans="1:37" ht="13.5" customHeight="1" x14ac:dyDescent="0.15">
      <c r="A261" s="1551"/>
      <c r="B261" s="975">
        <v>43783</v>
      </c>
      <c r="C261" s="185" t="str">
        <f t="shared" si="41"/>
        <v>(木)</v>
      </c>
      <c r="D261" s="970" t="s">
        <v>595</v>
      </c>
      <c r="E261" s="970" t="s">
        <v>584</v>
      </c>
      <c r="F261" s="827">
        <v>1</v>
      </c>
      <c r="G261" s="827">
        <v>0.7</v>
      </c>
      <c r="H261" s="828">
        <v>17</v>
      </c>
      <c r="I261" s="828">
        <v>16.5</v>
      </c>
      <c r="J261" s="930">
        <v>0.3125</v>
      </c>
      <c r="K261" s="827">
        <v>18.600000000000001</v>
      </c>
      <c r="L261" s="1001">
        <v>24.4</v>
      </c>
      <c r="M261" s="1119">
        <v>9.02</v>
      </c>
      <c r="N261" s="835"/>
      <c r="O261" s="828">
        <v>29.5</v>
      </c>
      <c r="P261" s="833">
        <v>84</v>
      </c>
      <c r="Q261" s="828">
        <v>27.7</v>
      </c>
      <c r="R261" s="828">
        <v>15.8</v>
      </c>
      <c r="S261" s="833">
        <v>120</v>
      </c>
      <c r="T261" s="833">
        <v>78</v>
      </c>
      <c r="U261" s="833">
        <v>42</v>
      </c>
      <c r="V261" s="834"/>
      <c r="W261" s="1287"/>
      <c r="X261" s="833"/>
      <c r="Y261" s="827"/>
      <c r="Z261" s="830"/>
      <c r="AA261" s="834"/>
      <c r="AB261" s="834"/>
      <c r="AC261" s="828"/>
      <c r="AD261" s="905">
        <v>0</v>
      </c>
      <c r="AE261" s="828">
        <v>32</v>
      </c>
      <c r="AF261" s="1119">
        <v>19</v>
      </c>
      <c r="AG261" s="827">
        <v>7.7</v>
      </c>
      <c r="AH261" s="827">
        <v>5.4</v>
      </c>
      <c r="AI261" s="960">
        <v>13</v>
      </c>
      <c r="AJ261" s="982">
        <v>3.3</v>
      </c>
      <c r="AK261" s="982">
        <v>0.11</v>
      </c>
    </row>
    <row r="262" spans="1:37" ht="13.5" customHeight="1" x14ac:dyDescent="0.15">
      <c r="A262" s="1551"/>
      <c r="B262" s="975">
        <v>43784</v>
      </c>
      <c r="C262" s="185" t="str">
        <f t="shared" si="41"/>
        <v>(金)</v>
      </c>
      <c r="D262" s="970" t="s">
        <v>540</v>
      </c>
      <c r="E262" s="970" t="s">
        <v>543</v>
      </c>
      <c r="F262" s="827">
        <v>2</v>
      </c>
      <c r="G262" s="827">
        <v>0</v>
      </c>
      <c r="H262" s="828">
        <v>10</v>
      </c>
      <c r="I262" s="828">
        <v>15</v>
      </c>
      <c r="J262" s="930">
        <v>0.30555555555555552</v>
      </c>
      <c r="K262" s="827">
        <v>19</v>
      </c>
      <c r="L262" s="1001">
        <v>26.8</v>
      </c>
      <c r="M262" s="1119">
        <v>8.68</v>
      </c>
      <c r="N262" s="835"/>
      <c r="O262" s="828">
        <v>33.6</v>
      </c>
      <c r="P262" s="833">
        <v>98</v>
      </c>
      <c r="Q262" s="828">
        <v>28.1</v>
      </c>
      <c r="R262" s="828">
        <v>16.100000000000001</v>
      </c>
      <c r="S262" s="833">
        <v>134</v>
      </c>
      <c r="T262" s="833">
        <v>89</v>
      </c>
      <c r="U262" s="833">
        <v>45</v>
      </c>
      <c r="V262" s="834"/>
      <c r="W262" s="1287"/>
      <c r="X262" s="833"/>
      <c r="Y262" s="827"/>
      <c r="Z262" s="830"/>
      <c r="AA262" s="834"/>
      <c r="AB262" s="834"/>
      <c r="AC262" s="828"/>
      <c r="AD262" s="905"/>
      <c r="AE262" s="828"/>
      <c r="AF262" s="1119"/>
      <c r="AG262" s="827"/>
      <c r="AH262" s="827"/>
      <c r="AI262" s="960"/>
      <c r="AJ262" s="982"/>
      <c r="AK262" s="982"/>
    </row>
    <row r="263" spans="1:37" ht="13.5" customHeight="1" x14ac:dyDescent="0.15">
      <c r="A263" s="1551"/>
      <c r="B263" s="975">
        <v>43785</v>
      </c>
      <c r="C263" s="185" t="str">
        <f t="shared" si="41"/>
        <v>(土)</v>
      </c>
      <c r="D263" s="970" t="s">
        <v>540</v>
      </c>
      <c r="E263" s="970" t="s">
        <v>543</v>
      </c>
      <c r="F263" s="827">
        <v>1</v>
      </c>
      <c r="G263" s="827">
        <v>0</v>
      </c>
      <c r="H263" s="828">
        <v>8</v>
      </c>
      <c r="I263" s="828">
        <v>15</v>
      </c>
      <c r="J263" s="930">
        <v>0.3125</v>
      </c>
      <c r="K263" s="827">
        <v>17.899999999999999</v>
      </c>
      <c r="L263" s="1001">
        <v>21.9</v>
      </c>
      <c r="M263" s="1119">
        <v>8.9499999999999993</v>
      </c>
      <c r="N263" s="835"/>
      <c r="O263" s="828">
        <v>34</v>
      </c>
      <c r="P263" s="833">
        <v>86</v>
      </c>
      <c r="Q263" s="828">
        <v>32</v>
      </c>
      <c r="R263" s="828">
        <v>14.5</v>
      </c>
      <c r="S263" s="833">
        <v>128</v>
      </c>
      <c r="T263" s="833">
        <v>86</v>
      </c>
      <c r="U263" s="833">
        <v>42</v>
      </c>
      <c r="V263" s="834"/>
      <c r="W263" s="1287"/>
      <c r="X263" s="833"/>
      <c r="Y263" s="827"/>
      <c r="Z263" s="830"/>
      <c r="AA263" s="834"/>
      <c r="AB263" s="834"/>
      <c r="AC263" s="828"/>
      <c r="AD263" s="905"/>
      <c r="AE263" s="828"/>
      <c r="AF263" s="1119"/>
      <c r="AG263" s="827"/>
      <c r="AH263" s="827"/>
      <c r="AI263" s="960"/>
      <c r="AJ263" s="982"/>
      <c r="AK263" s="982"/>
    </row>
    <row r="264" spans="1:37" ht="13.5" customHeight="1" x14ac:dyDescent="0.15">
      <c r="A264" s="1551"/>
      <c r="B264" s="975">
        <v>43786</v>
      </c>
      <c r="C264" s="185" t="str">
        <f t="shared" si="41"/>
        <v>(日)</v>
      </c>
      <c r="D264" s="970" t="s">
        <v>540</v>
      </c>
      <c r="E264" s="970" t="s">
        <v>549</v>
      </c>
      <c r="F264" s="827">
        <v>1</v>
      </c>
      <c r="G264" s="827">
        <v>0</v>
      </c>
      <c r="H264" s="828">
        <v>5</v>
      </c>
      <c r="I264" s="828">
        <v>15</v>
      </c>
      <c r="J264" s="930">
        <v>0.30555555555555552</v>
      </c>
      <c r="K264" s="827">
        <v>16.399999999999999</v>
      </c>
      <c r="L264" s="1001">
        <v>21</v>
      </c>
      <c r="M264" s="1119">
        <v>9.2200000000000006</v>
      </c>
      <c r="N264" s="835"/>
      <c r="O264" s="828">
        <v>31.9</v>
      </c>
      <c r="P264" s="833">
        <v>80</v>
      </c>
      <c r="Q264" s="828">
        <v>28.4</v>
      </c>
      <c r="R264" s="828">
        <v>14.2</v>
      </c>
      <c r="S264" s="833">
        <v>124</v>
      </c>
      <c r="T264" s="833">
        <v>80</v>
      </c>
      <c r="U264" s="833">
        <v>44</v>
      </c>
      <c r="V264" s="834"/>
      <c r="W264" s="1287"/>
      <c r="X264" s="833"/>
      <c r="Y264" s="827"/>
      <c r="Z264" s="830"/>
      <c r="AA264" s="834"/>
      <c r="AB264" s="834"/>
      <c r="AC264" s="828"/>
      <c r="AD264" s="905"/>
      <c r="AE264" s="828"/>
      <c r="AF264" s="1119"/>
      <c r="AG264" s="827"/>
      <c r="AH264" s="827"/>
      <c r="AI264" s="960"/>
      <c r="AJ264" s="982"/>
      <c r="AK264" s="982"/>
    </row>
    <row r="265" spans="1:37" ht="13.5" customHeight="1" x14ac:dyDescent="0.15">
      <c r="A265" s="1551"/>
      <c r="B265" s="975">
        <v>43787</v>
      </c>
      <c r="C265" s="185" t="str">
        <f t="shared" si="41"/>
        <v>(月)</v>
      </c>
      <c r="D265" s="970" t="s">
        <v>595</v>
      </c>
      <c r="E265" s="970" t="s">
        <v>549</v>
      </c>
      <c r="F265" s="827">
        <v>0</v>
      </c>
      <c r="G265" s="827">
        <v>2.2999999999999998</v>
      </c>
      <c r="H265" s="828">
        <v>10</v>
      </c>
      <c r="I265" s="828">
        <v>14</v>
      </c>
      <c r="J265" s="930">
        <v>0.3125</v>
      </c>
      <c r="K265" s="827">
        <v>18.899999999999999</v>
      </c>
      <c r="L265" s="1001">
        <v>22.3</v>
      </c>
      <c r="M265" s="1119">
        <v>9.23</v>
      </c>
      <c r="N265" s="835"/>
      <c r="O265" s="828">
        <v>29.7</v>
      </c>
      <c r="P265" s="833">
        <v>88</v>
      </c>
      <c r="Q265" s="828">
        <v>29.8</v>
      </c>
      <c r="R265" s="828">
        <v>15.2</v>
      </c>
      <c r="S265" s="833">
        <v>120</v>
      </c>
      <c r="T265" s="833">
        <v>76</v>
      </c>
      <c r="U265" s="833">
        <v>44</v>
      </c>
      <c r="V265" s="834"/>
      <c r="W265" s="1287"/>
      <c r="X265" s="833"/>
      <c r="Y265" s="827"/>
      <c r="Z265" s="830"/>
      <c r="AA265" s="834"/>
      <c r="AB265" s="834"/>
      <c r="AC265" s="828"/>
      <c r="AD265" s="905"/>
      <c r="AE265" s="828"/>
      <c r="AF265" s="1119"/>
      <c r="AG265" s="827"/>
      <c r="AH265" s="827"/>
      <c r="AI265" s="960"/>
      <c r="AJ265" s="982"/>
      <c r="AK265" s="982"/>
    </row>
    <row r="266" spans="1:37" ht="13.5" customHeight="1" x14ac:dyDescent="0.15">
      <c r="A266" s="1551"/>
      <c r="B266" s="975">
        <v>43788</v>
      </c>
      <c r="C266" s="185" t="str">
        <f t="shared" si="41"/>
        <v>(火)</v>
      </c>
      <c r="D266" s="970" t="s">
        <v>553</v>
      </c>
      <c r="E266" s="970" t="s">
        <v>548</v>
      </c>
      <c r="F266" s="827">
        <v>2</v>
      </c>
      <c r="G266" s="827">
        <v>9.5</v>
      </c>
      <c r="H266" s="828">
        <v>14</v>
      </c>
      <c r="I266" s="828">
        <v>16</v>
      </c>
      <c r="J266" s="930">
        <v>0.3125</v>
      </c>
      <c r="K266" s="827">
        <v>17</v>
      </c>
      <c r="L266" s="1001">
        <v>22.4</v>
      </c>
      <c r="M266" s="1119">
        <v>8.92</v>
      </c>
      <c r="N266" s="835"/>
      <c r="O266" s="828">
        <v>29.2</v>
      </c>
      <c r="P266" s="833">
        <v>93</v>
      </c>
      <c r="Q266" s="828">
        <v>30.9</v>
      </c>
      <c r="R266" s="828">
        <v>15.6</v>
      </c>
      <c r="S266" s="833">
        <v>122</v>
      </c>
      <c r="T266" s="833">
        <v>82</v>
      </c>
      <c r="U266" s="833">
        <v>40</v>
      </c>
      <c r="V266" s="834"/>
      <c r="W266" s="1287"/>
      <c r="X266" s="833"/>
      <c r="Y266" s="827"/>
      <c r="Z266" s="830"/>
      <c r="AA266" s="834"/>
      <c r="AB266" s="834"/>
      <c r="AC266" s="828"/>
      <c r="AD266" s="905"/>
      <c r="AE266" s="828"/>
      <c r="AF266" s="1119"/>
      <c r="AG266" s="827"/>
      <c r="AH266" s="827"/>
      <c r="AI266" s="960"/>
      <c r="AJ266" s="982"/>
      <c r="AK266" s="982"/>
    </row>
    <row r="267" spans="1:37" ht="13.5" customHeight="1" x14ac:dyDescent="0.15">
      <c r="A267" s="1551"/>
      <c r="B267" s="975">
        <v>43789</v>
      </c>
      <c r="C267" s="185" t="str">
        <f t="shared" si="41"/>
        <v>(水)</v>
      </c>
      <c r="D267" s="970" t="s">
        <v>550</v>
      </c>
      <c r="E267" s="970" t="s">
        <v>549</v>
      </c>
      <c r="F267" s="827">
        <v>5</v>
      </c>
      <c r="G267" s="827">
        <v>0</v>
      </c>
      <c r="H267" s="828">
        <v>10</v>
      </c>
      <c r="I267" s="828">
        <v>15</v>
      </c>
      <c r="J267" s="930">
        <v>0.3125</v>
      </c>
      <c r="K267" s="827">
        <v>23.5</v>
      </c>
      <c r="L267" s="1001">
        <v>30.6</v>
      </c>
      <c r="M267" s="1119">
        <v>9.07</v>
      </c>
      <c r="N267" s="835"/>
      <c r="O267" s="828">
        <v>30.4</v>
      </c>
      <c r="P267" s="833">
        <v>88</v>
      </c>
      <c r="Q267" s="828">
        <v>30.5</v>
      </c>
      <c r="R267" s="828">
        <v>19</v>
      </c>
      <c r="S267" s="833">
        <v>124</v>
      </c>
      <c r="T267" s="833">
        <v>80</v>
      </c>
      <c r="U267" s="833">
        <v>44</v>
      </c>
      <c r="V267" s="834"/>
      <c r="W267" s="1287"/>
      <c r="X267" s="833"/>
      <c r="Y267" s="827"/>
      <c r="Z267" s="830"/>
      <c r="AA267" s="834"/>
      <c r="AB267" s="834"/>
      <c r="AC267" s="828"/>
      <c r="AD267" s="905"/>
      <c r="AE267" s="828"/>
      <c r="AF267" s="1119"/>
      <c r="AG267" s="827"/>
      <c r="AH267" s="827"/>
      <c r="AI267" s="960"/>
      <c r="AJ267" s="982"/>
      <c r="AK267" s="982"/>
    </row>
    <row r="268" spans="1:37" ht="13.5" customHeight="1" x14ac:dyDescent="0.15">
      <c r="A268" s="1551"/>
      <c r="B268" s="975">
        <v>43790</v>
      </c>
      <c r="C268" s="185" t="str">
        <f t="shared" si="41"/>
        <v>(木)</v>
      </c>
      <c r="D268" s="970" t="s">
        <v>540</v>
      </c>
      <c r="E268" s="970" t="s">
        <v>543</v>
      </c>
      <c r="F268" s="827">
        <v>3</v>
      </c>
      <c r="G268" s="827">
        <v>0</v>
      </c>
      <c r="H268" s="828">
        <v>10</v>
      </c>
      <c r="I268" s="828">
        <v>13.5</v>
      </c>
      <c r="J268" s="930">
        <v>0.3125</v>
      </c>
      <c r="K268" s="827">
        <v>21.7</v>
      </c>
      <c r="L268" s="1001">
        <v>29</v>
      </c>
      <c r="M268" s="1119">
        <v>8.8800000000000008</v>
      </c>
      <c r="N268" s="835"/>
      <c r="O268" s="828">
        <v>31.1</v>
      </c>
      <c r="P268" s="833">
        <v>89</v>
      </c>
      <c r="Q268" s="828">
        <v>32</v>
      </c>
      <c r="R268" s="828">
        <v>14.4</v>
      </c>
      <c r="S268" s="833">
        <v>127</v>
      </c>
      <c r="T268" s="833">
        <v>85</v>
      </c>
      <c r="U268" s="833">
        <v>42</v>
      </c>
      <c r="V268" s="834"/>
      <c r="W268" s="1287"/>
      <c r="X268" s="833"/>
      <c r="Y268" s="827"/>
      <c r="Z268" s="830"/>
      <c r="AA268" s="834"/>
      <c r="AB268" s="834"/>
      <c r="AC268" s="828"/>
      <c r="AD268" s="905"/>
      <c r="AE268" s="828"/>
      <c r="AF268" s="1119"/>
      <c r="AG268" s="827"/>
      <c r="AH268" s="827"/>
      <c r="AI268" s="960"/>
      <c r="AJ268" s="982"/>
      <c r="AK268" s="982"/>
    </row>
    <row r="269" spans="1:37" ht="13.5" customHeight="1" x14ac:dyDescent="0.15">
      <c r="A269" s="1551"/>
      <c r="B269" s="975">
        <v>43791</v>
      </c>
      <c r="C269" s="185" t="str">
        <f t="shared" si="41"/>
        <v>(金)</v>
      </c>
      <c r="D269" s="970" t="s">
        <v>544</v>
      </c>
      <c r="E269" s="970" t="s">
        <v>549</v>
      </c>
      <c r="F269" s="827">
        <v>1</v>
      </c>
      <c r="G269" s="827">
        <v>36.1</v>
      </c>
      <c r="H269" s="828">
        <v>6</v>
      </c>
      <c r="I269" s="828">
        <v>11.5</v>
      </c>
      <c r="J269" s="930">
        <v>0.3125</v>
      </c>
      <c r="K269" s="827">
        <v>19.600000000000001</v>
      </c>
      <c r="L269" s="1001">
        <v>27.9</v>
      </c>
      <c r="M269" s="1119">
        <v>9.0500000000000007</v>
      </c>
      <c r="N269" s="835"/>
      <c r="O269" s="828">
        <v>32.1</v>
      </c>
      <c r="P269" s="833">
        <v>88</v>
      </c>
      <c r="Q269" s="828">
        <v>31.2</v>
      </c>
      <c r="R269" s="828">
        <v>17.399999999999999</v>
      </c>
      <c r="S269" s="833">
        <v>120</v>
      </c>
      <c r="T269" s="833">
        <v>82</v>
      </c>
      <c r="U269" s="833">
        <v>38</v>
      </c>
      <c r="V269" s="834"/>
      <c r="W269" s="1287"/>
      <c r="X269" s="833"/>
      <c r="Y269" s="827"/>
      <c r="Z269" s="830"/>
      <c r="AA269" s="834"/>
      <c r="AB269" s="834"/>
      <c r="AC269" s="828"/>
      <c r="AD269" s="905"/>
      <c r="AE269" s="828"/>
      <c r="AF269" s="1119"/>
      <c r="AG269" s="827"/>
      <c r="AH269" s="827"/>
      <c r="AI269" s="960"/>
      <c r="AJ269" s="982"/>
      <c r="AK269" s="982"/>
    </row>
    <row r="270" spans="1:37" ht="13.5" customHeight="1" x14ac:dyDescent="0.15">
      <c r="A270" s="1551"/>
      <c r="B270" s="975">
        <v>43792</v>
      </c>
      <c r="C270" s="185" t="str">
        <f t="shared" si="41"/>
        <v>(土)</v>
      </c>
      <c r="D270" s="970" t="s">
        <v>555</v>
      </c>
      <c r="E270" s="970" t="s">
        <v>542</v>
      </c>
      <c r="F270" s="827">
        <v>2</v>
      </c>
      <c r="G270" s="827">
        <v>61.5</v>
      </c>
      <c r="H270" s="828">
        <v>11</v>
      </c>
      <c r="I270" s="828">
        <v>12.5</v>
      </c>
      <c r="J270" s="930">
        <v>0.3125</v>
      </c>
      <c r="K270" s="827">
        <v>18.100000000000001</v>
      </c>
      <c r="L270" s="1001">
        <v>29.9</v>
      </c>
      <c r="M270" s="1119">
        <v>8.27</v>
      </c>
      <c r="N270" s="835"/>
      <c r="O270" s="828">
        <v>25.1</v>
      </c>
      <c r="P270" s="833">
        <v>64</v>
      </c>
      <c r="Q270" s="828">
        <v>22.7</v>
      </c>
      <c r="R270" s="828">
        <v>16.7</v>
      </c>
      <c r="S270" s="833">
        <v>90</v>
      </c>
      <c r="T270" s="833">
        <v>58</v>
      </c>
      <c r="U270" s="833">
        <v>32</v>
      </c>
      <c r="V270" s="834"/>
      <c r="W270" s="1287"/>
      <c r="X270" s="833"/>
      <c r="Y270" s="827"/>
      <c r="Z270" s="830"/>
      <c r="AA270" s="834"/>
      <c r="AB270" s="834"/>
      <c r="AC270" s="828"/>
      <c r="AD270" s="905"/>
      <c r="AE270" s="828"/>
      <c r="AF270" s="1119"/>
      <c r="AG270" s="827"/>
      <c r="AH270" s="827"/>
      <c r="AI270" s="960"/>
      <c r="AJ270" s="982"/>
      <c r="AK270" s="982"/>
    </row>
    <row r="271" spans="1:37" ht="13.5" customHeight="1" x14ac:dyDescent="0.15">
      <c r="A271" s="1551"/>
      <c r="B271" s="975">
        <v>43793</v>
      </c>
      <c r="C271" s="185" t="str">
        <f t="shared" si="41"/>
        <v>(日)</v>
      </c>
      <c r="D271" s="970" t="s">
        <v>552</v>
      </c>
      <c r="E271" s="970" t="s">
        <v>549</v>
      </c>
      <c r="F271" s="827">
        <v>2</v>
      </c>
      <c r="G271" s="827">
        <v>27.4</v>
      </c>
      <c r="H271" s="828">
        <v>14</v>
      </c>
      <c r="I271" s="828">
        <v>15</v>
      </c>
      <c r="J271" s="930">
        <v>0.3125</v>
      </c>
      <c r="K271" s="827">
        <v>14.8</v>
      </c>
      <c r="L271" s="1001">
        <v>25.3</v>
      </c>
      <c r="M271" s="1119">
        <v>7.67</v>
      </c>
      <c r="N271" s="835"/>
      <c r="O271" s="828">
        <v>20.6</v>
      </c>
      <c r="P271" s="833">
        <v>54</v>
      </c>
      <c r="Q271" s="828">
        <v>18.100000000000001</v>
      </c>
      <c r="R271" s="828">
        <v>14.2</v>
      </c>
      <c r="S271" s="833">
        <v>75</v>
      </c>
      <c r="T271" s="833">
        <v>50</v>
      </c>
      <c r="U271" s="833">
        <v>25</v>
      </c>
      <c r="V271" s="834"/>
      <c r="W271" s="1287"/>
      <c r="X271" s="833"/>
      <c r="Y271" s="827"/>
      <c r="Z271" s="830"/>
      <c r="AA271" s="834"/>
      <c r="AB271" s="834"/>
      <c r="AC271" s="828"/>
      <c r="AD271" s="905"/>
      <c r="AE271" s="828"/>
      <c r="AF271" s="1119"/>
      <c r="AG271" s="827"/>
      <c r="AH271" s="827"/>
      <c r="AI271" s="960"/>
      <c r="AJ271" s="982"/>
      <c r="AK271" s="982"/>
    </row>
    <row r="272" spans="1:37" ht="13.5" customHeight="1" x14ac:dyDescent="0.15">
      <c r="A272" s="1551"/>
      <c r="B272" s="975">
        <v>43794</v>
      </c>
      <c r="C272" s="185" t="str">
        <f t="shared" si="41"/>
        <v>(月)</v>
      </c>
      <c r="D272" s="970" t="s">
        <v>595</v>
      </c>
      <c r="E272" s="970" t="s">
        <v>584</v>
      </c>
      <c r="F272" s="827">
        <v>0</v>
      </c>
      <c r="G272" s="827">
        <v>0.1</v>
      </c>
      <c r="H272" s="828">
        <v>15</v>
      </c>
      <c r="I272" s="828">
        <v>16</v>
      </c>
      <c r="J272" s="930">
        <v>0.30555555555555552</v>
      </c>
      <c r="K272" s="827">
        <v>10.1</v>
      </c>
      <c r="L272" s="1001">
        <v>18</v>
      </c>
      <c r="M272" s="1119">
        <v>7.29</v>
      </c>
      <c r="N272" s="835"/>
      <c r="O272" s="828">
        <v>19.2</v>
      </c>
      <c r="P272" s="833">
        <v>46</v>
      </c>
      <c r="Q272" s="828">
        <v>14.2</v>
      </c>
      <c r="R272" s="828">
        <v>10.4</v>
      </c>
      <c r="S272" s="833">
        <v>70</v>
      </c>
      <c r="T272" s="833">
        <v>48</v>
      </c>
      <c r="U272" s="833">
        <v>22</v>
      </c>
      <c r="V272" s="834"/>
      <c r="W272" s="1287"/>
      <c r="X272" s="833"/>
      <c r="Y272" s="827"/>
      <c r="Z272" s="830"/>
      <c r="AA272" s="834"/>
      <c r="AB272" s="834"/>
      <c r="AC272" s="828"/>
      <c r="AD272" s="905"/>
      <c r="AE272" s="828"/>
      <c r="AF272" s="1119"/>
      <c r="AG272" s="827"/>
      <c r="AH272" s="827"/>
      <c r="AI272" s="960"/>
      <c r="AJ272" s="982"/>
      <c r="AK272" s="982"/>
    </row>
    <row r="273" spans="1:37" ht="13.5" customHeight="1" x14ac:dyDescent="0.15">
      <c r="A273" s="1551"/>
      <c r="B273" s="975">
        <v>43795</v>
      </c>
      <c r="C273" s="185" t="str">
        <f t="shared" si="41"/>
        <v>(火)</v>
      </c>
      <c r="D273" s="970" t="s">
        <v>555</v>
      </c>
      <c r="E273" s="970" t="s">
        <v>549</v>
      </c>
      <c r="F273" s="827">
        <v>2</v>
      </c>
      <c r="G273" s="827">
        <v>1.7</v>
      </c>
      <c r="H273" s="828">
        <v>7</v>
      </c>
      <c r="I273" s="828">
        <v>12.5</v>
      </c>
      <c r="J273" s="930">
        <v>0.3125</v>
      </c>
      <c r="K273" s="827">
        <v>22.2</v>
      </c>
      <c r="L273" s="1001">
        <v>37</v>
      </c>
      <c r="M273" s="1119">
        <v>7.57</v>
      </c>
      <c r="N273" s="835"/>
      <c r="O273" s="828">
        <v>17.100000000000001</v>
      </c>
      <c r="P273" s="833">
        <v>50</v>
      </c>
      <c r="Q273" s="828">
        <v>17.8</v>
      </c>
      <c r="R273" s="828">
        <v>15.8</v>
      </c>
      <c r="S273" s="833">
        <v>76</v>
      </c>
      <c r="T273" s="833">
        <v>50</v>
      </c>
      <c r="U273" s="833">
        <v>26</v>
      </c>
      <c r="V273" s="834">
        <v>1.73</v>
      </c>
      <c r="W273" s="1287">
        <v>0</v>
      </c>
      <c r="X273" s="833">
        <v>170</v>
      </c>
      <c r="Y273" s="830">
        <v>130.69999999999999</v>
      </c>
      <c r="Z273" s="830">
        <v>35.299999999999997</v>
      </c>
      <c r="AA273" s="834">
        <v>1.59</v>
      </c>
      <c r="AB273" s="834">
        <v>-1.1000000000000001</v>
      </c>
      <c r="AC273" s="828">
        <v>3.3</v>
      </c>
      <c r="AD273" s="905"/>
      <c r="AE273" s="828"/>
      <c r="AF273" s="1119"/>
      <c r="AG273" s="827"/>
      <c r="AH273" s="827"/>
      <c r="AI273" s="960"/>
      <c r="AJ273" s="982"/>
      <c r="AK273" s="982"/>
    </row>
    <row r="274" spans="1:37" ht="13.5" customHeight="1" x14ac:dyDescent="0.15">
      <c r="A274" s="1551"/>
      <c r="B274" s="975">
        <v>43796</v>
      </c>
      <c r="C274" s="185" t="str">
        <f t="shared" si="41"/>
        <v>(水)</v>
      </c>
      <c r="D274" s="970" t="s">
        <v>555</v>
      </c>
      <c r="E274" s="970" t="s">
        <v>549</v>
      </c>
      <c r="F274" s="827">
        <v>1</v>
      </c>
      <c r="G274" s="827">
        <v>2.2000000000000002</v>
      </c>
      <c r="H274" s="828">
        <v>8</v>
      </c>
      <c r="I274" s="828">
        <v>12.5</v>
      </c>
      <c r="J274" s="930">
        <v>0.3125</v>
      </c>
      <c r="K274" s="827">
        <v>11.8</v>
      </c>
      <c r="L274" s="1001">
        <v>23.5</v>
      </c>
      <c r="M274" s="1119">
        <v>7.48</v>
      </c>
      <c r="N274" s="835"/>
      <c r="O274" s="828">
        <v>21.9</v>
      </c>
      <c r="P274" s="833">
        <v>59</v>
      </c>
      <c r="Q274" s="828">
        <v>16.600000000000001</v>
      </c>
      <c r="R274" s="828">
        <v>12</v>
      </c>
      <c r="S274" s="833">
        <v>84</v>
      </c>
      <c r="T274" s="833">
        <v>58</v>
      </c>
      <c r="U274" s="833">
        <v>26</v>
      </c>
      <c r="V274" s="834"/>
      <c r="W274" s="1287"/>
      <c r="X274" s="833"/>
      <c r="Y274" s="827"/>
      <c r="Z274" s="830"/>
      <c r="AA274" s="834"/>
      <c r="AB274" s="834"/>
      <c r="AC274" s="828"/>
      <c r="AD274" s="905"/>
      <c r="AE274" s="828"/>
      <c r="AF274" s="1119"/>
      <c r="AG274" s="827"/>
      <c r="AH274" s="827"/>
      <c r="AI274" s="960"/>
      <c r="AJ274" s="982"/>
      <c r="AK274" s="982"/>
    </row>
    <row r="275" spans="1:37" ht="13.5" customHeight="1" x14ac:dyDescent="0.15">
      <c r="A275" s="1551"/>
      <c r="B275" s="975">
        <v>43797</v>
      </c>
      <c r="C275" s="185" t="str">
        <f t="shared" si="41"/>
        <v>(木)</v>
      </c>
      <c r="D275" s="970" t="s">
        <v>544</v>
      </c>
      <c r="E275" s="970" t="s">
        <v>543</v>
      </c>
      <c r="F275" s="827">
        <v>2</v>
      </c>
      <c r="G275" s="827">
        <v>8.3000000000000007</v>
      </c>
      <c r="H275" s="828">
        <v>10</v>
      </c>
      <c r="I275" s="828">
        <v>13.5</v>
      </c>
      <c r="J275" s="930">
        <v>0.2986111111111111</v>
      </c>
      <c r="K275" s="827">
        <v>12.2</v>
      </c>
      <c r="L275" s="1001">
        <v>19.899999999999999</v>
      </c>
      <c r="M275" s="1119">
        <v>7.56</v>
      </c>
      <c r="N275" s="835"/>
      <c r="O275" s="828">
        <v>20.399999999999999</v>
      </c>
      <c r="P275" s="833">
        <v>50</v>
      </c>
      <c r="Q275" s="828">
        <v>21.3</v>
      </c>
      <c r="R275" s="828">
        <v>10.7</v>
      </c>
      <c r="S275" s="833">
        <v>82</v>
      </c>
      <c r="T275" s="833">
        <v>56</v>
      </c>
      <c r="U275" s="833">
        <v>26</v>
      </c>
      <c r="V275" s="834"/>
      <c r="W275" s="1287"/>
      <c r="X275" s="833"/>
      <c r="Y275" s="827"/>
      <c r="Z275" s="830"/>
      <c r="AA275" s="834"/>
      <c r="AB275" s="827"/>
      <c r="AC275" s="828"/>
      <c r="AD275" s="905"/>
      <c r="AE275" s="828"/>
      <c r="AF275" s="1119"/>
      <c r="AG275" s="827"/>
      <c r="AH275" s="827"/>
      <c r="AI275" s="960"/>
      <c r="AJ275" s="982"/>
      <c r="AK275" s="982"/>
    </row>
    <row r="276" spans="1:37" ht="13.5" customHeight="1" x14ac:dyDescent="0.15">
      <c r="A276" s="1551"/>
      <c r="B276" s="975">
        <v>43798</v>
      </c>
      <c r="C276" s="185" t="str">
        <f t="shared" si="41"/>
        <v>(金)</v>
      </c>
      <c r="D276" s="970" t="s">
        <v>540</v>
      </c>
      <c r="E276" s="970" t="s">
        <v>543</v>
      </c>
      <c r="F276" s="827">
        <v>2</v>
      </c>
      <c r="G276" s="827">
        <v>0</v>
      </c>
      <c r="H276" s="828">
        <v>4</v>
      </c>
      <c r="I276" s="828">
        <v>8.5</v>
      </c>
      <c r="J276" s="930">
        <v>0.3125</v>
      </c>
      <c r="K276" s="827">
        <v>10.1</v>
      </c>
      <c r="L276" s="1001">
        <v>20.399999999999999</v>
      </c>
      <c r="M276" s="1119">
        <v>7.83</v>
      </c>
      <c r="N276" s="835"/>
      <c r="O276" s="828">
        <v>30.2</v>
      </c>
      <c r="P276" s="833">
        <v>80</v>
      </c>
      <c r="Q276" s="828">
        <v>28.4</v>
      </c>
      <c r="R276" s="828">
        <v>9.1999999999999993</v>
      </c>
      <c r="S276" s="833">
        <v>89</v>
      </c>
      <c r="T276" s="833">
        <v>56</v>
      </c>
      <c r="U276" s="833">
        <v>33</v>
      </c>
      <c r="V276" s="834"/>
      <c r="W276" s="1287"/>
      <c r="X276" s="833"/>
      <c r="Y276" s="827"/>
      <c r="Z276" s="830"/>
      <c r="AA276" s="834"/>
      <c r="AB276" s="834"/>
      <c r="AC276" s="828"/>
      <c r="AD276" s="905"/>
      <c r="AE276" s="828"/>
      <c r="AF276" s="1119"/>
      <c r="AG276" s="827"/>
      <c r="AH276" s="827"/>
      <c r="AI276" s="960"/>
      <c r="AJ276" s="982"/>
      <c r="AK276" s="982"/>
    </row>
    <row r="277" spans="1:37" ht="13.5" customHeight="1" x14ac:dyDescent="0.15">
      <c r="A277" s="1551"/>
      <c r="B277" s="975">
        <v>43799</v>
      </c>
      <c r="C277" s="978" t="str">
        <f t="shared" si="41"/>
        <v>(土)</v>
      </c>
      <c r="D277" s="974" t="s">
        <v>540</v>
      </c>
      <c r="E277" s="974" t="s">
        <v>542</v>
      </c>
      <c r="F277" s="838">
        <v>0</v>
      </c>
      <c r="G277" s="838">
        <v>0</v>
      </c>
      <c r="H277" s="839">
        <v>8</v>
      </c>
      <c r="I277" s="839">
        <v>12</v>
      </c>
      <c r="J277" s="936">
        <v>0.3263888888888889</v>
      </c>
      <c r="K277" s="838">
        <v>9.3000000000000007</v>
      </c>
      <c r="L277" s="1005">
        <v>17.3</v>
      </c>
      <c r="M277" s="1120">
        <v>7.83</v>
      </c>
      <c r="N277" s="846"/>
      <c r="O277" s="839">
        <v>31.4</v>
      </c>
      <c r="P277" s="844">
        <v>78</v>
      </c>
      <c r="Q277" s="839">
        <v>30.9</v>
      </c>
      <c r="R277" s="839">
        <v>8.8000000000000007</v>
      </c>
      <c r="S277" s="844">
        <v>113</v>
      </c>
      <c r="T277" s="844">
        <v>72</v>
      </c>
      <c r="U277" s="844">
        <v>41</v>
      </c>
      <c r="V277" s="845"/>
      <c r="W277" s="1288"/>
      <c r="X277" s="844"/>
      <c r="Y277" s="838"/>
      <c r="Z277" s="841"/>
      <c r="AA277" s="845"/>
      <c r="AB277" s="845"/>
      <c r="AC277" s="839"/>
      <c r="AD277" s="906"/>
      <c r="AE277" s="839"/>
      <c r="AF277" s="1120"/>
      <c r="AG277" s="838"/>
      <c r="AH277" s="838"/>
      <c r="AI277" s="963"/>
      <c r="AJ277" s="983"/>
      <c r="AK277" s="983"/>
    </row>
    <row r="278" spans="1:37" s="453" customFormat="1" ht="13.5" customHeight="1" x14ac:dyDescent="0.15">
      <c r="A278" s="1551"/>
      <c r="B278" s="1552" t="s">
        <v>396</v>
      </c>
      <c r="C278" s="1552"/>
      <c r="D278" s="938"/>
      <c r="E278" s="939"/>
      <c r="F278" s="940">
        <f>MAX(F248:F277)</f>
        <v>5</v>
      </c>
      <c r="G278" s="940">
        <f>MAX(G248:G277)</f>
        <v>61.5</v>
      </c>
      <c r="H278" s="940">
        <f>MAX(H248:H277)</f>
        <v>17</v>
      </c>
      <c r="I278" s="941">
        <f>MAX(I248:I277)</f>
        <v>18.5</v>
      </c>
      <c r="J278" s="942"/>
      <c r="K278" s="940">
        <f>MAX(K248:K277)</f>
        <v>23.5</v>
      </c>
      <c r="L278" s="943">
        <f>MAX(L248:L277)</f>
        <v>37</v>
      </c>
      <c r="M278" s="941">
        <f>MAX(M248:M277)</f>
        <v>9.23</v>
      </c>
      <c r="N278" s="948"/>
      <c r="O278" s="940">
        <f t="shared" ref="O278:V278" si="42">MAX(O248:O277)</f>
        <v>34.4</v>
      </c>
      <c r="P278" s="943">
        <f t="shared" si="42"/>
        <v>98</v>
      </c>
      <c r="Q278" s="940">
        <f t="shared" si="42"/>
        <v>33</v>
      </c>
      <c r="R278" s="940">
        <f t="shared" si="42"/>
        <v>19</v>
      </c>
      <c r="S278" s="943">
        <f t="shared" si="42"/>
        <v>134</v>
      </c>
      <c r="T278" s="943">
        <f t="shared" si="42"/>
        <v>89</v>
      </c>
      <c r="U278" s="943">
        <f t="shared" si="42"/>
        <v>45</v>
      </c>
      <c r="V278" s="979">
        <f t="shared" si="42"/>
        <v>1.73</v>
      </c>
      <c r="W278" s="1289">
        <f>MAX(W248:W277)</f>
        <v>0</v>
      </c>
      <c r="X278" s="945">
        <f t="shared" ref="X278:AK278" si="43">MAX(X248:X277)</f>
        <v>170</v>
      </c>
      <c r="Y278" s="945">
        <f t="shared" si="43"/>
        <v>130.69999999999999</v>
      </c>
      <c r="Z278" s="1224">
        <f t="shared" si="43"/>
        <v>35.299999999999997</v>
      </c>
      <c r="AA278" s="940">
        <f t="shared" si="43"/>
        <v>1.59</v>
      </c>
      <c r="AB278" s="979">
        <f t="shared" si="43"/>
        <v>-1.1000000000000001</v>
      </c>
      <c r="AC278" s="946">
        <f t="shared" si="43"/>
        <v>3.3</v>
      </c>
      <c r="AD278" s="947">
        <f t="shared" si="43"/>
        <v>0</v>
      </c>
      <c r="AE278" s="1231">
        <f t="shared" si="43"/>
        <v>32</v>
      </c>
      <c r="AF278" s="941">
        <f t="shared" si="43"/>
        <v>19</v>
      </c>
      <c r="AG278" s="941">
        <f t="shared" si="43"/>
        <v>7.7</v>
      </c>
      <c r="AH278" s="941">
        <f t="shared" si="43"/>
        <v>5.4</v>
      </c>
      <c r="AI278" s="940">
        <f t="shared" si="43"/>
        <v>13</v>
      </c>
      <c r="AJ278" s="949">
        <f t="shared" si="43"/>
        <v>3.3</v>
      </c>
      <c r="AK278" s="949">
        <f t="shared" si="43"/>
        <v>0.11</v>
      </c>
    </row>
    <row r="279" spans="1:37" s="453" customFormat="1" ht="13.5" customHeight="1" x14ac:dyDescent="0.15">
      <c r="A279" s="1551"/>
      <c r="B279" s="1552" t="s">
        <v>397</v>
      </c>
      <c r="C279" s="1552"/>
      <c r="D279" s="938"/>
      <c r="E279" s="939"/>
      <c r="F279" s="940">
        <f>MIN(F248:F277)</f>
        <v>0</v>
      </c>
      <c r="G279" s="940">
        <f>MIN(G248:G277)</f>
        <v>0</v>
      </c>
      <c r="H279" s="940">
        <f>MIN(H248:H277)</f>
        <v>4</v>
      </c>
      <c r="I279" s="941">
        <f>MIN(I248:I277)</f>
        <v>8.5</v>
      </c>
      <c r="J279" s="942"/>
      <c r="K279" s="940">
        <f>MIN(K248:K277)</f>
        <v>9.3000000000000007</v>
      </c>
      <c r="L279" s="943">
        <f>MIN(L248:L277)</f>
        <v>17.3</v>
      </c>
      <c r="M279" s="941">
        <f>MIN(M248:M277)</f>
        <v>7.29</v>
      </c>
      <c r="N279" s="948"/>
      <c r="O279" s="940">
        <f t="shared" ref="O279:U279" si="44">MIN(O248:O277)</f>
        <v>17.100000000000001</v>
      </c>
      <c r="P279" s="943">
        <f t="shared" si="44"/>
        <v>46</v>
      </c>
      <c r="Q279" s="940">
        <f t="shared" si="44"/>
        <v>14.2</v>
      </c>
      <c r="R279" s="940">
        <f t="shared" si="44"/>
        <v>8.8000000000000007</v>
      </c>
      <c r="S279" s="943">
        <f t="shared" si="44"/>
        <v>70</v>
      </c>
      <c r="T279" s="943">
        <f t="shared" si="44"/>
        <v>48</v>
      </c>
      <c r="U279" s="943">
        <f t="shared" si="44"/>
        <v>22</v>
      </c>
      <c r="V279" s="979">
        <f>MIN(V248:V277)</f>
        <v>1.73</v>
      </c>
      <c r="W279" s="1289">
        <f>MIN(W248:W277)</f>
        <v>0</v>
      </c>
      <c r="X279" s="945">
        <f t="shared" ref="X279:AK279" si="45">MIN(X248:X277)</f>
        <v>170</v>
      </c>
      <c r="Y279" s="945">
        <f t="shared" si="45"/>
        <v>130.69999999999999</v>
      </c>
      <c r="Z279" s="1224">
        <f t="shared" si="45"/>
        <v>35.299999999999997</v>
      </c>
      <c r="AA279" s="940">
        <f t="shared" si="45"/>
        <v>1.59</v>
      </c>
      <c r="AB279" s="979">
        <f t="shared" si="45"/>
        <v>-1.1000000000000001</v>
      </c>
      <c r="AC279" s="946">
        <f t="shared" si="45"/>
        <v>3.3</v>
      </c>
      <c r="AD279" s="950">
        <f t="shared" si="45"/>
        <v>0</v>
      </c>
      <c r="AE279" s="1231">
        <f t="shared" si="45"/>
        <v>32</v>
      </c>
      <c r="AF279" s="941">
        <f t="shared" si="45"/>
        <v>19</v>
      </c>
      <c r="AG279" s="941">
        <f t="shared" si="45"/>
        <v>7.7</v>
      </c>
      <c r="AH279" s="941">
        <f t="shared" si="45"/>
        <v>5.4</v>
      </c>
      <c r="AI279" s="940">
        <f t="shared" si="45"/>
        <v>13</v>
      </c>
      <c r="AJ279" s="949">
        <f t="shared" si="45"/>
        <v>3.3</v>
      </c>
      <c r="AK279" s="949">
        <f t="shared" si="45"/>
        <v>0.11</v>
      </c>
    </row>
    <row r="280" spans="1:37" s="453" customFormat="1" ht="13.5" customHeight="1" x14ac:dyDescent="0.15">
      <c r="A280" s="1551"/>
      <c r="B280" s="1552" t="s">
        <v>398</v>
      </c>
      <c r="C280" s="1552"/>
      <c r="D280" s="938"/>
      <c r="E280" s="939"/>
      <c r="F280" s="942"/>
      <c r="G280" s="940">
        <f>IF(COUNT(G248:G277)=0,0,AVERAGE(G248:G277))</f>
        <v>5.4499999999999993</v>
      </c>
      <c r="H280" s="940">
        <f>IF(COUNT(H248:H277)=0,0,AVERAGE(H248:H277))</f>
        <v>10.5</v>
      </c>
      <c r="I280" s="941">
        <f>IF(COUNT(I248:I277)=0,0,AVERAGE(I248:I277))</f>
        <v>14.883333333333333</v>
      </c>
      <c r="J280" s="942"/>
      <c r="K280" s="940">
        <f>IF(COUNT(K248:K277)=0,0,AVERAGE(K248:K277))</f>
        <v>17.360000000000003</v>
      </c>
      <c r="L280" s="943">
        <f>IF(COUNT(L248:L277)=0,0,AVERAGE(L248:L277))</f>
        <v>24.299999999999994</v>
      </c>
      <c r="M280" s="941">
        <f>IF(COUNT(M248:M277)=0,0,AVERAGE(M248:M277))</f>
        <v>8.4133333333333322</v>
      </c>
      <c r="N280" s="942"/>
      <c r="O280" s="940">
        <f t="shared" ref="O280:U280" si="46">IF(COUNT(O248:O277)=0,0,AVERAGE(O248:O277))</f>
        <v>27.81333333333334</v>
      </c>
      <c r="P280" s="943">
        <f t="shared" si="46"/>
        <v>76.466666666666669</v>
      </c>
      <c r="Q280" s="940">
        <f t="shared" si="46"/>
        <v>25.759999999999998</v>
      </c>
      <c r="R280" s="940">
        <f t="shared" si="46"/>
        <v>14.616666666666664</v>
      </c>
      <c r="S280" s="943">
        <f t="shared" si="46"/>
        <v>107.4</v>
      </c>
      <c r="T280" s="943">
        <f t="shared" si="46"/>
        <v>71.566666666666663</v>
      </c>
      <c r="U280" s="943">
        <f t="shared" si="46"/>
        <v>35.833333333333336</v>
      </c>
      <c r="V280" s="1222"/>
      <c r="W280" s="1290"/>
      <c r="X280" s="945">
        <f t="shared" ref="X280:AJ280" si="47">IF(COUNT(X248:X277)=0,0,AVERAGE(X248:X277))</f>
        <v>170</v>
      </c>
      <c r="Y280" s="945">
        <f t="shared" si="47"/>
        <v>130.69999999999999</v>
      </c>
      <c r="Z280" s="1224">
        <f t="shared" si="47"/>
        <v>35.299999999999997</v>
      </c>
      <c r="AA280" s="940">
        <f t="shared" si="47"/>
        <v>1.59</v>
      </c>
      <c r="AB280" s="979">
        <f t="shared" si="47"/>
        <v>-1.1000000000000001</v>
      </c>
      <c r="AC280" s="946">
        <f t="shared" si="47"/>
        <v>3.3</v>
      </c>
      <c r="AD280" s="950">
        <f t="shared" si="47"/>
        <v>0</v>
      </c>
      <c r="AE280" s="1231">
        <f t="shared" si="47"/>
        <v>32</v>
      </c>
      <c r="AF280" s="941">
        <f t="shared" si="47"/>
        <v>19</v>
      </c>
      <c r="AG280" s="941">
        <f t="shared" si="47"/>
        <v>7.7</v>
      </c>
      <c r="AH280" s="941">
        <f t="shared" si="47"/>
        <v>5.4</v>
      </c>
      <c r="AI280" s="940">
        <f t="shared" si="47"/>
        <v>13</v>
      </c>
      <c r="AJ280" s="949">
        <f t="shared" si="47"/>
        <v>3.3</v>
      </c>
      <c r="AK280" s="951"/>
    </row>
    <row r="281" spans="1:37" s="453" customFormat="1" ht="13.5" customHeight="1" x14ac:dyDescent="0.15">
      <c r="A281" s="1551"/>
      <c r="B281" s="1553" t="s">
        <v>399</v>
      </c>
      <c r="C281" s="1553"/>
      <c r="D281" s="952"/>
      <c r="E281" s="952"/>
      <c r="F281" s="953"/>
      <c r="G281" s="940">
        <f>SUM(G248:G277)</f>
        <v>163.49999999999997</v>
      </c>
      <c r="H281" s="954"/>
      <c r="I281" s="954"/>
      <c r="J281" s="954"/>
      <c r="K281" s="954"/>
      <c r="L281" s="1221"/>
      <c r="M281" s="942"/>
      <c r="N281" s="954"/>
      <c r="O281" s="954"/>
      <c r="P281" s="954"/>
      <c r="Q281" s="954"/>
      <c r="R281" s="954"/>
      <c r="S281" s="954"/>
      <c r="T281" s="954"/>
      <c r="U281" s="954"/>
      <c r="V281" s="1222"/>
      <c r="W281" s="1290"/>
      <c r="X281" s="954"/>
      <c r="Y281" s="954"/>
      <c r="Z281" s="1225"/>
      <c r="AA281" s="954"/>
      <c r="AB281" s="954"/>
      <c r="AC281" s="955"/>
      <c r="AD281" s="956"/>
      <c r="AE281" s="1232"/>
      <c r="AF281" s="942"/>
      <c r="AG281" s="954"/>
      <c r="AH281" s="954"/>
      <c r="AI281" s="954"/>
      <c r="AJ281" s="951"/>
      <c r="AK281" s="951"/>
    </row>
    <row r="282" spans="1:37" ht="13.5" customHeight="1" x14ac:dyDescent="0.15">
      <c r="A282" s="1551" t="s">
        <v>356</v>
      </c>
      <c r="B282" s="975">
        <v>43800</v>
      </c>
      <c r="C282" s="976" t="str">
        <f>IF(B282="","",IF(WEEKDAY(B282)=1,"(日)",IF(WEEKDAY(B282)=2,"(月)",IF(WEEKDAY(B282)=3,"(火)",IF(WEEKDAY(B282)=4,"(水)",IF(WEEKDAY(B282)=5,"(木)",IF(WEEKDAY(B282)=6,"(金)","(土)")))))))</f>
        <v>(日)</v>
      </c>
      <c r="D282" s="968" t="s">
        <v>595</v>
      </c>
      <c r="E282" s="968" t="s">
        <v>549</v>
      </c>
      <c r="F282" s="818">
        <v>1</v>
      </c>
      <c r="G282" s="818">
        <v>0.1</v>
      </c>
      <c r="H282" s="819">
        <v>4</v>
      </c>
      <c r="I282" s="819">
        <v>9</v>
      </c>
      <c r="J282" s="926">
        <v>0.3125</v>
      </c>
      <c r="K282" s="818">
        <v>7.7</v>
      </c>
      <c r="L282" s="996">
        <v>15.2</v>
      </c>
      <c r="M282" s="1118">
        <v>7.93</v>
      </c>
      <c r="N282" s="826"/>
      <c r="O282" s="823">
        <v>25.8</v>
      </c>
      <c r="P282" s="824">
        <v>72</v>
      </c>
      <c r="Q282" s="819">
        <v>23.4</v>
      </c>
      <c r="R282" s="824">
        <v>9.5</v>
      </c>
      <c r="S282" s="824">
        <v>104</v>
      </c>
      <c r="T282" s="824">
        <v>68</v>
      </c>
      <c r="U282" s="824">
        <v>36</v>
      </c>
      <c r="V282" s="825"/>
      <c r="W282" s="1291"/>
      <c r="X282" s="821"/>
      <c r="Y282" s="821"/>
      <c r="Z282" s="821"/>
      <c r="AA282" s="818"/>
      <c r="AB282" s="818"/>
      <c r="AC282" s="819"/>
      <c r="AD282" s="904"/>
      <c r="AE282" s="819"/>
      <c r="AF282" s="1118"/>
      <c r="AG282" s="818"/>
      <c r="AH282" s="818"/>
      <c r="AI282" s="959"/>
      <c r="AJ282" s="998"/>
      <c r="AK282" s="998"/>
    </row>
    <row r="283" spans="1:37" ht="13.5" customHeight="1" x14ac:dyDescent="0.15">
      <c r="A283" s="1551"/>
      <c r="B283" s="975">
        <v>43801</v>
      </c>
      <c r="C283" s="185" t="str">
        <f t="shared" ref="C283:C312" si="48">IF(B283="","",IF(WEEKDAY(B283)=1,"(日)",IF(WEEKDAY(B283)=2,"(月)",IF(WEEKDAY(B283)=3,"(火)",IF(WEEKDAY(B283)=4,"(水)",IF(WEEKDAY(B283)=5,"(木)",IF(WEEKDAY(B283)=6,"(金)","(土)")))))))</f>
        <v>(月)</v>
      </c>
      <c r="D283" s="970" t="s">
        <v>555</v>
      </c>
      <c r="E283" s="970" t="s">
        <v>542</v>
      </c>
      <c r="F283" s="827">
        <v>0</v>
      </c>
      <c r="G283" s="827">
        <v>32</v>
      </c>
      <c r="H283" s="828">
        <v>8</v>
      </c>
      <c r="I283" s="828">
        <v>10.5</v>
      </c>
      <c r="J283" s="930">
        <v>0.31944444444444448</v>
      </c>
      <c r="K283" s="827">
        <v>9.8000000000000007</v>
      </c>
      <c r="L283" s="1001">
        <v>14.8</v>
      </c>
      <c r="M283" s="1119">
        <v>7.76</v>
      </c>
      <c r="N283" s="835"/>
      <c r="O283" s="832">
        <v>28.5</v>
      </c>
      <c r="P283" s="833">
        <v>80</v>
      </c>
      <c r="Q283" s="828">
        <v>24.1</v>
      </c>
      <c r="R283" s="833">
        <v>9.5</v>
      </c>
      <c r="S283" s="833">
        <v>114</v>
      </c>
      <c r="T283" s="833">
        <v>76</v>
      </c>
      <c r="U283" s="833">
        <v>38</v>
      </c>
      <c r="V283" s="834"/>
      <c r="W283" s="1287"/>
      <c r="X283" s="830"/>
      <c r="Y283" s="830"/>
      <c r="Z283" s="830"/>
      <c r="AA283" s="827"/>
      <c r="AB283" s="827"/>
      <c r="AC283" s="828"/>
      <c r="AD283" s="905"/>
      <c r="AE283" s="828"/>
      <c r="AF283" s="1119"/>
      <c r="AG283" s="827"/>
      <c r="AH283" s="827"/>
      <c r="AI283" s="960"/>
      <c r="AJ283" s="982"/>
      <c r="AK283" s="982"/>
    </row>
    <row r="284" spans="1:37" ht="13.5" customHeight="1" x14ac:dyDescent="0.15">
      <c r="A284" s="1551"/>
      <c r="B284" s="975">
        <v>43802</v>
      </c>
      <c r="C284" s="185" t="str">
        <f t="shared" si="48"/>
        <v>(火)</v>
      </c>
      <c r="D284" s="970" t="s">
        <v>553</v>
      </c>
      <c r="E284" s="970" t="s">
        <v>549</v>
      </c>
      <c r="F284" s="827">
        <v>3</v>
      </c>
      <c r="G284" s="827">
        <v>0.2</v>
      </c>
      <c r="H284" s="828">
        <v>9</v>
      </c>
      <c r="I284" s="828">
        <v>11</v>
      </c>
      <c r="J284" s="930">
        <v>0.3125</v>
      </c>
      <c r="K284" s="827">
        <v>12.7</v>
      </c>
      <c r="L284" s="1001">
        <v>18.2</v>
      </c>
      <c r="M284" s="1119">
        <v>7.78</v>
      </c>
      <c r="N284" s="835"/>
      <c r="O284" s="832">
        <v>26.1</v>
      </c>
      <c r="P284" s="833">
        <v>78</v>
      </c>
      <c r="Q284" s="828">
        <v>21.7</v>
      </c>
      <c r="R284" s="833">
        <v>9.8000000000000007</v>
      </c>
      <c r="S284" s="833">
        <v>122</v>
      </c>
      <c r="T284" s="833">
        <v>70</v>
      </c>
      <c r="U284" s="833">
        <v>52</v>
      </c>
      <c r="V284" s="834"/>
      <c r="W284" s="1287"/>
      <c r="X284" s="830"/>
      <c r="Y284" s="830"/>
      <c r="Z284" s="830"/>
      <c r="AA284" s="827"/>
      <c r="AB284" s="827"/>
      <c r="AC284" s="828"/>
      <c r="AD284" s="905"/>
      <c r="AE284" s="828"/>
      <c r="AF284" s="1119"/>
      <c r="AG284" s="827"/>
      <c r="AH284" s="827"/>
      <c r="AI284" s="960"/>
      <c r="AJ284" s="982"/>
      <c r="AK284" s="982"/>
    </row>
    <row r="285" spans="1:37" ht="13.5" customHeight="1" x14ac:dyDescent="0.15">
      <c r="A285" s="1551"/>
      <c r="B285" s="975">
        <v>43803</v>
      </c>
      <c r="C285" s="185" t="str">
        <f t="shared" si="48"/>
        <v>(水)</v>
      </c>
      <c r="D285" s="970" t="s">
        <v>540</v>
      </c>
      <c r="E285" s="970" t="s">
        <v>584</v>
      </c>
      <c r="F285" s="827">
        <v>1</v>
      </c>
      <c r="G285" s="827">
        <v>0</v>
      </c>
      <c r="H285" s="971">
        <v>6</v>
      </c>
      <c r="I285" s="828">
        <v>11.5</v>
      </c>
      <c r="J285" s="930">
        <v>0.3125</v>
      </c>
      <c r="K285" s="827">
        <v>19.3</v>
      </c>
      <c r="L285" s="1001">
        <v>29.5</v>
      </c>
      <c r="M285" s="1119">
        <v>7.4</v>
      </c>
      <c r="N285" s="835"/>
      <c r="O285" s="832">
        <v>21.9</v>
      </c>
      <c r="P285" s="833">
        <v>62</v>
      </c>
      <c r="Q285" s="828">
        <v>23.4</v>
      </c>
      <c r="R285" s="833">
        <v>12</v>
      </c>
      <c r="S285" s="833">
        <v>97</v>
      </c>
      <c r="T285" s="833">
        <v>60</v>
      </c>
      <c r="U285" s="833">
        <v>37</v>
      </c>
      <c r="V285" s="834"/>
      <c r="W285" s="1287"/>
      <c r="X285" s="830"/>
      <c r="Y285" s="830"/>
      <c r="Z285" s="830"/>
      <c r="AA285" s="827"/>
      <c r="AB285" s="827"/>
      <c r="AC285" s="828"/>
      <c r="AD285" s="905"/>
      <c r="AE285" s="828"/>
      <c r="AF285" s="1119"/>
      <c r="AG285" s="827"/>
      <c r="AH285" s="827"/>
      <c r="AI285" s="960"/>
      <c r="AJ285" s="982"/>
      <c r="AK285" s="982"/>
    </row>
    <row r="286" spans="1:37" ht="13.5" customHeight="1" x14ac:dyDescent="0.15">
      <c r="A286" s="1551"/>
      <c r="B286" s="975">
        <v>43804</v>
      </c>
      <c r="C286" s="185" t="str">
        <f t="shared" si="48"/>
        <v>(木)</v>
      </c>
      <c r="D286" s="970" t="s">
        <v>540</v>
      </c>
      <c r="E286" s="970" t="s">
        <v>586</v>
      </c>
      <c r="F286" s="827">
        <v>1</v>
      </c>
      <c r="G286" s="827">
        <v>0</v>
      </c>
      <c r="H286" s="828">
        <v>0</v>
      </c>
      <c r="I286" s="828">
        <v>10.5</v>
      </c>
      <c r="J286" s="930">
        <v>0.2986111111111111</v>
      </c>
      <c r="K286" s="827">
        <v>15.3</v>
      </c>
      <c r="L286" s="1001">
        <v>23.2</v>
      </c>
      <c r="M286" s="1119">
        <v>7.58</v>
      </c>
      <c r="N286" s="835"/>
      <c r="O286" s="832">
        <v>23.6</v>
      </c>
      <c r="P286" s="833">
        <v>68</v>
      </c>
      <c r="Q286" s="828">
        <v>21.3</v>
      </c>
      <c r="R286" s="833">
        <v>11.5</v>
      </c>
      <c r="S286" s="833">
        <v>96</v>
      </c>
      <c r="T286" s="833">
        <v>68</v>
      </c>
      <c r="U286" s="833">
        <v>28</v>
      </c>
      <c r="V286" s="834"/>
      <c r="W286" s="1287"/>
      <c r="X286" s="830"/>
      <c r="Y286" s="830"/>
      <c r="Z286" s="830"/>
      <c r="AA286" s="827"/>
      <c r="AB286" s="827"/>
      <c r="AC286" s="828"/>
      <c r="AD286" s="905"/>
      <c r="AE286" s="828"/>
      <c r="AF286" s="1119"/>
      <c r="AG286" s="827"/>
      <c r="AH286" s="827"/>
      <c r="AI286" s="960"/>
      <c r="AJ286" s="982"/>
      <c r="AK286" s="982"/>
    </row>
    <row r="287" spans="1:37" ht="13.5" customHeight="1" x14ac:dyDescent="0.15">
      <c r="A287" s="1551"/>
      <c r="B287" s="975">
        <v>43805</v>
      </c>
      <c r="C287" s="185" t="str">
        <f t="shared" si="48"/>
        <v>(金)</v>
      </c>
      <c r="D287" s="970" t="s">
        <v>550</v>
      </c>
      <c r="E287" s="970" t="s">
        <v>543</v>
      </c>
      <c r="F287" s="827">
        <v>2</v>
      </c>
      <c r="G287" s="827">
        <v>0</v>
      </c>
      <c r="H287" s="828">
        <v>6</v>
      </c>
      <c r="I287" s="828">
        <v>10.5</v>
      </c>
      <c r="J287" s="930">
        <v>0.30555555555555552</v>
      </c>
      <c r="K287" s="827">
        <v>12.5</v>
      </c>
      <c r="L287" s="1001">
        <v>21.9</v>
      </c>
      <c r="M287" s="1119">
        <v>7.69</v>
      </c>
      <c r="N287" s="835"/>
      <c r="O287" s="832">
        <v>23.6</v>
      </c>
      <c r="P287" s="833">
        <v>71</v>
      </c>
      <c r="Q287" s="828">
        <v>20.6</v>
      </c>
      <c r="R287" s="833">
        <v>10.1</v>
      </c>
      <c r="S287" s="833">
        <v>117</v>
      </c>
      <c r="T287" s="833">
        <v>71</v>
      </c>
      <c r="U287" s="833">
        <v>46</v>
      </c>
      <c r="V287" s="834"/>
      <c r="W287" s="1287"/>
      <c r="X287" s="830"/>
      <c r="Y287" s="830"/>
      <c r="Z287" s="830"/>
      <c r="AA287" s="827"/>
      <c r="AB287" s="827"/>
      <c r="AC287" s="828"/>
      <c r="AD287" s="905"/>
      <c r="AE287" s="828"/>
      <c r="AF287" s="1119"/>
      <c r="AG287" s="827"/>
      <c r="AH287" s="827"/>
      <c r="AI287" s="960"/>
      <c r="AJ287" s="982"/>
      <c r="AK287" s="982"/>
    </row>
    <row r="288" spans="1:37" ht="13.5" customHeight="1" x14ac:dyDescent="0.15">
      <c r="A288" s="1551"/>
      <c r="B288" s="975">
        <v>43806</v>
      </c>
      <c r="C288" s="185" t="str">
        <f t="shared" si="48"/>
        <v>(土)</v>
      </c>
      <c r="D288" s="970" t="s">
        <v>555</v>
      </c>
      <c r="E288" s="970" t="s">
        <v>549</v>
      </c>
      <c r="F288" s="827">
        <v>1</v>
      </c>
      <c r="G288" s="827">
        <v>8.4</v>
      </c>
      <c r="H288" s="828">
        <v>5</v>
      </c>
      <c r="I288" s="828">
        <v>11</v>
      </c>
      <c r="J288" s="930">
        <v>0.2986111111111111</v>
      </c>
      <c r="K288" s="827">
        <v>8.1</v>
      </c>
      <c r="L288" s="1001">
        <v>15.1</v>
      </c>
      <c r="M288" s="1119">
        <v>7.67</v>
      </c>
      <c r="N288" s="835"/>
      <c r="O288" s="832">
        <v>32</v>
      </c>
      <c r="P288" s="833">
        <v>78</v>
      </c>
      <c r="Q288" s="828">
        <v>28.4</v>
      </c>
      <c r="R288" s="833">
        <v>7</v>
      </c>
      <c r="S288" s="833">
        <v>114</v>
      </c>
      <c r="T288" s="833">
        <v>78</v>
      </c>
      <c r="U288" s="833">
        <v>36</v>
      </c>
      <c r="V288" s="834"/>
      <c r="W288" s="1287"/>
      <c r="X288" s="830"/>
      <c r="Y288" s="830"/>
      <c r="Z288" s="830"/>
      <c r="AA288" s="827"/>
      <c r="AB288" s="827"/>
      <c r="AC288" s="828"/>
      <c r="AD288" s="905"/>
      <c r="AE288" s="828"/>
      <c r="AF288" s="1119"/>
      <c r="AG288" s="827"/>
      <c r="AH288" s="827"/>
      <c r="AI288" s="960"/>
      <c r="AJ288" s="982"/>
      <c r="AK288" s="982"/>
    </row>
    <row r="289" spans="1:37" ht="13.5" customHeight="1" x14ac:dyDescent="0.15">
      <c r="A289" s="1551"/>
      <c r="B289" s="975">
        <v>43807</v>
      </c>
      <c r="C289" s="185" t="str">
        <f>IF(B289="","",IF(WEEKDAY(B289)=1,"(日)",IF(WEEKDAY(B289)=2,"(月)",IF(WEEKDAY(B289)=3,"(火)",IF(WEEKDAY(B289)=4,"(水)",IF(WEEKDAY(B289)=5,"(木)",IF(WEEKDAY(B289)=6,"(金)","(土)")))))))</f>
        <v>(日)</v>
      </c>
      <c r="D289" s="970" t="s">
        <v>540</v>
      </c>
      <c r="E289" s="970" t="s">
        <v>549</v>
      </c>
      <c r="F289" s="827">
        <v>1</v>
      </c>
      <c r="G289" s="827">
        <v>0</v>
      </c>
      <c r="H289" s="828">
        <v>-1</v>
      </c>
      <c r="I289" s="828">
        <v>8</v>
      </c>
      <c r="J289" s="930">
        <v>0.3125</v>
      </c>
      <c r="K289" s="827">
        <v>6.5</v>
      </c>
      <c r="L289" s="1001">
        <v>9.9</v>
      </c>
      <c r="M289" s="1119">
        <v>7.66</v>
      </c>
      <c r="N289" s="835"/>
      <c r="O289" s="832">
        <v>30.9</v>
      </c>
      <c r="P289" s="833">
        <v>84</v>
      </c>
      <c r="Q289" s="828">
        <v>32.700000000000003</v>
      </c>
      <c r="R289" s="833">
        <v>7.4</v>
      </c>
      <c r="S289" s="833">
        <v>125</v>
      </c>
      <c r="T289" s="833">
        <v>82</v>
      </c>
      <c r="U289" s="833">
        <v>43</v>
      </c>
      <c r="V289" s="834"/>
      <c r="W289" s="1287"/>
      <c r="X289" s="830"/>
      <c r="Y289" s="830"/>
      <c r="Z289" s="830"/>
      <c r="AA289" s="827"/>
      <c r="AB289" s="827"/>
      <c r="AC289" s="828"/>
      <c r="AD289" s="905"/>
      <c r="AE289" s="828"/>
      <c r="AF289" s="1119"/>
      <c r="AG289" s="827"/>
      <c r="AH289" s="827"/>
      <c r="AI289" s="960"/>
      <c r="AJ289" s="982"/>
      <c r="AK289" s="982"/>
    </row>
    <row r="290" spans="1:37" ht="13.5" customHeight="1" x14ac:dyDescent="0.15">
      <c r="A290" s="1551"/>
      <c r="B290" s="975">
        <v>43808</v>
      </c>
      <c r="C290" s="185" t="str">
        <f t="shared" si="48"/>
        <v>(月)</v>
      </c>
      <c r="D290" s="970" t="s">
        <v>544</v>
      </c>
      <c r="E290" s="970" t="s">
        <v>549</v>
      </c>
      <c r="F290" s="827">
        <v>2</v>
      </c>
      <c r="G290" s="827">
        <v>0.2</v>
      </c>
      <c r="H290" s="828">
        <v>2</v>
      </c>
      <c r="I290" s="828">
        <v>8</v>
      </c>
      <c r="J290" s="930">
        <v>0.30555555555555552</v>
      </c>
      <c r="K290" s="827">
        <v>8.1</v>
      </c>
      <c r="L290" s="1001">
        <v>17.399999999999999</v>
      </c>
      <c r="M290" s="1119">
        <v>7.62</v>
      </c>
      <c r="N290" s="835"/>
      <c r="O290" s="832">
        <v>29.6</v>
      </c>
      <c r="P290" s="833">
        <v>87</v>
      </c>
      <c r="Q290" s="828">
        <v>32.700000000000003</v>
      </c>
      <c r="R290" s="833">
        <v>9.1999999999999993</v>
      </c>
      <c r="S290" s="833">
        <v>120</v>
      </c>
      <c r="T290" s="833">
        <v>77</v>
      </c>
      <c r="U290" s="833">
        <v>43</v>
      </c>
      <c r="V290" s="834"/>
      <c r="W290" s="1287"/>
      <c r="X290" s="830"/>
      <c r="Y290" s="830"/>
      <c r="Z290" s="830"/>
      <c r="AA290" s="827"/>
      <c r="AB290" s="827"/>
      <c r="AC290" s="828"/>
      <c r="AD290" s="905"/>
      <c r="AE290" s="828"/>
      <c r="AF290" s="1119"/>
      <c r="AG290" s="827"/>
      <c r="AH290" s="827"/>
      <c r="AI290" s="960"/>
      <c r="AJ290" s="982"/>
      <c r="AK290" s="982"/>
    </row>
    <row r="291" spans="1:37" ht="13.5" customHeight="1" x14ac:dyDescent="0.15">
      <c r="A291" s="1551"/>
      <c r="B291" s="975">
        <v>43809</v>
      </c>
      <c r="C291" s="185" t="str">
        <f t="shared" si="48"/>
        <v>(火)</v>
      </c>
      <c r="D291" s="970" t="s">
        <v>550</v>
      </c>
      <c r="E291" s="970" t="s">
        <v>549</v>
      </c>
      <c r="F291" s="827">
        <v>1</v>
      </c>
      <c r="G291" s="827">
        <v>0</v>
      </c>
      <c r="H291" s="828">
        <v>7</v>
      </c>
      <c r="I291" s="828">
        <v>9.5</v>
      </c>
      <c r="J291" s="930">
        <v>0.3125</v>
      </c>
      <c r="K291" s="827">
        <v>11.1</v>
      </c>
      <c r="L291" s="1001">
        <v>14.3</v>
      </c>
      <c r="M291" s="1119">
        <v>7.77</v>
      </c>
      <c r="N291" s="835"/>
      <c r="O291" s="832">
        <v>28.6</v>
      </c>
      <c r="P291" s="833">
        <v>83</v>
      </c>
      <c r="Q291" s="828">
        <v>24.9</v>
      </c>
      <c r="R291" s="833">
        <v>10.7</v>
      </c>
      <c r="S291" s="833">
        <v>137</v>
      </c>
      <c r="T291" s="833">
        <v>81</v>
      </c>
      <c r="U291" s="833">
        <v>56</v>
      </c>
      <c r="V291" s="834"/>
      <c r="W291" s="1287"/>
      <c r="X291" s="830"/>
      <c r="Y291" s="830"/>
      <c r="Z291" s="830"/>
      <c r="AA291" s="827"/>
      <c r="AB291" s="827"/>
      <c r="AC291" s="828"/>
      <c r="AD291" s="905"/>
      <c r="AE291" s="828"/>
      <c r="AF291" s="1119"/>
      <c r="AG291" s="827"/>
      <c r="AH291" s="827"/>
      <c r="AI291" s="960"/>
      <c r="AJ291" s="982"/>
      <c r="AK291" s="982"/>
    </row>
    <row r="292" spans="1:37" ht="13.5" customHeight="1" x14ac:dyDescent="0.15">
      <c r="A292" s="1551"/>
      <c r="B292" s="975">
        <v>43810</v>
      </c>
      <c r="C292" s="185" t="str">
        <f t="shared" si="48"/>
        <v>(水)</v>
      </c>
      <c r="D292" s="970" t="s">
        <v>544</v>
      </c>
      <c r="E292" s="970" t="s">
        <v>549</v>
      </c>
      <c r="F292" s="827">
        <v>2</v>
      </c>
      <c r="G292" s="827">
        <v>4.9000000000000004</v>
      </c>
      <c r="H292" s="828">
        <v>9</v>
      </c>
      <c r="I292" s="828">
        <v>11.5</v>
      </c>
      <c r="J292" s="930">
        <v>0.3125</v>
      </c>
      <c r="K292" s="827">
        <v>9.3000000000000007</v>
      </c>
      <c r="L292" s="1001">
        <v>14.1</v>
      </c>
      <c r="M292" s="1119">
        <v>8.1300000000000008</v>
      </c>
      <c r="N292" s="835"/>
      <c r="O292" s="832">
        <v>26.2</v>
      </c>
      <c r="P292" s="833">
        <v>80</v>
      </c>
      <c r="Q292" s="828">
        <v>24.1</v>
      </c>
      <c r="R292" s="833">
        <v>12</v>
      </c>
      <c r="S292" s="833">
        <v>118</v>
      </c>
      <c r="T292" s="833">
        <v>78</v>
      </c>
      <c r="U292" s="833">
        <v>40</v>
      </c>
      <c r="V292" s="834"/>
      <c r="W292" s="1287"/>
      <c r="X292" s="830"/>
      <c r="Y292" s="830"/>
      <c r="Z292" s="830"/>
      <c r="AA292" s="827"/>
      <c r="AB292" s="827"/>
      <c r="AC292" s="828"/>
      <c r="AD292" s="905">
        <v>0</v>
      </c>
      <c r="AE292" s="828">
        <v>30</v>
      </c>
      <c r="AF292" s="1119">
        <v>20</v>
      </c>
      <c r="AG292" s="827">
        <v>4.8</v>
      </c>
      <c r="AH292" s="827">
        <v>2.5</v>
      </c>
      <c r="AI292" s="960">
        <v>13</v>
      </c>
      <c r="AJ292" s="982">
        <v>3.1</v>
      </c>
      <c r="AK292" s="901">
        <v>0</v>
      </c>
    </row>
    <row r="293" spans="1:37" ht="13.5" customHeight="1" x14ac:dyDescent="0.15">
      <c r="A293" s="1551"/>
      <c r="B293" s="975">
        <v>43811</v>
      </c>
      <c r="C293" s="185" t="str">
        <f t="shared" si="48"/>
        <v>(木)</v>
      </c>
      <c r="D293" s="970" t="s">
        <v>540</v>
      </c>
      <c r="E293" s="970" t="s">
        <v>541</v>
      </c>
      <c r="F293" s="827">
        <v>1</v>
      </c>
      <c r="G293" s="827">
        <v>0</v>
      </c>
      <c r="H293" s="828">
        <v>8</v>
      </c>
      <c r="I293" s="828">
        <v>11</v>
      </c>
      <c r="J293" s="930">
        <v>0.3125</v>
      </c>
      <c r="K293" s="827">
        <v>10.199999999999999</v>
      </c>
      <c r="L293" s="1001">
        <v>15.9</v>
      </c>
      <c r="M293" s="1119">
        <v>8.43</v>
      </c>
      <c r="N293" s="835"/>
      <c r="O293" s="832">
        <v>29.6</v>
      </c>
      <c r="P293" s="833">
        <v>80</v>
      </c>
      <c r="Q293" s="828">
        <v>24.9</v>
      </c>
      <c r="R293" s="833">
        <v>11.2</v>
      </c>
      <c r="S293" s="833">
        <v>130</v>
      </c>
      <c r="T293" s="833">
        <v>81</v>
      </c>
      <c r="U293" s="833">
        <v>49</v>
      </c>
      <c r="V293" s="834"/>
      <c r="W293" s="1287"/>
      <c r="X293" s="830"/>
      <c r="Y293" s="830"/>
      <c r="Z293" s="830"/>
      <c r="AA293" s="827"/>
      <c r="AB293" s="827"/>
      <c r="AC293" s="828"/>
      <c r="AD293" s="905"/>
      <c r="AE293" s="828"/>
      <c r="AF293" s="1119"/>
      <c r="AG293" s="827"/>
      <c r="AH293" s="827"/>
      <c r="AI293" s="960"/>
      <c r="AJ293" s="982"/>
      <c r="AK293" s="982"/>
    </row>
    <row r="294" spans="1:37" ht="13.5" customHeight="1" x14ac:dyDescent="0.15">
      <c r="A294" s="1551"/>
      <c r="B294" s="975">
        <v>43812</v>
      </c>
      <c r="C294" s="185" t="str">
        <f t="shared" si="48"/>
        <v>(金)</v>
      </c>
      <c r="D294" s="970" t="s">
        <v>550</v>
      </c>
      <c r="E294" s="970" t="s">
        <v>545</v>
      </c>
      <c r="F294" s="827">
        <v>1</v>
      </c>
      <c r="G294" s="827">
        <v>0</v>
      </c>
      <c r="H294" s="828">
        <v>5</v>
      </c>
      <c r="I294" s="828">
        <v>10.5</v>
      </c>
      <c r="J294" s="930">
        <v>0.31944444444444448</v>
      </c>
      <c r="K294" s="827">
        <v>11.1</v>
      </c>
      <c r="L294" s="1001">
        <v>16.600000000000001</v>
      </c>
      <c r="M294" s="1119">
        <v>8.19</v>
      </c>
      <c r="N294" s="835"/>
      <c r="O294" s="832">
        <v>32</v>
      </c>
      <c r="P294" s="833">
        <v>89</v>
      </c>
      <c r="Q294" s="828">
        <v>28.4</v>
      </c>
      <c r="R294" s="833">
        <v>12.6</v>
      </c>
      <c r="S294" s="833">
        <v>124</v>
      </c>
      <c r="T294" s="833">
        <v>83</v>
      </c>
      <c r="U294" s="833">
        <v>41</v>
      </c>
      <c r="V294" s="834"/>
      <c r="W294" s="1287"/>
      <c r="X294" s="830"/>
      <c r="Y294" s="830"/>
      <c r="Z294" s="830"/>
      <c r="AA294" s="827"/>
      <c r="AB294" s="827"/>
      <c r="AC294" s="828"/>
      <c r="AD294" s="905"/>
      <c r="AE294" s="828"/>
      <c r="AF294" s="1119"/>
      <c r="AG294" s="827"/>
      <c r="AH294" s="827"/>
      <c r="AI294" s="960"/>
      <c r="AJ294" s="982"/>
      <c r="AK294" s="982"/>
    </row>
    <row r="295" spans="1:37" ht="13.5" customHeight="1" x14ac:dyDescent="0.15">
      <c r="A295" s="1551"/>
      <c r="B295" s="975">
        <v>43813</v>
      </c>
      <c r="C295" s="185" t="str">
        <f t="shared" si="48"/>
        <v>(土)</v>
      </c>
      <c r="D295" s="970" t="s">
        <v>540</v>
      </c>
      <c r="E295" s="970" t="s">
        <v>590</v>
      </c>
      <c r="F295" s="827">
        <v>2</v>
      </c>
      <c r="G295" s="827">
        <v>0</v>
      </c>
      <c r="H295" s="828">
        <v>3</v>
      </c>
      <c r="I295" s="828">
        <v>10.5</v>
      </c>
      <c r="J295" s="930">
        <v>0.3125</v>
      </c>
      <c r="K295" s="827">
        <v>9.1999999999999993</v>
      </c>
      <c r="L295" s="1001">
        <v>17.100000000000001</v>
      </c>
      <c r="M295" s="1119">
        <v>7.67</v>
      </c>
      <c r="N295" s="835"/>
      <c r="O295" s="832">
        <v>31.7</v>
      </c>
      <c r="P295" s="833">
        <v>86</v>
      </c>
      <c r="Q295" s="828">
        <v>32.299999999999997</v>
      </c>
      <c r="R295" s="833">
        <v>8.8000000000000007</v>
      </c>
      <c r="S295" s="833">
        <v>120</v>
      </c>
      <c r="T295" s="833">
        <v>80</v>
      </c>
      <c r="U295" s="833">
        <v>40</v>
      </c>
      <c r="V295" s="834"/>
      <c r="W295" s="1287"/>
      <c r="X295" s="830"/>
      <c r="Y295" s="830"/>
      <c r="Z295" s="830"/>
      <c r="AA295" s="827"/>
      <c r="AB295" s="827"/>
      <c r="AC295" s="828"/>
      <c r="AD295" s="905"/>
      <c r="AE295" s="828"/>
      <c r="AF295" s="1119"/>
      <c r="AG295" s="827"/>
      <c r="AH295" s="827"/>
      <c r="AI295" s="960"/>
      <c r="AJ295" s="982"/>
      <c r="AK295" s="982"/>
    </row>
    <row r="296" spans="1:37" ht="13.5" customHeight="1" x14ac:dyDescent="0.15">
      <c r="A296" s="1551"/>
      <c r="B296" s="975">
        <v>43814</v>
      </c>
      <c r="C296" s="185" t="str">
        <f t="shared" si="48"/>
        <v>(日)</v>
      </c>
      <c r="D296" s="970" t="s">
        <v>540</v>
      </c>
      <c r="E296" s="970" t="s">
        <v>549</v>
      </c>
      <c r="F296" s="827">
        <v>4</v>
      </c>
      <c r="G296" s="827">
        <v>0</v>
      </c>
      <c r="H296" s="828">
        <v>7</v>
      </c>
      <c r="I296" s="828">
        <v>10</v>
      </c>
      <c r="J296" s="930">
        <v>0.3125</v>
      </c>
      <c r="K296" s="827">
        <v>12.6</v>
      </c>
      <c r="L296" s="1001">
        <v>17.7</v>
      </c>
      <c r="M296" s="1119">
        <v>8.3800000000000008</v>
      </c>
      <c r="N296" s="835"/>
      <c r="O296" s="832">
        <v>30</v>
      </c>
      <c r="P296" s="833">
        <v>98</v>
      </c>
      <c r="Q296" s="828">
        <v>29.1</v>
      </c>
      <c r="R296" s="833">
        <v>12.3</v>
      </c>
      <c r="S296" s="833">
        <v>131</v>
      </c>
      <c r="T296" s="833">
        <v>84</v>
      </c>
      <c r="U296" s="833">
        <v>47</v>
      </c>
      <c r="V296" s="834"/>
      <c r="W296" s="1287"/>
      <c r="X296" s="830"/>
      <c r="Y296" s="830"/>
      <c r="Z296" s="830"/>
      <c r="AA296" s="827"/>
      <c r="AB296" s="827"/>
      <c r="AC296" s="828"/>
      <c r="AD296" s="905"/>
      <c r="AE296" s="828"/>
      <c r="AF296" s="1119"/>
      <c r="AG296" s="827"/>
      <c r="AH296" s="827"/>
      <c r="AI296" s="960"/>
      <c r="AJ296" s="982"/>
      <c r="AK296" s="982"/>
    </row>
    <row r="297" spans="1:37" ht="13.5" customHeight="1" x14ac:dyDescent="0.15">
      <c r="A297" s="1551"/>
      <c r="B297" s="975">
        <v>43815</v>
      </c>
      <c r="C297" s="185" t="str">
        <f t="shared" si="48"/>
        <v>(月)</v>
      </c>
      <c r="D297" s="970" t="s">
        <v>540</v>
      </c>
      <c r="E297" s="970" t="s">
        <v>559</v>
      </c>
      <c r="F297" s="827">
        <v>2</v>
      </c>
      <c r="G297" s="827">
        <v>0</v>
      </c>
      <c r="H297" s="828">
        <v>0</v>
      </c>
      <c r="I297" s="828">
        <v>8.5</v>
      </c>
      <c r="J297" s="930">
        <v>0.3125</v>
      </c>
      <c r="K297" s="827">
        <v>14.3</v>
      </c>
      <c r="L297" s="1001">
        <v>15.1</v>
      </c>
      <c r="M297" s="1119">
        <v>8.76</v>
      </c>
      <c r="N297" s="835"/>
      <c r="O297" s="832">
        <v>31.3</v>
      </c>
      <c r="P297" s="833">
        <v>93</v>
      </c>
      <c r="Q297" s="828">
        <v>29.5</v>
      </c>
      <c r="R297" s="833">
        <v>13</v>
      </c>
      <c r="S297" s="833">
        <v>130</v>
      </c>
      <c r="T297" s="833">
        <v>84</v>
      </c>
      <c r="U297" s="833">
        <v>46</v>
      </c>
      <c r="V297" s="834"/>
      <c r="W297" s="1287"/>
      <c r="X297" s="830"/>
      <c r="Y297" s="830"/>
      <c r="Z297" s="830"/>
      <c r="AA297" s="827"/>
      <c r="AB297" s="827"/>
      <c r="AC297" s="828"/>
      <c r="AD297" s="905"/>
      <c r="AE297" s="828"/>
      <c r="AF297" s="1119"/>
      <c r="AG297" s="827"/>
      <c r="AH297" s="827"/>
      <c r="AI297" s="960"/>
      <c r="AJ297" s="982"/>
      <c r="AK297" s="982"/>
    </row>
    <row r="298" spans="1:37" ht="13.5" customHeight="1" x14ac:dyDescent="0.15">
      <c r="A298" s="1551"/>
      <c r="B298" s="975">
        <v>43816</v>
      </c>
      <c r="C298" s="185" t="str">
        <f t="shared" si="48"/>
        <v>(火)</v>
      </c>
      <c r="D298" s="970" t="s">
        <v>552</v>
      </c>
      <c r="E298" s="970" t="s">
        <v>602</v>
      </c>
      <c r="F298" s="827">
        <v>0</v>
      </c>
      <c r="G298" s="827">
        <v>3.7</v>
      </c>
      <c r="H298" s="828">
        <v>6</v>
      </c>
      <c r="I298" s="828">
        <v>10</v>
      </c>
      <c r="J298" s="930">
        <v>0.3125</v>
      </c>
      <c r="K298" s="827">
        <v>11.5</v>
      </c>
      <c r="L298" s="1001">
        <v>15.4</v>
      </c>
      <c r="M298" s="1119">
        <v>8.48</v>
      </c>
      <c r="N298" s="835"/>
      <c r="O298" s="832">
        <v>33.299999999999997</v>
      </c>
      <c r="P298" s="833">
        <v>80</v>
      </c>
      <c r="Q298" s="828">
        <v>29.1</v>
      </c>
      <c r="R298" s="833">
        <v>10.1</v>
      </c>
      <c r="S298" s="833">
        <v>130</v>
      </c>
      <c r="T298" s="833">
        <v>84</v>
      </c>
      <c r="U298" s="833">
        <v>46</v>
      </c>
      <c r="V298" s="834"/>
      <c r="W298" s="1287"/>
      <c r="X298" s="830"/>
      <c r="Y298" s="830"/>
      <c r="Z298" s="830"/>
      <c r="AA298" s="827"/>
      <c r="AB298" s="827"/>
      <c r="AC298" s="828"/>
      <c r="AD298" s="905"/>
      <c r="AE298" s="828"/>
      <c r="AF298" s="1119"/>
      <c r="AG298" s="827"/>
      <c r="AH298" s="827"/>
      <c r="AI298" s="960"/>
      <c r="AJ298" s="982"/>
      <c r="AK298" s="982"/>
    </row>
    <row r="299" spans="1:37" ht="13.5" customHeight="1" x14ac:dyDescent="0.15">
      <c r="A299" s="1551"/>
      <c r="B299" s="975">
        <v>43817</v>
      </c>
      <c r="C299" s="185" t="str">
        <f t="shared" si="48"/>
        <v>(水)</v>
      </c>
      <c r="D299" s="970" t="s">
        <v>546</v>
      </c>
      <c r="E299" s="970" t="s">
        <v>549</v>
      </c>
      <c r="F299" s="827">
        <v>1</v>
      </c>
      <c r="G299" s="827">
        <v>0.2</v>
      </c>
      <c r="H299" s="828">
        <v>5</v>
      </c>
      <c r="I299" s="828">
        <v>11</v>
      </c>
      <c r="J299" s="930">
        <v>0.3125</v>
      </c>
      <c r="K299" s="827">
        <v>12</v>
      </c>
      <c r="L299" s="1001">
        <v>15.4</v>
      </c>
      <c r="M299" s="1119">
        <v>9.09</v>
      </c>
      <c r="N299" s="835"/>
      <c r="O299" s="832">
        <v>28.9</v>
      </c>
      <c r="P299" s="833">
        <v>85</v>
      </c>
      <c r="Q299" s="828">
        <v>30.5</v>
      </c>
      <c r="R299" s="833">
        <v>13.3</v>
      </c>
      <c r="S299" s="833">
        <v>134</v>
      </c>
      <c r="T299" s="833">
        <v>84</v>
      </c>
      <c r="U299" s="833">
        <v>50</v>
      </c>
      <c r="V299" s="834"/>
      <c r="W299" s="1287"/>
      <c r="X299" s="830"/>
      <c r="Y299" s="830"/>
      <c r="Z299" s="830"/>
      <c r="AA299" s="827"/>
      <c r="AB299" s="827"/>
      <c r="AC299" s="828"/>
      <c r="AD299" s="905"/>
      <c r="AE299" s="828"/>
      <c r="AF299" s="1119"/>
      <c r="AG299" s="827"/>
      <c r="AH299" s="827"/>
      <c r="AI299" s="960"/>
      <c r="AJ299" s="982"/>
      <c r="AK299" s="982"/>
    </row>
    <row r="300" spans="1:37" ht="13.5" customHeight="1" x14ac:dyDescent="0.15">
      <c r="A300" s="1551"/>
      <c r="B300" s="975">
        <v>43818</v>
      </c>
      <c r="C300" s="185" t="str">
        <f t="shared" si="48"/>
        <v>(木)</v>
      </c>
      <c r="D300" s="970" t="s">
        <v>558</v>
      </c>
      <c r="E300" s="970" t="s">
        <v>549</v>
      </c>
      <c r="F300" s="827">
        <v>1</v>
      </c>
      <c r="G300" s="827">
        <v>3.2</v>
      </c>
      <c r="H300" s="828">
        <v>7</v>
      </c>
      <c r="I300" s="828">
        <v>11</v>
      </c>
      <c r="J300" s="930">
        <v>0.3125</v>
      </c>
      <c r="K300" s="827">
        <v>7.9</v>
      </c>
      <c r="L300" s="1001">
        <v>13.4</v>
      </c>
      <c r="M300" s="1119">
        <v>7.93</v>
      </c>
      <c r="N300" s="835"/>
      <c r="O300" s="832">
        <v>35.9</v>
      </c>
      <c r="P300" s="833">
        <v>87</v>
      </c>
      <c r="Q300" s="828">
        <v>34.799999999999997</v>
      </c>
      <c r="R300" s="833">
        <v>8.1999999999999993</v>
      </c>
      <c r="S300" s="833">
        <v>126</v>
      </c>
      <c r="T300" s="833">
        <v>78</v>
      </c>
      <c r="U300" s="833">
        <v>48</v>
      </c>
      <c r="V300" s="834"/>
      <c r="W300" s="1287"/>
      <c r="X300" s="830"/>
      <c r="Y300" s="830"/>
      <c r="Z300" s="830"/>
      <c r="AA300" s="827"/>
      <c r="AB300" s="827"/>
      <c r="AC300" s="828"/>
      <c r="AD300" s="905"/>
      <c r="AE300" s="828"/>
      <c r="AF300" s="1119"/>
      <c r="AG300" s="827"/>
      <c r="AH300" s="827"/>
      <c r="AI300" s="960"/>
      <c r="AJ300" s="982"/>
      <c r="AK300" s="982"/>
    </row>
    <row r="301" spans="1:37" ht="13.5" customHeight="1" x14ac:dyDescent="0.15">
      <c r="A301" s="1551"/>
      <c r="B301" s="975">
        <v>43819</v>
      </c>
      <c r="C301" s="185" t="str">
        <f t="shared" si="48"/>
        <v>(金)</v>
      </c>
      <c r="D301" s="970" t="s">
        <v>550</v>
      </c>
      <c r="E301" s="970" t="s">
        <v>549</v>
      </c>
      <c r="F301" s="827">
        <v>0</v>
      </c>
      <c r="G301" s="827">
        <v>0</v>
      </c>
      <c r="H301" s="828">
        <v>6</v>
      </c>
      <c r="I301" s="828">
        <v>10</v>
      </c>
      <c r="J301" s="930">
        <v>0.3125</v>
      </c>
      <c r="K301" s="827">
        <v>10.5</v>
      </c>
      <c r="L301" s="1001">
        <v>17.2</v>
      </c>
      <c r="M301" s="1119">
        <v>8</v>
      </c>
      <c r="N301" s="835"/>
      <c r="O301" s="832">
        <v>32.799999999999997</v>
      </c>
      <c r="P301" s="833">
        <v>86</v>
      </c>
      <c r="Q301" s="828">
        <v>34.1</v>
      </c>
      <c r="R301" s="833">
        <v>8.8000000000000007</v>
      </c>
      <c r="S301" s="833">
        <v>126</v>
      </c>
      <c r="T301" s="833">
        <v>80</v>
      </c>
      <c r="U301" s="833">
        <v>46</v>
      </c>
      <c r="V301" s="834"/>
      <c r="W301" s="1287"/>
      <c r="X301" s="830"/>
      <c r="Y301" s="830"/>
      <c r="Z301" s="830"/>
      <c r="AA301" s="827"/>
      <c r="AB301" s="827"/>
      <c r="AC301" s="828"/>
      <c r="AD301" s="905"/>
      <c r="AE301" s="828"/>
      <c r="AF301" s="1119"/>
      <c r="AG301" s="827"/>
      <c r="AH301" s="827"/>
      <c r="AI301" s="960"/>
      <c r="AJ301" s="982"/>
      <c r="AK301" s="982"/>
    </row>
    <row r="302" spans="1:37" ht="13.5" customHeight="1" x14ac:dyDescent="0.15">
      <c r="A302" s="1551"/>
      <c r="B302" s="975">
        <v>43820</v>
      </c>
      <c r="C302" s="185" t="str">
        <f t="shared" si="48"/>
        <v>(土)</v>
      </c>
      <c r="D302" s="970" t="s">
        <v>550</v>
      </c>
      <c r="E302" s="970" t="s">
        <v>549</v>
      </c>
      <c r="F302" s="827">
        <v>2</v>
      </c>
      <c r="G302" s="827">
        <v>0</v>
      </c>
      <c r="H302" s="828">
        <v>7</v>
      </c>
      <c r="I302" s="828">
        <v>11.5</v>
      </c>
      <c r="J302" s="930">
        <v>0.30555555555555552</v>
      </c>
      <c r="K302" s="827">
        <v>13.1</v>
      </c>
      <c r="L302" s="1001">
        <v>18</v>
      </c>
      <c r="M302" s="1119">
        <v>8.17</v>
      </c>
      <c r="N302" s="835"/>
      <c r="O302" s="832">
        <v>36.5</v>
      </c>
      <c r="P302" s="833">
        <v>94</v>
      </c>
      <c r="Q302" s="828">
        <v>34.799999999999997</v>
      </c>
      <c r="R302" s="833">
        <v>12</v>
      </c>
      <c r="S302" s="833">
        <v>130</v>
      </c>
      <c r="T302" s="833">
        <v>83</v>
      </c>
      <c r="U302" s="833">
        <v>47</v>
      </c>
      <c r="V302" s="834"/>
      <c r="W302" s="1287"/>
      <c r="X302" s="830"/>
      <c r="Y302" s="830"/>
      <c r="Z302" s="830"/>
      <c r="AA302" s="827"/>
      <c r="AB302" s="827"/>
      <c r="AC302" s="828"/>
      <c r="AD302" s="905"/>
      <c r="AE302" s="828"/>
      <c r="AF302" s="1119"/>
      <c r="AG302" s="827"/>
      <c r="AH302" s="827"/>
      <c r="AI302" s="960"/>
      <c r="AJ302" s="982"/>
      <c r="AK302" s="982"/>
    </row>
    <row r="303" spans="1:37" ht="13.5" customHeight="1" x14ac:dyDescent="0.15">
      <c r="A303" s="1551"/>
      <c r="B303" s="975">
        <v>43821</v>
      </c>
      <c r="C303" s="185" t="str">
        <f t="shared" si="48"/>
        <v>(日)</v>
      </c>
      <c r="D303" s="970" t="s">
        <v>544</v>
      </c>
      <c r="E303" s="970" t="s">
        <v>549</v>
      </c>
      <c r="F303" s="827">
        <v>0</v>
      </c>
      <c r="G303" s="827">
        <v>16.2</v>
      </c>
      <c r="H303" s="828">
        <v>4</v>
      </c>
      <c r="I303" s="828">
        <v>10</v>
      </c>
      <c r="J303" s="930">
        <v>0.3125</v>
      </c>
      <c r="K303" s="827">
        <v>9.3000000000000007</v>
      </c>
      <c r="L303" s="1001">
        <v>17.100000000000001</v>
      </c>
      <c r="M303" s="1119">
        <v>7.97</v>
      </c>
      <c r="N303" s="835"/>
      <c r="O303" s="832">
        <v>32.4</v>
      </c>
      <c r="P303" s="833">
        <v>88</v>
      </c>
      <c r="Q303" s="828">
        <v>33.4</v>
      </c>
      <c r="R303" s="833">
        <v>8.5</v>
      </c>
      <c r="S303" s="833">
        <v>118</v>
      </c>
      <c r="T303" s="833">
        <v>72</v>
      </c>
      <c r="U303" s="833">
        <v>46</v>
      </c>
      <c r="V303" s="834"/>
      <c r="W303" s="1287"/>
      <c r="X303" s="830"/>
      <c r="Y303" s="830"/>
      <c r="Z303" s="830"/>
      <c r="AA303" s="827"/>
      <c r="AB303" s="827"/>
      <c r="AC303" s="828"/>
      <c r="AD303" s="905"/>
      <c r="AE303" s="828"/>
      <c r="AF303" s="1119"/>
      <c r="AG303" s="827"/>
      <c r="AH303" s="827"/>
      <c r="AI303" s="960"/>
      <c r="AJ303" s="982"/>
      <c r="AK303" s="982"/>
    </row>
    <row r="304" spans="1:37" ht="13.5" customHeight="1" x14ac:dyDescent="0.15">
      <c r="A304" s="1551"/>
      <c r="B304" s="975">
        <v>43822</v>
      </c>
      <c r="C304" s="185" t="str">
        <f t="shared" si="48"/>
        <v>(月)</v>
      </c>
      <c r="D304" s="970" t="s">
        <v>553</v>
      </c>
      <c r="E304" s="970" t="s">
        <v>549</v>
      </c>
      <c r="F304" s="827">
        <v>2</v>
      </c>
      <c r="G304" s="827">
        <v>16</v>
      </c>
      <c r="H304" s="828">
        <v>4</v>
      </c>
      <c r="I304" s="828">
        <v>8.5</v>
      </c>
      <c r="J304" s="930">
        <v>0.3125</v>
      </c>
      <c r="K304" s="827">
        <v>13.9</v>
      </c>
      <c r="L304" s="1001">
        <v>23.6</v>
      </c>
      <c r="M304" s="1119">
        <v>8.1199999999999992</v>
      </c>
      <c r="N304" s="835"/>
      <c r="O304" s="832">
        <v>30.4</v>
      </c>
      <c r="P304" s="833">
        <v>56</v>
      </c>
      <c r="Q304" s="828">
        <v>31.2</v>
      </c>
      <c r="R304" s="833">
        <v>11.4</v>
      </c>
      <c r="S304" s="833">
        <v>119</v>
      </c>
      <c r="T304" s="833">
        <v>75</v>
      </c>
      <c r="U304" s="833">
        <v>44</v>
      </c>
      <c r="V304" s="834"/>
      <c r="W304" s="1287"/>
      <c r="X304" s="830"/>
      <c r="Y304" s="830"/>
      <c r="Z304" s="830"/>
      <c r="AA304" s="827"/>
      <c r="AB304" s="827"/>
      <c r="AC304" s="828"/>
      <c r="AD304" s="905"/>
      <c r="AE304" s="828"/>
      <c r="AF304" s="1119"/>
      <c r="AG304" s="827"/>
      <c r="AH304" s="827"/>
      <c r="AI304" s="960"/>
      <c r="AJ304" s="982"/>
      <c r="AK304" s="982"/>
    </row>
    <row r="305" spans="1:37" ht="13.5" customHeight="1" x14ac:dyDescent="0.15">
      <c r="A305" s="1551"/>
      <c r="B305" s="975">
        <v>43823</v>
      </c>
      <c r="C305" s="185" t="str">
        <f t="shared" si="48"/>
        <v>(火)</v>
      </c>
      <c r="D305" s="970" t="s">
        <v>540</v>
      </c>
      <c r="E305" s="970" t="s">
        <v>543</v>
      </c>
      <c r="F305" s="827">
        <v>1</v>
      </c>
      <c r="G305" s="827">
        <v>0</v>
      </c>
      <c r="H305" s="828">
        <v>1</v>
      </c>
      <c r="I305" s="828">
        <v>9</v>
      </c>
      <c r="J305" s="930">
        <v>0.3125</v>
      </c>
      <c r="K305" s="827">
        <v>10.6</v>
      </c>
      <c r="L305" s="1001">
        <v>18.2</v>
      </c>
      <c r="M305" s="1119">
        <v>8.14</v>
      </c>
      <c r="N305" s="835"/>
      <c r="O305" s="832">
        <v>27.4</v>
      </c>
      <c r="P305" s="833">
        <v>68</v>
      </c>
      <c r="Q305" s="828">
        <v>29.1</v>
      </c>
      <c r="R305" s="833">
        <v>9.5</v>
      </c>
      <c r="S305" s="833">
        <v>114</v>
      </c>
      <c r="T305" s="833">
        <v>72</v>
      </c>
      <c r="U305" s="833">
        <v>42</v>
      </c>
      <c r="V305" s="834">
        <v>0.61</v>
      </c>
      <c r="W305" s="1287">
        <v>0</v>
      </c>
      <c r="X305" s="830">
        <v>220</v>
      </c>
      <c r="Y305" s="830">
        <v>205</v>
      </c>
      <c r="Z305" s="830">
        <v>13</v>
      </c>
      <c r="AA305" s="827">
        <v>1.23</v>
      </c>
      <c r="AB305" s="827">
        <v>-0.37</v>
      </c>
      <c r="AC305" s="828">
        <v>4.2</v>
      </c>
      <c r="AD305" s="905"/>
      <c r="AE305" s="828"/>
      <c r="AF305" s="1119"/>
      <c r="AG305" s="827"/>
      <c r="AH305" s="827"/>
      <c r="AI305" s="960"/>
      <c r="AJ305" s="982"/>
      <c r="AK305" s="982"/>
    </row>
    <row r="306" spans="1:37" ht="13.5" customHeight="1" x14ac:dyDescent="0.15">
      <c r="A306" s="1551"/>
      <c r="B306" s="975">
        <v>43824</v>
      </c>
      <c r="C306" s="185" t="str">
        <f t="shared" si="48"/>
        <v>(水)</v>
      </c>
      <c r="D306" s="970" t="s">
        <v>540</v>
      </c>
      <c r="E306" s="970" t="s">
        <v>542</v>
      </c>
      <c r="F306" s="827">
        <v>1</v>
      </c>
      <c r="G306" s="827">
        <v>0</v>
      </c>
      <c r="H306" s="828">
        <v>3</v>
      </c>
      <c r="I306" s="828">
        <v>8.5</v>
      </c>
      <c r="J306" s="930">
        <v>0.30555555555555552</v>
      </c>
      <c r="K306" s="827">
        <v>15</v>
      </c>
      <c r="L306" s="1001">
        <v>17.5</v>
      </c>
      <c r="M306" s="1119">
        <v>8.2799999999999994</v>
      </c>
      <c r="N306" s="835"/>
      <c r="O306" s="832">
        <v>26.7</v>
      </c>
      <c r="P306" s="833">
        <v>76</v>
      </c>
      <c r="Q306" s="828">
        <v>27</v>
      </c>
      <c r="R306" s="833">
        <v>10.4</v>
      </c>
      <c r="S306" s="833">
        <v>112</v>
      </c>
      <c r="T306" s="833">
        <v>76</v>
      </c>
      <c r="U306" s="833">
        <v>36</v>
      </c>
      <c r="V306" s="834"/>
      <c r="W306" s="1287"/>
      <c r="X306" s="830"/>
      <c r="Y306" s="830"/>
      <c r="Z306" s="830"/>
      <c r="AA306" s="827"/>
      <c r="AB306" s="827"/>
      <c r="AC306" s="828"/>
      <c r="AD306" s="905"/>
      <c r="AE306" s="828"/>
      <c r="AF306" s="1119"/>
      <c r="AG306" s="827"/>
      <c r="AH306" s="827"/>
      <c r="AI306" s="960"/>
      <c r="AJ306" s="982"/>
      <c r="AK306" s="982"/>
    </row>
    <row r="307" spans="1:37" ht="13.5" customHeight="1" x14ac:dyDescent="0.15">
      <c r="A307" s="1551"/>
      <c r="B307" s="975">
        <v>43825</v>
      </c>
      <c r="C307" s="185" t="str">
        <f t="shared" si="48"/>
        <v>(木)</v>
      </c>
      <c r="D307" s="970" t="s">
        <v>550</v>
      </c>
      <c r="E307" s="970" t="s">
        <v>542</v>
      </c>
      <c r="F307" s="827">
        <v>2</v>
      </c>
      <c r="G307" s="827">
        <v>0</v>
      </c>
      <c r="H307" s="828">
        <v>3</v>
      </c>
      <c r="I307" s="828">
        <v>8</v>
      </c>
      <c r="J307" s="930">
        <v>0.3125</v>
      </c>
      <c r="K307" s="827">
        <v>12.1</v>
      </c>
      <c r="L307" s="1001">
        <v>21.6</v>
      </c>
      <c r="M307" s="1119">
        <v>7.75</v>
      </c>
      <c r="N307" s="835"/>
      <c r="O307" s="832">
        <v>26.3</v>
      </c>
      <c r="P307" s="833">
        <v>74</v>
      </c>
      <c r="Q307" s="828">
        <v>25.6</v>
      </c>
      <c r="R307" s="833">
        <v>13.1</v>
      </c>
      <c r="S307" s="833">
        <v>110</v>
      </c>
      <c r="T307" s="833">
        <v>72</v>
      </c>
      <c r="U307" s="833">
        <v>38</v>
      </c>
      <c r="V307" s="834"/>
      <c r="W307" s="1287"/>
      <c r="X307" s="830"/>
      <c r="Y307" s="830"/>
      <c r="Z307" s="830"/>
      <c r="AA307" s="827"/>
      <c r="AB307" s="827"/>
      <c r="AC307" s="828"/>
      <c r="AD307" s="905"/>
      <c r="AE307" s="828"/>
      <c r="AF307" s="1119"/>
      <c r="AG307" s="827"/>
      <c r="AH307" s="827"/>
      <c r="AI307" s="960"/>
      <c r="AJ307" s="982"/>
      <c r="AK307" s="982"/>
    </row>
    <row r="308" spans="1:37" ht="13.5" customHeight="1" x14ac:dyDescent="0.15">
      <c r="A308" s="1551"/>
      <c r="B308" s="975">
        <v>43826</v>
      </c>
      <c r="C308" s="185" t="str">
        <f t="shared" si="48"/>
        <v>(金)</v>
      </c>
      <c r="D308" s="970" t="s">
        <v>553</v>
      </c>
      <c r="E308" s="970" t="s">
        <v>549</v>
      </c>
      <c r="F308" s="827">
        <v>3</v>
      </c>
      <c r="G308" s="827">
        <v>1</v>
      </c>
      <c r="H308" s="828">
        <v>7</v>
      </c>
      <c r="I308" s="828">
        <v>10</v>
      </c>
      <c r="J308" s="930">
        <v>0.2986111111111111</v>
      </c>
      <c r="K308" s="827">
        <v>10.6</v>
      </c>
      <c r="L308" s="1001">
        <v>17.7</v>
      </c>
      <c r="M308" s="1119">
        <v>8.31</v>
      </c>
      <c r="N308" s="835"/>
      <c r="O308" s="832">
        <v>29.3</v>
      </c>
      <c r="P308" s="833">
        <v>82</v>
      </c>
      <c r="Q308" s="828">
        <v>28.4</v>
      </c>
      <c r="R308" s="833">
        <v>13.3</v>
      </c>
      <c r="S308" s="833">
        <v>122</v>
      </c>
      <c r="T308" s="833">
        <v>80</v>
      </c>
      <c r="U308" s="833">
        <v>42</v>
      </c>
      <c r="V308" s="834"/>
      <c r="W308" s="1287"/>
      <c r="X308" s="830"/>
      <c r="Y308" s="830"/>
      <c r="Z308" s="830"/>
      <c r="AA308" s="827"/>
      <c r="AB308" s="827"/>
      <c r="AC308" s="828"/>
      <c r="AD308" s="905"/>
      <c r="AE308" s="828"/>
      <c r="AF308" s="1119"/>
      <c r="AG308" s="827"/>
      <c r="AH308" s="827"/>
      <c r="AI308" s="960"/>
      <c r="AJ308" s="982"/>
      <c r="AK308" s="982"/>
    </row>
    <row r="309" spans="1:37" ht="13.5" customHeight="1" x14ac:dyDescent="0.15">
      <c r="A309" s="1551"/>
      <c r="B309" s="975">
        <v>43827</v>
      </c>
      <c r="C309" s="987" t="str">
        <f t="shared" si="48"/>
        <v>(土)</v>
      </c>
      <c r="D309" s="970" t="s">
        <v>540</v>
      </c>
      <c r="E309" s="970" t="s">
        <v>559</v>
      </c>
      <c r="F309" s="827">
        <v>4</v>
      </c>
      <c r="G309" s="827">
        <v>0</v>
      </c>
      <c r="H309" s="828">
        <v>0</v>
      </c>
      <c r="I309" s="828">
        <v>8</v>
      </c>
      <c r="J309" s="930">
        <v>0.3125</v>
      </c>
      <c r="K309" s="827">
        <v>16.899999999999999</v>
      </c>
      <c r="L309" s="1001">
        <v>26.8</v>
      </c>
      <c r="M309" s="1119">
        <v>8.08</v>
      </c>
      <c r="N309" s="835"/>
      <c r="O309" s="832">
        <v>31.7</v>
      </c>
      <c r="P309" s="833">
        <v>90</v>
      </c>
      <c r="Q309" s="828">
        <v>27.7</v>
      </c>
      <c r="R309" s="833">
        <v>20.7</v>
      </c>
      <c r="S309" s="833">
        <v>132</v>
      </c>
      <c r="T309" s="833">
        <v>86</v>
      </c>
      <c r="U309" s="833">
        <v>46</v>
      </c>
      <c r="V309" s="834"/>
      <c r="W309" s="1287"/>
      <c r="X309" s="830"/>
      <c r="Y309" s="830"/>
      <c r="Z309" s="830"/>
      <c r="AA309" s="827"/>
      <c r="AB309" s="827"/>
      <c r="AC309" s="828"/>
      <c r="AD309" s="905"/>
      <c r="AE309" s="828"/>
      <c r="AF309" s="1119"/>
      <c r="AG309" s="827"/>
      <c r="AH309" s="827"/>
      <c r="AI309" s="960"/>
      <c r="AJ309" s="982"/>
      <c r="AK309" s="982"/>
    </row>
    <row r="310" spans="1:37" ht="13.5" customHeight="1" x14ac:dyDescent="0.15">
      <c r="A310" s="1551"/>
      <c r="B310" s="975">
        <v>43828</v>
      </c>
      <c r="C310" s="985" t="str">
        <f t="shared" si="48"/>
        <v>(日)</v>
      </c>
      <c r="D310" s="970" t="s">
        <v>540</v>
      </c>
      <c r="E310" s="970" t="s">
        <v>543</v>
      </c>
      <c r="F310" s="827">
        <v>0</v>
      </c>
      <c r="G310" s="827">
        <v>0</v>
      </c>
      <c r="H310" s="828">
        <v>-2</v>
      </c>
      <c r="I310" s="828">
        <v>9</v>
      </c>
      <c r="J310" s="930">
        <v>0.31944444444444448</v>
      </c>
      <c r="K310" s="827">
        <v>16.3</v>
      </c>
      <c r="L310" s="1001">
        <v>22.4</v>
      </c>
      <c r="M310" s="1119">
        <v>8.2799999999999994</v>
      </c>
      <c r="N310" s="835"/>
      <c r="O310" s="832">
        <v>31.4</v>
      </c>
      <c r="P310" s="833">
        <v>77</v>
      </c>
      <c r="Q310" s="828">
        <v>27.7</v>
      </c>
      <c r="R310" s="833">
        <v>11.7</v>
      </c>
      <c r="S310" s="833">
        <v>130</v>
      </c>
      <c r="T310" s="833">
        <v>76</v>
      </c>
      <c r="U310" s="833">
        <v>54</v>
      </c>
      <c r="V310" s="834"/>
      <c r="W310" s="1287"/>
      <c r="X310" s="830"/>
      <c r="Y310" s="830"/>
      <c r="Z310" s="830"/>
      <c r="AA310" s="827"/>
      <c r="AB310" s="827"/>
      <c r="AC310" s="828"/>
      <c r="AD310" s="905"/>
      <c r="AE310" s="828"/>
      <c r="AF310" s="1119"/>
      <c r="AG310" s="827"/>
      <c r="AH310" s="827"/>
      <c r="AI310" s="960"/>
      <c r="AJ310" s="982"/>
      <c r="AK310" s="982"/>
    </row>
    <row r="311" spans="1:37" ht="13.5" customHeight="1" x14ac:dyDescent="0.15">
      <c r="A311" s="1551"/>
      <c r="B311" s="975">
        <v>43829</v>
      </c>
      <c r="C311" s="987" t="str">
        <f t="shared" si="48"/>
        <v>(月)</v>
      </c>
      <c r="D311" s="970" t="s">
        <v>546</v>
      </c>
      <c r="E311" s="970" t="s">
        <v>549</v>
      </c>
      <c r="F311" s="827">
        <v>1</v>
      </c>
      <c r="G311" s="827">
        <v>2.5</v>
      </c>
      <c r="H311" s="828">
        <v>5</v>
      </c>
      <c r="I311" s="828">
        <v>12</v>
      </c>
      <c r="J311" s="930">
        <v>0.31944444444444448</v>
      </c>
      <c r="K311" s="827">
        <v>17.8</v>
      </c>
      <c r="L311" s="1001">
        <v>21.8</v>
      </c>
      <c r="M311" s="1119">
        <v>8.49</v>
      </c>
      <c r="N311" s="835"/>
      <c r="O311" s="832">
        <v>31.3</v>
      </c>
      <c r="P311" s="833">
        <v>76</v>
      </c>
      <c r="Q311" s="828">
        <v>27</v>
      </c>
      <c r="R311" s="833">
        <v>12</v>
      </c>
      <c r="S311" s="833">
        <v>114</v>
      </c>
      <c r="T311" s="833">
        <v>72</v>
      </c>
      <c r="U311" s="833">
        <v>42</v>
      </c>
      <c r="V311" s="834"/>
      <c r="W311" s="1287"/>
      <c r="X311" s="830"/>
      <c r="Y311" s="830"/>
      <c r="Z311" s="830"/>
      <c r="AA311" s="827"/>
      <c r="AB311" s="827"/>
      <c r="AC311" s="828"/>
      <c r="AD311" s="905"/>
      <c r="AE311" s="828"/>
      <c r="AF311" s="1119"/>
      <c r="AG311" s="827"/>
      <c r="AH311" s="827"/>
      <c r="AI311" s="960"/>
      <c r="AJ311" s="982"/>
      <c r="AK311" s="982"/>
    </row>
    <row r="312" spans="1:37" ht="13.5" customHeight="1" x14ac:dyDescent="0.15">
      <c r="A312" s="1551"/>
      <c r="B312" s="975">
        <v>43830</v>
      </c>
      <c r="C312" s="987" t="str">
        <f t="shared" si="48"/>
        <v>(火)</v>
      </c>
      <c r="D312" s="974" t="s">
        <v>540</v>
      </c>
      <c r="E312" s="974" t="s">
        <v>549</v>
      </c>
      <c r="F312" s="838">
        <v>0</v>
      </c>
      <c r="G312" s="934">
        <v>0</v>
      </c>
      <c r="H312" s="935">
        <v>6</v>
      </c>
      <c r="I312" s="935">
        <v>9</v>
      </c>
      <c r="J312" s="936">
        <v>0.31944444444444448</v>
      </c>
      <c r="K312" s="838">
        <v>16</v>
      </c>
      <c r="L312" s="1005">
        <v>18.399999999999999</v>
      </c>
      <c r="M312" s="1120">
        <v>8.4600000000000009</v>
      </c>
      <c r="N312" s="846"/>
      <c r="O312" s="843">
        <v>30.8</v>
      </c>
      <c r="P312" s="844">
        <v>90</v>
      </c>
      <c r="Q312" s="839">
        <v>28.8</v>
      </c>
      <c r="R312" s="844">
        <v>14.2</v>
      </c>
      <c r="S312" s="844">
        <v>128</v>
      </c>
      <c r="T312" s="844">
        <v>84</v>
      </c>
      <c r="U312" s="844">
        <v>44</v>
      </c>
      <c r="V312" s="845"/>
      <c r="W312" s="1288"/>
      <c r="X312" s="841"/>
      <c r="Y312" s="841"/>
      <c r="Z312" s="841"/>
      <c r="AA312" s="838"/>
      <c r="AB312" s="838"/>
      <c r="AC312" s="839"/>
      <c r="AD312" s="906"/>
      <c r="AE312" s="839"/>
      <c r="AF312" s="1120"/>
      <c r="AG312" s="838"/>
      <c r="AH312" s="838"/>
      <c r="AI312" s="963"/>
      <c r="AJ312" s="983"/>
      <c r="AK312" s="983"/>
    </row>
    <row r="313" spans="1:37" ht="13.5" customHeight="1" x14ac:dyDescent="0.15">
      <c r="A313" s="1576"/>
      <c r="B313" s="1552" t="s">
        <v>396</v>
      </c>
      <c r="C313" s="1552"/>
      <c r="D313" s="938"/>
      <c r="E313" s="939"/>
      <c r="F313" s="940">
        <f>MAX(F282:F312)</f>
        <v>4</v>
      </c>
      <c r="G313" s="940">
        <f>MAX(G282:G312)</f>
        <v>32</v>
      </c>
      <c r="H313" s="940">
        <f>MAX(H282:H312)</f>
        <v>9</v>
      </c>
      <c r="I313" s="941">
        <f>MAX(I282:I312)</f>
        <v>12</v>
      </c>
      <c r="J313" s="942"/>
      <c r="K313" s="940">
        <f>MAX(K282:K312)</f>
        <v>19.3</v>
      </c>
      <c r="L313" s="943">
        <f>MAX(L282:L312)</f>
        <v>29.5</v>
      </c>
      <c r="M313" s="941">
        <f>MAX(M282:M312)</f>
        <v>9.09</v>
      </c>
      <c r="N313" s="948"/>
      <c r="O313" s="940">
        <f t="shared" ref="O313:AK313" si="49">MAX(O282:O312)</f>
        <v>36.5</v>
      </c>
      <c r="P313" s="943">
        <f t="shared" si="49"/>
        <v>98</v>
      </c>
      <c r="Q313" s="940">
        <f t="shared" si="49"/>
        <v>34.799999999999997</v>
      </c>
      <c r="R313" s="940">
        <f t="shared" si="49"/>
        <v>20.7</v>
      </c>
      <c r="S313" s="943">
        <f t="shared" si="49"/>
        <v>137</v>
      </c>
      <c r="T313" s="943">
        <f t="shared" si="49"/>
        <v>86</v>
      </c>
      <c r="U313" s="943">
        <f t="shared" si="49"/>
        <v>56</v>
      </c>
      <c r="V313" s="979">
        <f t="shared" si="49"/>
        <v>0.61</v>
      </c>
      <c r="W313" s="1289">
        <f t="shared" si="49"/>
        <v>0</v>
      </c>
      <c r="X313" s="945">
        <f t="shared" si="49"/>
        <v>220</v>
      </c>
      <c r="Y313" s="945">
        <f t="shared" si="49"/>
        <v>205</v>
      </c>
      <c r="Z313" s="1224">
        <f t="shared" si="49"/>
        <v>13</v>
      </c>
      <c r="AA313" s="944">
        <f t="shared" si="49"/>
        <v>1.23</v>
      </c>
      <c r="AB313" s="944">
        <f t="shared" si="49"/>
        <v>-0.37</v>
      </c>
      <c r="AC313" s="946">
        <f t="shared" si="49"/>
        <v>4.2</v>
      </c>
      <c r="AD313" s="947">
        <f t="shared" si="49"/>
        <v>0</v>
      </c>
      <c r="AE313" s="1231">
        <f t="shared" si="49"/>
        <v>30</v>
      </c>
      <c r="AF313" s="941">
        <f t="shared" si="49"/>
        <v>20</v>
      </c>
      <c r="AG313" s="945">
        <f t="shared" si="49"/>
        <v>4.8</v>
      </c>
      <c r="AH313" s="945">
        <f t="shared" si="49"/>
        <v>2.5</v>
      </c>
      <c r="AI313" s="940">
        <f t="shared" si="49"/>
        <v>13</v>
      </c>
      <c r="AJ313" s="949">
        <f t="shared" si="49"/>
        <v>3.1</v>
      </c>
      <c r="AK313" s="1078">
        <f t="shared" si="49"/>
        <v>0</v>
      </c>
    </row>
    <row r="314" spans="1:37" ht="13.5" customHeight="1" x14ac:dyDescent="0.15">
      <c r="A314" s="1576"/>
      <c r="B314" s="1552" t="s">
        <v>397</v>
      </c>
      <c r="C314" s="1552"/>
      <c r="D314" s="938"/>
      <c r="E314" s="939"/>
      <c r="F314" s="940">
        <f>MIN(F282:F312)</f>
        <v>0</v>
      </c>
      <c r="G314" s="940">
        <f>MIN(G282:G312)</f>
        <v>0</v>
      </c>
      <c r="H314" s="940">
        <f>MIN(H282:H312)</f>
        <v>-2</v>
      </c>
      <c r="I314" s="941">
        <f>MIN(I282:I312)</f>
        <v>8</v>
      </c>
      <c r="J314" s="942"/>
      <c r="K314" s="940">
        <f>MIN(K282:K312)</f>
        <v>6.5</v>
      </c>
      <c r="L314" s="943">
        <f>MIN(L282:L312)</f>
        <v>9.9</v>
      </c>
      <c r="M314" s="941">
        <f>MIN(M282:M312)</f>
        <v>7.4</v>
      </c>
      <c r="N314" s="948"/>
      <c r="O314" s="940">
        <f t="shared" ref="O314:U314" si="50">MIN(O282:O312)</f>
        <v>21.9</v>
      </c>
      <c r="P314" s="943">
        <f t="shared" si="50"/>
        <v>56</v>
      </c>
      <c r="Q314" s="940">
        <f t="shared" si="50"/>
        <v>20.6</v>
      </c>
      <c r="R314" s="940">
        <f t="shared" si="50"/>
        <v>7</v>
      </c>
      <c r="S314" s="943">
        <f t="shared" si="50"/>
        <v>96</v>
      </c>
      <c r="T314" s="943">
        <f t="shared" si="50"/>
        <v>60</v>
      </c>
      <c r="U314" s="943">
        <f t="shared" si="50"/>
        <v>28</v>
      </c>
      <c r="V314" s="979">
        <f>MIN(V282:V312)</f>
        <v>0.61</v>
      </c>
      <c r="W314" s="1289">
        <f>MIN(W282:W312)</f>
        <v>0</v>
      </c>
      <c r="X314" s="945">
        <f t="shared" ref="X314:AK314" si="51">MIN(X282:X312)</f>
        <v>220</v>
      </c>
      <c r="Y314" s="945">
        <f t="shared" si="51"/>
        <v>205</v>
      </c>
      <c r="Z314" s="1224">
        <f t="shared" si="51"/>
        <v>13</v>
      </c>
      <c r="AA314" s="944">
        <f t="shared" si="51"/>
        <v>1.23</v>
      </c>
      <c r="AB314" s="944">
        <f t="shared" si="51"/>
        <v>-0.37</v>
      </c>
      <c r="AC314" s="946">
        <f t="shared" si="51"/>
        <v>4.2</v>
      </c>
      <c r="AD314" s="950">
        <f t="shared" si="51"/>
        <v>0</v>
      </c>
      <c r="AE314" s="1231">
        <f t="shared" si="51"/>
        <v>30</v>
      </c>
      <c r="AF314" s="941">
        <f t="shared" si="51"/>
        <v>20</v>
      </c>
      <c r="AG314" s="945">
        <f t="shared" si="51"/>
        <v>4.8</v>
      </c>
      <c r="AH314" s="945">
        <f t="shared" si="51"/>
        <v>2.5</v>
      </c>
      <c r="AI314" s="940">
        <f t="shared" si="51"/>
        <v>13</v>
      </c>
      <c r="AJ314" s="949">
        <f t="shared" si="51"/>
        <v>3.1</v>
      </c>
      <c r="AK314" s="1078">
        <f t="shared" si="51"/>
        <v>0</v>
      </c>
    </row>
    <row r="315" spans="1:37" ht="13.5" customHeight="1" x14ac:dyDescent="0.15">
      <c r="A315" s="1576"/>
      <c r="B315" s="1552" t="s">
        <v>398</v>
      </c>
      <c r="C315" s="1552"/>
      <c r="D315" s="938"/>
      <c r="E315" s="939"/>
      <c r="F315" s="942"/>
      <c r="G315" s="940">
        <f>IF(COUNT(G282:G312)=0,0,AVERAGE(G282:G312))</f>
        <v>2.8580645161290326</v>
      </c>
      <c r="H315" s="940">
        <f>IF(COUNT(H282:H312)=0,0,AVERAGE(H282:H312))</f>
        <v>4.5161290322580649</v>
      </c>
      <c r="I315" s="941">
        <f>IF(COUNT(I282:I312)=0,0,AVERAGE(I282:I312))</f>
        <v>9.9032258064516121</v>
      </c>
      <c r="J315" s="942"/>
      <c r="K315" s="940">
        <f>IF(COUNT(K282:K312)=0,0,AVERAGE(K282:K312))</f>
        <v>11.977419354838711</v>
      </c>
      <c r="L315" s="943">
        <f>IF(COUNT(L282:L312)=0,0,AVERAGE(L282:L312))</f>
        <v>18.080645161290324</v>
      </c>
      <c r="M315" s="941">
        <f>IF(COUNT(M282:M312)=0,0,AVERAGE(M282:M312))</f>
        <v>8.063548387096775</v>
      </c>
      <c r="N315" s="942"/>
      <c r="O315" s="940">
        <f t="shared" ref="O315:U315" si="52">IF(COUNT(O282:O312)=0,0,AVERAGE(O282:O312))</f>
        <v>29.564516129032249</v>
      </c>
      <c r="P315" s="943">
        <f t="shared" si="52"/>
        <v>80.58064516129032</v>
      </c>
      <c r="Q315" s="940">
        <f t="shared" si="52"/>
        <v>28.087096774193551</v>
      </c>
      <c r="R315" s="940">
        <f t="shared" si="52"/>
        <v>11.090322580645163</v>
      </c>
      <c r="S315" s="943">
        <f t="shared" si="52"/>
        <v>120.7741935483871</v>
      </c>
      <c r="T315" s="943">
        <f t="shared" si="52"/>
        <v>77.258064516129039</v>
      </c>
      <c r="U315" s="943">
        <f t="shared" si="52"/>
        <v>43.516129032258064</v>
      </c>
      <c r="V315" s="1222"/>
      <c r="W315" s="1290"/>
      <c r="X315" s="945">
        <f t="shared" ref="X315:AJ315" si="53">IF(COUNT(X282:X312)=0,0,AVERAGE(X282:X312))</f>
        <v>220</v>
      </c>
      <c r="Y315" s="945">
        <f t="shared" si="53"/>
        <v>205</v>
      </c>
      <c r="Z315" s="1224">
        <f t="shared" si="53"/>
        <v>13</v>
      </c>
      <c r="AA315" s="944">
        <f t="shared" si="53"/>
        <v>1.23</v>
      </c>
      <c r="AB315" s="944">
        <f t="shared" si="53"/>
        <v>-0.37</v>
      </c>
      <c r="AC315" s="946">
        <f t="shared" si="53"/>
        <v>4.2</v>
      </c>
      <c r="AD315" s="950">
        <f t="shared" si="53"/>
        <v>0</v>
      </c>
      <c r="AE315" s="1231">
        <f t="shared" si="53"/>
        <v>30</v>
      </c>
      <c r="AF315" s="941">
        <f t="shared" si="53"/>
        <v>20</v>
      </c>
      <c r="AG315" s="945">
        <f t="shared" si="53"/>
        <v>4.8</v>
      </c>
      <c r="AH315" s="945">
        <f t="shared" si="53"/>
        <v>2.5</v>
      </c>
      <c r="AI315" s="940">
        <f t="shared" si="53"/>
        <v>13</v>
      </c>
      <c r="AJ315" s="949">
        <f t="shared" si="53"/>
        <v>3.1</v>
      </c>
      <c r="AK315" s="951"/>
    </row>
    <row r="316" spans="1:37" ht="13.5" customHeight="1" x14ac:dyDescent="0.15">
      <c r="A316" s="1576"/>
      <c r="B316" s="1553" t="s">
        <v>399</v>
      </c>
      <c r="C316" s="1553"/>
      <c r="D316" s="952"/>
      <c r="E316" s="952"/>
      <c r="F316" s="953"/>
      <c r="G316" s="940">
        <f>SUM(G282:G312)</f>
        <v>88.600000000000009</v>
      </c>
      <c r="H316" s="954"/>
      <c r="I316" s="954"/>
      <c r="J316" s="954"/>
      <c r="K316" s="954"/>
      <c r="L316" s="1221"/>
      <c r="M316" s="942"/>
      <c r="N316" s="954"/>
      <c r="O316" s="954"/>
      <c r="P316" s="954"/>
      <c r="Q316" s="954"/>
      <c r="R316" s="954"/>
      <c r="S316" s="954"/>
      <c r="T316" s="954"/>
      <c r="U316" s="954"/>
      <c r="V316" s="1222"/>
      <c r="W316" s="1290"/>
      <c r="X316" s="954"/>
      <c r="Y316" s="954"/>
      <c r="Z316" s="1225"/>
      <c r="AA316" s="954"/>
      <c r="AB316" s="954"/>
      <c r="AC316" s="955"/>
      <c r="AD316" s="956"/>
      <c r="AE316" s="1232"/>
      <c r="AF316" s="942"/>
      <c r="AG316" s="954"/>
      <c r="AH316" s="954"/>
      <c r="AI316" s="954"/>
      <c r="AJ316" s="951"/>
      <c r="AK316" s="951"/>
    </row>
    <row r="317" spans="1:37" ht="13.5" customHeight="1" x14ac:dyDescent="0.15">
      <c r="A317" s="1572" t="s">
        <v>527</v>
      </c>
      <c r="B317" s="975">
        <v>43831</v>
      </c>
      <c r="C317" s="993" t="str">
        <f>IF(B317="","",IF(WEEKDAY(B317)=1,"(日)",IF(WEEKDAY(B317)=2,"(月)",IF(WEEKDAY(B317)=3,"(火)",IF(WEEKDAY(B317)=4,"(水)",IF(WEEKDAY(B317)=5,"(木)",IF(WEEKDAY(B317)=6,"(金)","(土)")))))))</f>
        <v>(水)</v>
      </c>
      <c r="D317" s="968" t="s">
        <v>540</v>
      </c>
      <c r="E317" s="968" t="s">
        <v>549</v>
      </c>
      <c r="F317" s="959">
        <v>0</v>
      </c>
      <c r="G317" s="959">
        <v>0</v>
      </c>
      <c r="H317" s="959">
        <v>5</v>
      </c>
      <c r="I317" s="959">
        <v>9.5</v>
      </c>
      <c r="J317" s="994">
        <v>0.31944444444444448</v>
      </c>
      <c r="K317" s="959">
        <v>20.2</v>
      </c>
      <c r="L317" s="996">
        <v>23.2</v>
      </c>
      <c r="M317" s="1118">
        <v>8.6199999999999992</v>
      </c>
      <c r="N317" s="995"/>
      <c r="O317" s="959">
        <v>32.4</v>
      </c>
      <c r="P317" s="996">
        <v>84</v>
      </c>
      <c r="Q317" s="959">
        <v>27.7</v>
      </c>
      <c r="R317" s="959">
        <v>13.9</v>
      </c>
      <c r="S317" s="996">
        <v>132</v>
      </c>
      <c r="T317" s="996">
        <v>74</v>
      </c>
      <c r="U317" s="996">
        <v>58</v>
      </c>
      <c r="V317" s="825"/>
      <c r="W317" s="1291"/>
      <c r="X317" s="997"/>
      <c r="Y317" s="997"/>
      <c r="Z317" s="821"/>
      <c r="AA317" s="997"/>
      <c r="AB317" s="997"/>
      <c r="AC317" s="958"/>
      <c r="AD317" s="904"/>
      <c r="AE317" s="819"/>
      <c r="AF317" s="1118"/>
      <c r="AG317" s="823"/>
      <c r="AH317" s="823"/>
      <c r="AI317" s="959"/>
      <c r="AJ317" s="998"/>
      <c r="AK317" s="998"/>
    </row>
    <row r="318" spans="1:37" ht="13.5" customHeight="1" x14ac:dyDescent="0.15">
      <c r="A318" s="1576"/>
      <c r="B318" s="975">
        <v>43832</v>
      </c>
      <c r="C318" s="185" t="str">
        <f t="shared" ref="C318:C347" si="54">IF(B318="","",IF(WEEKDAY(B318)=1,"(日)",IF(WEEKDAY(B318)=2,"(月)",IF(WEEKDAY(B318)=3,"(火)",IF(WEEKDAY(B318)=4,"(水)",IF(WEEKDAY(B318)=5,"(木)",IF(WEEKDAY(B318)=6,"(金)","(土)")))))))</f>
        <v>(木)</v>
      </c>
      <c r="D318" s="970" t="s">
        <v>540</v>
      </c>
      <c r="E318" s="970" t="s">
        <v>601</v>
      </c>
      <c r="F318" s="960">
        <v>0</v>
      </c>
      <c r="G318" s="960">
        <v>0</v>
      </c>
      <c r="H318" s="960">
        <v>-3</v>
      </c>
      <c r="I318" s="960">
        <v>7.5</v>
      </c>
      <c r="J318" s="999">
        <v>0.31944444444444448</v>
      </c>
      <c r="K318" s="960">
        <v>19</v>
      </c>
      <c r="L318" s="1001">
        <v>19.3</v>
      </c>
      <c r="M318" s="1119">
        <v>9</v>
      </c>
      <c r="N318" s="1000"/>
      <c r="O318" s="960">
        <v>29.3</v>
      </c>
      <c r="P318" s="1001">
        <v>76</v>
      </c>
      <c r="Q318" s="960">
        <v>28.4</v>
      </c>
      <c r="R318" s="960">
        <v>13.9</v>
      </c>
      <c r="S318" s="1001">
        <v>122</v>
      </c>
      <c r="T318" s="1001">
        <v>80</v>
      </c>
      <c r="U318" s="1001">
        <v>42</v>
      </c>
      <c r="V318" s="834"/>
      <c r="W318" s="1287"/>
      <c r="X318" s="1002"/>
      <c r="Y318" s="1002"/>
      <c r="Z318" s="830"/>
      <c r="AA318" s="1002"/>
      <c r="AB318" s="1002"/>
      <c r="AC318" s="924"/>
      <c r="AD318" s="905"/>
      <c r="AE318" s="828"/>
      <c r="AF318" s="1119"/>
      <c r="AG318" s="832"/>
      <c r="AH318" s="832"/>
      <c r="AI318" s="960"/>
      <c r="AJ318" s="982"/>
      <c r="AK318" s="982"/>
    </row>
    <row r="319" spans="1:37" ht="13.5" customHeight="1" x14ac:dyDescent="0.15">
      <c r="A319" s="1576"/>
      <c r="B319" s="975">
        <v>43833</v>
      </c>
      <c r="C319" s="185" t="str">
        <f t="shared" si="54"/>
        <v>(金)</v>
      </c>
      <c r="D319" s="970" t="s">
        <v>540</v>
      </c>
      <c r="E319" s="970" t="s">
        <v>549</v>
      </c>
      <c r="F319" s="960">
        <v>1</v>
      </c>
      <c r="G319" s="960">
        <v>0</v>
      </c>
      <c r="H319" s="960">
        <v>2</v>
      </c>
      <c r="I319" s="960">
        <v>8.5</v>
      </c>
      <c r="J319" s="999">
        <v>0.3125</v>
      </c>
      <c r="K319" s="960">
        <v>13.8</v>
      </c>
      <c r="L319" s="1001">
        <v>17.8</v>
      </c>
      <c r="M319" s="1119">
        <v>8.4600000000000009</v>
      </c>
      <c r="N319" s="1000"/>
      <c r="O319" s="960">
        <v>34.200000000000003</v>
      </c>
      <c r="P319" s="1001">
        <v>94</v>
      </c>
      <c r="Q319" s="960">
        <v>28.8</v>
      </c>
      <c r="R319" s="960">
        <v>9.5</v>
      </c>
      <c r="S319" s="1001">
        <v>124</v>
      </c>
      <c r="T319" s="1001">
        <v>80</v>
      </c>
      <c r="U319" s="1001">
        <v>44</v>
      </c>
      <c r="V319" s="834"/>
      <c r="W319" s="1287"/>
      <c r="X319" s="1002"/>
      <c r="Y319" s="1002"/>
      <c r="Z319" s="830"/>
      <c r="AA319" s="1002"/>
      <c r="AB319" s="1002"/>
      <c r="AC319" s="924"/>
      <c r="AD319" s="905"/>
      <c r="AE319" s="828"/>
      <c r="AF319" s="1119"/>
      <c r="AG319" s="832"/>
      <c r="AH319" s="832"/>
      <c r="AI319" s="960"/>
      <c r="AJ319" s="982"/>
      <c r="AK319" s="982"/>
    </row>
    <row r="320" spans="1:37" ht="13.5" customHeight="1" x14ac:dyDescent="0.15">
      <c r="A320" s="1576"/>
      <c r="B320" s="975">
        <v>43834</v>
      </c>
      <c r="C320" s="185" t="str">
        <f t="shared" si="54"/>
        <v>(土)</v>
      </c>
      <c r="D320" s="970" t="s">
        <v>596</v>
      </c>
      <c r="E320" s="970" t="s">
        <v>547</v>
      </c>
      <c r="F320" s="960">
        <v>1</v>
      </c>
      <c r="G320" s="960">
        <v>0.5</v>
      </c>
      <c r="H320" s="960">
        <v>-1</v>
      </c>
      <c r="I320" s="960">
        <v>11</v>
      </c>
      <c r="J320" s="999">
        <v>0.2986111111111111</v>
      </c>
      <c r="K320" s="960">
        <v>17.100000000000001</v>
      </c>
      <c r="L320" s="1001">
        <v>20.9</v>
      </c>
      <c r="M320" s="1119">
        <v>9.08</v>
      </c>
      <c r="N320" s="1000"/>
      <c r="O320" s="960">
        <v>33</v>
      </c>
      <c r="P320" s="1001">
        <v>94</v>
      </c>
      <c r="Q320" s="960">
        <v>28.4</v>
      </c>
      <c r="R320" s="960">
        <v>16.399999999999999</v>
      </c>
      <c r="S320" s="1001">
        <v>130</v>
      </c>
      <c r="T320" s="1001">
        <v>83</v>
      </c>
      <c r="U320" s="1001">
        <v>47</v>
      </c>
      <c r="V320" s="834"/>
      <c r="W320" s="1287"/>
      <c r="X320" s="1002"/>
      <c r="Y320" s="1002"/>
      <c r="Z320" s="830"/>
      <c r="AA320" s="1002"/>
      <c r="AB320" s="1002"/>
      <c r="AC320" s="924"/>
      <c r="AD320" s="905"/>
      <c r="AE320" s="828"/>
      <c r="AF320" s="1119"/>
      <c r="AG320" s="832"/>
      <c r="AH320" s="832"/>
      <c r="AI320" s="960"/>
      <c r="AJ320" s="982"/>
      <c r="AK320" s="982"/>
    </row>
    <row r="321" spans="1:37" ht="13.5" customHeight="1" x14ac:dyDescent="0.15">
      <c r="A321" s="1576"/>
      <c r="B321" s="975">
        <v>43835</v>
      </c>
      <c r="C321" s="185" t="str">
        <f t="shared" si="54"/>
        <v>(日)</v>
      </c>
      <c r="D321" s="970" t="s">
        <v>553</v>
      </c>
      <c r="E321" s="970" t="s">
        <v>590</v>
      </c>
      <c r="F321" s="960">
        <v>1</v>
      </c>
      <c r="G321" s="960">
        <v>0.8</v>
      </c>
      <c r="H321" s="960">
        <v>-1</v>
      </c>
      <c r="I321" s="960">
        <v>10</v>
      </c>
      <c r="J321" s="999">
        <v>0.3125</v>
      </c>
      <c r="K321" s="960">
        <v>15.8</v>
      </c>
      <c r="L321" s="1001">
        <v>20.100000000000001</v>
      </c>
      <c r="M321" s="1119">
        <v>8.26</v>
      </c>
      <c r="N321" s="1000"/>
      <c r="O321" s="960">
        <v>31.4</v>
      </c>
      <c r="P321" s="1001">
        <v>80</v>
      </c>
      <c r="Q321" s="960">
        <v>27.7</v>
      </c>
      <c r="R321" s="960">
        <v>11.1</v>
      </c>
      <c r="S321" s="1001">
        <v>140</v>
      </c>
      <c r="T321" s="1001">
        <v>90</v>
      </c>
      <c r="U321" s="1001">
        <v>50</v>
      </c>
      <c r="V321" s="834"/>
      <c r="W321" s="1287"/>
      <c r="X321" s="1002"/>
      <c r="Y321" s="1002"/>
      <c r="Z321" s="830"/>
      <c r="AA321" s="1002"/>
      <c r="AB321" s="1002"/>
      <c r="AC321" s="924"/>
      <c r="AD321" s="905"/>
      <c r="AE321" s="828"/>
      <c r="AF321" s="1119"/>
      <c r="AG321" s="832"/>
      <c r="AH321" s="832"/>
      <c r="AI321" s="960"/>
      <c r="AJ321" s="982"/>
      <c r="AK321" s="982"/>
    </row>
    <row r="322" spans="1:37" ht="13.5" customHeight="1" x14ac:dyDescent="0.15">
      <c r="A322" s="1576"/>
      <c r="B322" s="975">
        <v>43836</v>
      </c>
      <c r="C322" s="185" t="str">
        <f t="shared" si="54"/>
        <v>(月)</v>
      </c>
      <c r="D322" s="970" t="s">
        <v>540</v>
      </c>
      <c r="E322" s="970" t="s">
        <v>584</v>
      </c>
      <c r="F322" s="960">
        <v>2</v>
      </c>
      <c r="G322" s="960">
        <v>0</v>
      </c>
      <c r="H322" s="960">
        <v>-3</v>
      </c>
      <c r="I322" s="960">
        <v>6</v>
      </c>
      <c r="J322" s="999">
        <v>0.30555555555555552</v>
      </c>
      <c r="K322" s="960">
        <v>18.600000000000001</v>
      </c>
      <c r="L322" s="1001">
        <v>20.6</v>
      </c>
      <c r="M322" s="1119">
        <v>9.0299999999999994</v>
      </c>
      <c r="N322" s="1000"/>
      <c r="O322" s="960">
        <v>31.3</v>
      </c>
      <c r="P322" s="1001">
        <v>88</v>
      </c>
      <c r="Q322" s="960">
        <v>30.5</v>
      </c>
      <c r="R322" s="960">
        <v>15.2</v>
      </c>
      <c r="S322" s="1001">
        <v>130</v>
      </c>
      <c r="T322" s="1001">
        <v>80</v>
      </c>
      <c r="U322" s="1001">
        <v>50</v>
      </c>
      <c r="V322" s="834"/>
      <c r="W322" s="1287"/>
      <c r="X322" s="1002"/>
      <c r="Y322" s="1002"/>
      <c r="Z322" s="830"/>
      <c r="AA322" s="1002"/>
      <c r="AB322" s="1002"/>
      <c r="AC322" s="924"/>
      <c r="AD322" s="905"/>
      <c r="AE322" s="828"/>
      <c r="AF322" s="1119"/>
      <c r="AG322" s="832"/>
      <c r="AH322" s="832"/>
      <c r="AI322" s="960"/>
      <c r="AJ322" s="982"/>
      <c r="AK322" s="982"/>
    </row>
    <row r="323" spans="1:37" ht="13.5" customHeight="1" x14ac:dyDescent="0.15">
      <c r="A323" s="1576"/>
      <c r="B323" s="975">
        <v>43837</v>
      </c>
      <c r="C323" s="185" t="str">
        <f t="shared" si="54"/>
        <v>(火)</v>
      </c>
      <c r="D323" s="970" t="s">
        <v>544</v>
      </c>
      <c r="E323" s="970" t="s">
        <v>543</v>
      </c>
      <c r="F323" s="960">
        <v>2</v>
      </c>
      <c r="G323" s="960">
        <v>4</v>
      </c>
      <c r="H323" s="960">
        <v>1</v>
      </c>
      <c r="I323" s="960">
        <v>7.5</v>
      </c>
      <c r="J323" s="999">
        <v>0.30555555555555552</v>
      </c>
      <c r="K323" s="960">
        <v>14</v>
      </c>
      <c r="L323" s="1001">
        <v>19</v>
      </c>
      <c r="M323" s="1119">
        <v>8.1999999999999993</v>
      </c>
      <c r="N323" s="1000"/>
      <c r="O323" s="960">
        <v>29.7</v>
      </c>
      <c r="P323" s="1001">
        <v>90</v>
      </c>
      <c r="Q323" s="960">
        <v>31.2</v>
      </c>
      <c r="R323" s="960">
        <v>10.1</v>
      </c>
      <c r="S323" s="1001">
        <v>128</v>
      </c>
      <c r="T323" s="1001">
        <v>80</v>
      </c>
      <c r="U323" s="1001">
        <v>48</v>
      </c>
      <c r="V323" s="834"/>
      <c r="W323" s="1287"/>
      <c r="X323" s="1002"/>
      <c r="Y323" s="1002"/>
      <c r="Z323" s="830"/>
      <c r="AA323" s="1002"/>
      <c r="AB323" s="1002"/>
      <c r="AC323" s="924"/>
      <c r="AD323" s="905"/>
      <c r="AE323" s="828"/>
      <c r="AF323" s="1119"/>
      <c r="AG323" s="832"/>
      <c r="AH323" s="832"/>
      <c r="AI323" s="960"/>
      <c r="AJ323" s="982"/>
      <c r="AK323" s="982"/>
    </row>
    <row r="324" spans="1:37" ht="13.5" customHeight="1" x14ac:dyDescent="0.15">
      <c r="A324" s="1576"/>
      <c r="B324" s="975">
        <v>43838</v>
      </c>
      <c r="C324" s="185" t="str">
        <f>IF(B324="","",IF(WEEKDAY(B324)=1,"(日)",IF(WEEKDAY(B324)=2,"(月)",IF(WEEKDAY(B324)=3,"(火)",IF(WEEKDAY(B324)=4,"(水)",IF(WEEKDAY(B324)=5,"(木)",IF(WEEKDAY(B324)=6,"(金)","(土)")))))))</f>
        <v>(水)</v>
      </c>
      <c r="D324" s="970" t="s">
        <v>552</v>
      </c>
      <c r="E324" s="970" t="s">
        <v>602</v>
      </c>
      <c r="F324" s="960">
        <v>1</v>
      </c>
      <c r="G324" s="960">
        <v>9.3000000000000007</v>
      </c>
      <c r="H324" s="960">
        <v>3</v>
      </c>
      <c r="I324" s="960">
        <v>8</v>
      </c>
      <c r="J324" s="999">
        <v>0.30555555555555552</v>
      </c>
      <c r="K324" s="960">
        <v>13.4</v>
      </c>
      <c r="L324" s="1001">
        <v>16.8</v>
      </c>
      <c r="M324" s="1119">
        <v>8.02</v>
      </c>
      <c r="N324" s="1000"/>
      <c r="O324" s="960">
        <v>32.700000000000003</v>
      </c>
      <c r="P324" s="1001">
        <v>84</v>
      </c>
      <c r="Q324" s="960">
        <v>32</v>
      </c>
      <c r="R324" s="960">
        <v>9.5</v>
      </c>
      <c r="S324" s="1001">
        <v>124</v>
      </c>
      <c r="T324" s="1001">
        <v>76</v>
      </c>
      <c r="U324" s="1001">
        <v>48</v>
      </c>
      <c r="V324" s="834"/>
      <c r="W324" s="1287"/>
      <c r="X324" s="1002"/>
      <c r="Y324" s="1002"/>
      <c r="Z324" s="830"/>
      <c r="AA324" s="1002"/>
      <c r="AB324" s="1002"/>
      <c r="AC324" s="924"/>
      <c r="AD324" s="905"/>
      <c r="AE324" s="828"/>
      <c r="AF324" s="1119"/>
      <c r="AG324" s="832"/>
      <c r="AH324" s="832"/>
      <c r="AI324" s="960"/>
      <c r="AJ324" s="982"/>
      <c r="AK324" s="982"/>
    </row>
    <row r="325" spans="1:37" ht="13.5" customHeight="1" x14ac:dyDescent="0.15">
      <c r="A325" s="1576"/>
      <c r="B325" s="975">
        <v>43839</v>
      </c>
      <c r="C325" s="185" t="str">
        <f t="shared" si="54"/>
        <v>(木)</v>
      </c>
      <c r="D325" s="970" t="s">
        <v>540</v>
      </c>
      <c r="E325" s="970" t="s">
        <v>549</v>
      </c>
      <c r="F325" s="960">
        <v>7</v>
      </c>
      <c r="G325" s="960">
        <v>0</v>
      </c>
      <c r="H325" s="960">
        <v>10</v>
      </c>
      <c r="I325" s="960">
        <v>8.5</v>
      </c>
      <c r="J325" s="999">
        <v>0.30555555555555552</v>
      </c>
      <c r="K325" s="960">
        <v>20</v>
      </c>
      <c r="L325" s="1001">
        <v>26.8</v>
      </c>
      <c r="M325" s="1119">
        <v>8.5</v>
      </c>
      <c r="N325" s="1000"/>
      <c r="O325" s="960">
        <v>30.7</v>
      </c>
      <c r="P325" s="1001">
        <v>89</v>
      </c>
      <c r="Q325" s="960">
        <v>32.700000000000003</v>
      </c>
      <c r="R325" s="960">
        <v>13.4</v>
      </c>
      <c r="S325" s="1001">
        <v>126</v>
      </c>
      <c r="T325" s="1001">
        <v>80</v>
      </c>
      <c r="U325" s="1001">
        <v>46</v>
      </c>
      <c r="V325" s="834"/>
      <c r="W325" s="1287"/>
      <c r="X325" s="1002"/>
      <c r="Y325" s="1002"/>
      <c r="Z325" s="830"/>
      <c r="AA325" s="1002"/>
      <c r="AB325" s="1002"/>
      <c r="AC325" s="924"/>
      <c r="AD325" s="905">
        <v>0</v>
      </c>
      <c r="AE325" s="828">
        <v>29</v>
      </c>
      <c r="AF325" s="1119">
        <v>25</v>
      </c>
      <c r="AG325" s="832">
        <v>6.3</v>
      </c>
      <c r="AH325" s="832">
        <v>4</v>
      </c>
      <c r="AI325" s="960">
        <v>13</v>
      </c>
      <c r="AJ325" s="982">
        <v>4.4000000000000004</v>
      </c>
      <c r="AK325" s="982">
        <v>0.1</v>
      </c>
    </row>
    <row r="326" spans="1:37" ht="13.5" customHeight="1" x14ac:dyDescent="0.15">
      <c r="A326" s="1576"/>
      <c r="B326" s="975">
        <v>43840</v>
      </c>
      <c r="C326" s="185" t="str">
        <f t="shared" si="54"/>
        <v>(金)</v>
      </c>
      <c r="D326" s="970" t="s">
        <v>553</v>
      </c>
      <c r="E326" s="970" t="s">
        <v>549</v>
      </c>
      <c r="F326" s="960">
        <v>1</v>
      </c>
      <c r="G326" s="960">
        <v>0.1</v>
      </c>
      <c r="H326" s="960">
        <v>4</v>
      </c>
      <c r="I326" s="960">
        <v>9</v>
      </c>
      <c r="J326" s="999">
        <v>0.3125</v>
      </c>
      <c r="K326" s="960">
        <v>24.4</v>
      </c>
      <c r="L326" s="1001">
        <v>24.3</v>
      </c>
      <c r="M326" s="1119">
        <v>8.4</v>
      </c>
      <c r="N326" s="1000"/>
      <c r="O326" s="960">
        <v>31.6</v>
      </c>
      <c r="P326" s="1001">
        <v>82</v>
      </c>
      <c r="Q326" s="960">
        <v>32</v>
      </c>
      <c r="R326" s="960">
        <v>13.1</v>
      </c>
      <c r="S326" s="1001">
        <v>118</v>
      </c>
      <c r="T326" s="1001">
        <v>76</v>
      </c>
      <c r="U326" s="1001">
        <v>42</v>
      </c>
      <c r="V326" s="834"/>
      <c r="W326" s="1287"/>
      <c r="X326" s="1002"/>
      <c r="Y326" s="1002"/>
      <c r="Z326" s="830"/>
      <c r="AA326" s="1002"/>
      <c r="AB326" s="1002"/>
      <c r="AC326" s="924"/>
      <c r="AD326" s="905"/>
      <c r="AE326" s="828"/>
      <c r="AF326" s="1119"/>
      <c r="AG326" s="832"/>
      <c r="AH326" s="832"/>
      <c r="AI326" s="960"/>
      <c r="AJ326" s="982"/>
      <c r="AK326" s="982"/>
    </row>
    <row r="327" spans="1:37" ht="13.5" customHeight="1" x14ac:dyDescent="0.15">
      <c r="A327" s="1576"/>
      <c r="B327" s="975">
        <v>43841</v>
      </c>
      <c r="C327" s="185" t="str">
        <f t="shared" si="54"/>
        <v>(土)</v>
      </c>
      <c r="D327" s="970" t="s">
        <v>588</v>
      </c>
      <c r="E327" s="970" t="s">
        <v>549</v>
      </c>
      <c r="F327" s="960">
        <v>1</v>
      </c>
      <c r="G327" s="960">
        <v>0</v>
      </c>
      <c r="H327" s="960">
        <v>4</v>
      </c>
      <c r="I327" s="960">
        <v>8.5</v>
      </c>
      <c r="J327" s="999">
        <v>0.3125</v>
      </c>
      <c r="K327" s="960">
        <v>19.100000000000001</v>
      </c>
      <c r="L327" s="1001">
        <v>23.9</v>
      </c>
      <c r="M327" s="1119">
        <v>8.6199999999999992</v>
      </c>
      <c r="N327" s="1000"/>
      <c r="O327" s="960">
        <v>30.8</v>
      </c>
      <c r="P327" s="1001">
        <v>84</v>
      </c>
      <c r="Q327" s="960">
        <v>30.5</v>
      </c>
      <c r="R327" s="960">
        <v>13.3</v>
      </c>
      <c r="S327" s="1001">
        <v>118</v>
      </c>
      <c r="T327" s="1001">
        <v>77</v>
      </c>
      <c r="U327" s="1001">
        <v>41</v>
      </c>
      <c r="V327" s="834"/>
      <c r="W327" s="1287"/>
      <c r="X327" s="1002"/>
      <c r="Y327" s="1002"/>
      <c r="Z327" s="830"/>
      <c r="AA327" s="1002"/>
      <c r="AB327" s="1002"/>
      <c r="AC327" s="924"/>
      <c r="AD327" s="905"/>
      <c r="AE327" s="828"/>
      <c r="AF327" s="1119"/>
      <c r="AG327" s="832"/>
      <c r="AH327" s="832"/>
      <c r="AI327" s="960"/>
      <c r="AJ327" s="982"/>
      <c r="AK327" s="982"/>
    </row>
    <row r="328" spans="1:37" ht="13.5" customHeight="1" x14ac:dyDescent="0.15">
      <c r="A328" s="1576"/>
      <c r="B328" s="975">
        <v>43842</v>
      </c>
      <c r="C328" s="185" t="str">
        <f t="shared" si="54"/>
        <v>(日)</v>
      </c>
      <c r="D328" s="970" t="s">
        <v>558</v>
      </c>
      <c r="E328" s="970" t="s">
        <v>549</v>
      </c>
      <c r="F328" s="960">
        <v>1</v>
      </c>
      <c r="G328" s="960">
        <v>0.2</v>
      </c>
      <c r="H328" s="960">
        <v>1</v>
      </c>
      <c r="I328" s="960">
        <v>8</v>
      </c>
      <c r="J328" s="999">
        <v>0.31944444444444448</v>
      </c>
      <c r="K328" s="960">
        <v>15.5</v>
      </c>
      <c r="L328" s="1001">
        <v>22.5</v>
      </c>
      <c r="M328" s="1119">
        <v>8.41</v>
      </c>
      <c r="N328" s="1000"/>
      <c r="O328" s="960">
        <v>31.6</v>
      </c>
      <c r="P328" s="1001">
        <v>87</v>
      </c>
      <c r="Q328" s="960">
        <v>29.5</v>
      </c>
      <c r="R328" s="960">
        <v>10.1</v>
      </c>
      <c r="S328" s="1001">
        <v>138</v>
      </c>
      <c r="T328" s="1001">
        <v>84</v>
      </c>
      <c r="U328" s="1001">
        <v>54</v>
      </c>
      <c r="V328" s="834"/>
      <c r="W328" s="1287"/>
      <c r="X328" s="1002"/>
      <c r="Y328" s="1002"/>
      <c r="Z328" s="830"/>
      <c r="AA328" s="1002"/>
      <c r="AB328" s="1002"/>
      <c r="AC328" s="924"/>
      <c r="AD328" s="905"/>
      <c r="AE328" s="828"/>
      <c r="AF328" s="1119"/>
      <c r="AG328" s="832"/>
      <c r="AH328" s="832"/>
      <c r="AI328" s="960"/>
      <c r="AJ328" s="982"/>
      <c r="AK328" s="982"/>
    </row>
    <row r="329" spans="1:37" ht="13.5" customHeight="1" x14ac:dyDescent="0.15">
      <c r="A329" s="1576"/>
      <c r="B329" s="975">
        <v>43843</v>
      </c>
      <c r="C329" s="185" t="str">
        <f t="shared" si="54"/>
        <v>(月)</v>
      </c>
      <c r="D329" s="970" t="s">
        <v>540</v>
      </c>
      <c r="E329" s="970" t="s">
        <v>543</v>
      </c>
      <c r="F329" s="960">
        <v>0</v>
      </c>
      <c r="G329" s="960">
        <v>0</v>
      </c>
      <c r="H329" s="960">
        <v>3</v>
      </c>
      <c r="I329" s="960">
        <v>8</v>
      </c>
      <c r="J329" s="999">
        <v>0.30555555555555552</v>
      </c>
      <c r="K329" s="960">
        <v>13.2</v>
      </c>
      <c r="L329" s="1001">
        <v>16.7</v>
      </c>
      <c r="M329" s="1119">
        <v>8.57</v>
      </c>
      <c r="N329" s="1000"/>
      <c r="O329" s="960">
        <v>31.5</v>
      </c>
      <c r="P329" s="1001">
        <v>84</v>
      </c>
      <c r="Q329" s="960">
        <v>31.2</v>
      </c>
      <c r="R329" s="960">
        <v>10.7</v>
      </c>
      <c r="S329" s="1001">
        <v>120</v>
      </c>
      <c r="T329" s="1001">
        <v>74</v>
      </c>
      <c r="U329" s="1001">
        <v>46</v>
      </c>
      <c r="V329" s="834"/>
      <c r="W329" s="1287"/>
      <c r="X329" s="1002"/>
      <c r="Y329" s="1002"/>
      <c r="Z329" s="830"/>
      <c r="AA329" s="1002"/>
      <c r="AB329" s="1002"/>
      <c r="AC329" s="924"/>
      <c r="AD329" s="905"/>
      <c r="AE329" s="828"/>
      <c r="AF329" s="1119"/>
      <c r="AG329" s="832"/>
      <c r="AH329" s="832"/>
      <c r="AI329" s="960"/>
      <c r="AJ329" s="982"/>
      <c r="AK329" s="982"/>
    </row>
    <row r="330" spans="1:37" ht="13.5" customHeight="1" x14ac:dyDescent="0.15">
      <c r="A330" s="1576"/>
      <c r="B330" s="975">
        <v>43844</v>
      </c>
      <c r="C330" s="985" t="str">
        <f t="shared" si="54"/>
        <v>(火)</v>
      </c>
      <c r="D330" s="970" t="s">
        <v>540</v>
      </c>
      <c r="E330" s="970" t="s">
        <v>549</v>
      </c>
      <c r="F330" s="960">
        <v>0</v>
      </c>
      <c r="G330" s="960">
        <v>0</v>
      </c>
      <c r="H330" s="960">
        <v>2</v>
      </c>
      <c r="I330" s="960">
        <v>8.5</v>
      </c>
      <c r="J330" s="999">
        <v>0.30555555555555552</v>
      </c>
      <c r="K330" s="960">
        <v>16.2</v>
      </c>
      <c r="L330" s="1001">
        <v>20.7</v>
      </c>
      <c r="M330" s="1119">
        <v>9.0299999999999994</v>
      </c>
      <c r="N330" s="1000"/>
      <c r="O330" s="960">
        <v>31.3</v>
      </c>
      <c r="P330" s="1001">
        <v>92</v>
      </c>
      <c r="Q330" s="960">
        <v>33.4</v>
      </c>
      <c r="R330" s="960">
        <v>14.2</v>
      </c>
      <c r="S330" s="1001">
        <v>134</v>
      </c>
      <c r="T330" s="1001">
        <v>87</v>
      </c>
      <c r="U330" s="1001">
        <v>47</v>
      </c>
      <c r="V330" s="834"/>
      <c r="W330" s="1287"/>
      <c r="X330" s="1002"/>
      <c r="Y330" s="1002"/>
      <c r="Z330" s="830"/>
      <c r="AA330" s="1002"/>
      <c r="AB330" s="1002"/>
      <c r="AC330" s="924"/>
      <c r="AD330" s="905"/>
      <c r="AE330" s="828"/>
      <c r="AF330" s="1119"/>
      <c r="AG330" s="832"/>
      <c r="AH330" s="832"/>
      <c r="AI330" s="960"/>
      <c r="AJ330" s="982"/>
      <c r="AK330" s="982"/>
    </row>
    <row r="331" spans="1:37" ht="13.5" customHeight="1" x14ac:dyDescent="0.15">
      <c r="A331" s="1576"/>
      <c r="B331" s="975">
        <v>43845</v>
      </c>
      <c r="C331" s="976" t="str">
        <f t="shared" si="54"/>
        <v>(水)</v>
      </c>
      <c r="D331" s="970" t="s">
        <v>553</v>
      </c>
      <c r="E331" s="970" t="s">
        <v>542</v>
      </c>
      <c r="F331" s="960">
        <v>2</v>
      </c>
      <c r="G331" s="960">
        <v>12.6</v>
      </c>
      <c r="H331" s="960">
        <v>7</v>
      </c>
      <c r="I331" s="960">
        <v>10</v>
      </c>
      <c r="J331" s="999">
        <v>0.30555555555555602</v>
      </c>
      <c r="K331" s="960">
        <v>11.3</v>
      </c>
      <c r="L331" s="1001">
        <v>15.3</v>
      </c>
      <c r="M331" s="1119">
        <v>8.52</v>
      </c>
      <c r="N331" s="1000"/>
      <c r="O331" s="960">
        <v>32.700000000000003</v>
      </c>
      <c r="P331" s="1001">
        <v>90</v>
      </c>
      <c r="Q331" s="960">
        <v>33.4</v>
      </c>
      <c r="R331" s="960">
        <v>13.9</v>
      </c>
      <c r="S331" s="1001">
        <v>128</v>
      </c>
      <c r="T331" s="1001">
        <v>84</v>
      </c>
      <c r="U331" s="1001">
        <v>44</v>
      </c>
      <c r="V331" s="834"/>
      <c r="W331" s="1287"/>
      <c r="X331" s="1002"/>
      <c r="Y331" s="1002"/>
      <c r="Z331" s="830"/>
      <c r="AA331" s="1002"/>
      <c r="AB331" s="1002"/>
      <c r="AC331" s="924"/>
      <c r="AD331" s="905"/>
      <c r="AE331" s="828"/>
      <c r="AF331" s="1119"/>
      <c r="AG331" s="832"/>
      <c r="AH331" s="832"/>
      <c r="AI331" s="960"/>
      <c r="AJ331" s="982"/>
      <c r="AK331" s="982"/>
    </row>
    <row r="332" spans="1:37" ht="13.5" customHeight="1" x14ac:dyDescent="0.15">
      <c r="A332" s="1576"/>
      <c r="B332" s="975">
        <v>43846</v>
      </c>
      <c r="C332" s="185" t="str">
        <f t="shared" si="54"/>
        <v>(木)</v>
      </c>
      <c r="D332" s="970" t="s">
        <v>540</v>
      </c>
      <c r="E332" s="970" t="s">
        <v>541</v>
      </c>
      <c r="F332" s="960">
        <v>1</v>
      </c>
      <c r="G332" s="960">
        <v>0</v>
      </c>
      <c r="H332" s="960">
        <v>1</v>
      </c>
      <c r="I332" s="960">
        <v>8</v>
      </c>
      <c r="J332" s="999">
        <v>0.3125</v>
      </c>
      <c r="K332" s="960">
        <v>17.5</v>
      </c>
      <c r="L332" s="1001">
        <v>20.399999999999999</v>
      </c>
      <c r="M332" s="1119">
        <v>9</v>
      </c>
      <c r="N332" s="1000"/>
      <c r="O332" s="960">
        <v>32.5</v>
      </c>
      <c r="P332" s="1001">
        <v>92</v>
      </c>
      <c r="Q332" s="960">
        <v>33.4</v>
      </c>
      <c r="R332" s="960">
        <v>12.6</v>
      </c>
      <c r="S332" s="1001">
        <v>132</v>
      </c>
      <c r="T332" s="1001">
        <v>86</v>
      </c>
      <c r="U332" s="1001">
        <v>46</v>
      </c>
      <c r="V332" s="834"/>
      <c r="W332" s="1287"/>
      <c r="X332" s="1002"/>
      <c r="Y332" s="1002"/>
      <c r="Z332" s="830"/>
      <c r="AA332" s="1002"/>
      <c r="AB332" s="1002"/>
      <c r="AC332" s="924"/>
      <c r="AD332" s="905"/>
      <c r="AE332" s="828"/>
      <c r="AF332" s="1119"/>
      <c r="AG332" s="832"/>
      <c r="AH332" s="832"/>
      <c r="AI332" s="960"/>
      <c r="AJ332" s="982"/>
      <c r="AK332" s="982"/>
    </row>
    <row r="333" spans="1:37" ht="13.5" customHeight="1" x14ac:dyDescent="0.15">
      <c r="A333" s="1576"/>
      <c r="B333" s="975">
        <v>43847</v>
      </c>
      <c r="C333" s="185" t="str">
        <f t="shared" si="54"/>
        <v>(金)</v>
      </c>
      <c r="D333" s="970" t="s">
        <v>596</v>
      </c>
      <c r="E333" s="970" t="s">
        <v>549</v>
      </c>
      <c r="F333" s="960">
        <v>1</v>
      </c>
      <c r="G333" s="960">
        <v>0.2</v>
      </c>
      <c r="H333" s="960">
        <v>3</v>
      </c>
      <c r="I333" s="960">
        <v>8.5</v>
      </c>
      <c r="J333" s="999">
        <v>0.3125</v>
      </c>
      <c r="K333" s="960">
        <v>17.3</v>
      </c>
      <c r="L333" s="1001">
        <v>17.7</v>
      </c>
      <c r="M333" s="1119">
        <v>8.36</v>
      </c>
      <c r="N333" s="1000"/>
      <c r="O333" s="960">
        <v>29.4</v>
      </c>
      <c r="P333" s="1001">
        <v>80</v>
      </c>
      <c r="Q333" s="960">
        <v>30.5</v>
      </c>
      <c r="R333" s="960">
        <v>10.4</v>
      </c>
      <c r="S333" s="1001">
        <v>116</v>
      </c>
      <c r="T333" s="1001">
        <v>76</v>
      </c>
      <c r="U333" s="1001">
        <v>40</v>
      </c>
      <c r="V333" s="834"/>
      <c r="W333" s="1287"/>
      <c r="X333" s="1002"/>
      <c r="Y333" s="1002"/>
      <c r="Z333" s="830"/>
      <c r="AA333" s="1002"/>
      <c r="AB333" s="1002"/>
      <c r="AC333" s="924"/>
      <c r="AD333" s="905"/>
      <c r="AE333" s="828"/>
      <c r="AF333" s="1119"/>
      <c r="AG333" s="832"/>
      <c r="AH333" s="832"/>
      <c r="AI333" s="960"/>
      <c r="AJ333" s="982"/>
      <c r="AK333" s="982"/>
    </row>
    <row r="334" spans="1:37" ht="13.5" customHeight="1" x14ac:dyDescent="0.15">
      <c r="A334" s="1576"/>
      <c r="B334" s="975">
        <v>43848</v>
      </c>
      <c r="C334" s="185" t="str">
        <f t="shared" si="54"/>
        <v>(土)</v>
      </c>
      <c r="D334" s="970" t="s">
        <v>555</v>
      </c>
      <c r="E334" s="970" t="s">
        <v>543</v>
      </c>
      <c r="F334" s="960">
        <v>4</v>
      </c>
      <c r="G334" s="960">
        <v>10</v>
      </c>
      <c r="H334" s="960">
        <v>4</v>
      </c>
      <c r="I334" s="960">
        <v>6.5</v>
      </c>
      <c r="J334" s="999">
        <v>0.3125</v>
      </c>
      <c r="K334" s="960">
        <v>28.8</v>
      </c>
      <c r="L334" s="1001">
        <v>44.1</v>
      </c>
      <c r="M334" s="1119">
        <v>7.86</v>
      </c>
      <c r="N334" s="1000"/>
      <c r="O334" s="960">
        <v>30.8</v>
      </c>
      <c r="P334" s="1001">
        <v>78</v>
      </c>
      <c r="Q334" s="960">
        <v>27</v>
      </c>
      <c r="R334" s="960">
        <v>19.3</v>
      </c>
      <c r="S334" s="1001">
        <v>110</v>
      </c>
      <c r="T334" s="1001">
        <v>74</v>
      </c>
      <c r="U334" s="1001">
        <v>36</v>
      </c>
      <c r="V334" s="834"/>
      <c r="W334" s="1287"/>
      <c r="X334" s="1002"/>
      <c r="Y334" s="1002"/>
      <c r="Z334" s="830"/>
      <c r="AA334" s="1002"/>
      <c r="AB334" s="1002"/>
      <c r="AC334" s="924"/>
      <c r="AD334" s="905"/>
      <c r="AE334" s="828"/>
      <c r="AF334" s="1119"/>
      <c r="AG334" s="832"/>
      <c r="AH334" s="832"/>
      <c r="AI334" s="960"/>
      <c r="AJ334" s="982"/>
      <c r="AK334" s="982"/>
    </row>
    <row r="335" spans="1:37" ht="13.5" customHeight="1" x14ac:dyDescent="0.15">
      <c r="A335" s="1576"/>
      <c r="B335" s="975">
        <v>43849</v>
      </c>
      <c r="C335" s="185" t="str">
        <f t="shared" si="54"/>
        <v>(日)</v>
      </c>
      <c r="D335" s="970" t="s">
        <v>540</v>
      </c>
      <c r="E335" s="970" t="s">
        <v>551</v>
      </c>
      <c r="F335" s="960">
        <v>0</v>
      </c>
      <c r="G335" s="960">
        <v>0</v>
      </c>
      <c r="H335" s="960">
        <v>3</v>
      </c>
      <c r="I335" s="960">
        <v>7</v>
      </c>
      <c r="J335" s="999">
        <v>0.30555555555555552</v>
      </c>
      <c r="K335" s="960">
        <v>15.6</v>
      </c>
      <c r="L335" s="1001">
        <v>19.7</v>
      </c>
      <c r="M335" s="1119">
        <v>8.6</v>
      </c>
      <c r="N335" s="1000"/>
      <c r="O335" s="960">
        <v>31.3</v>
      </c>
      <c r="P335" s="1001">
        <v>84</v>
      </c>
      <c r="Q335" s="960">
        <v>28.4</v>
      </c>
      <c r="R335" s="960">
        <v>13</v>
      </c>
      <c r="S335" s="1001">
        <v>122</v>
      </c>
      <c r="T335" s="1001">
        <v>74</v>
      </c>
      <c r="U335" s="1001">
        <v>48</v>
      </c>
      <c r="V335" s="834"/>
      <c r="W335" s="1287"/>
      <c r="X335" s="1002"/>
      <c r="Y335" s="1002"/>
      <c r="Z335" s="830"/>
      <c r="AA335" s="1002"/>
      <c r="AB335" s="1002"/>
      <c r="AC335" s="924"/>
      <c r="AD335" s="905"/>
      <c r="AE335" s="828"/>
      <c r="AF335" s="1119"/>
      <c r="AG335" s="832"/>
      <c r="AH335" s="832"/>
      <c r="AI335" s="960"/>
      <c r="AJ335" s="982"/>
      <c r="AK335" s="982"/>
    </row>
    <row r="336" spans="1:37" ht="13.5" customHeight="1" x14ac:dyDescent="0.15">
      <c r="A336" s="1576"/>
      <c r="B336" s="975">
        <v>43850</v>
      </c>
      <c r="C336" s="185" t="str">
        <f t="shared" si="54"/>
        <v>(月)</v>
      </c>
      <c r="D336" s="970" t="s">
        <v>540</v>
      </c>
      <c r="E336" s="970" t="s">
        <v>548</v>
      </c>
      <c r="F336" s="960">
        <v>0</v>
      </c>
      <c r="G336" s="960">
        <v>0</v>
      </c>
      <c r="H336" s="960">
        <v>0</v>
      </c>
      <c r="I336" s="960">
        <v>8</v>
      </c>
      <c r="J336" s="999">
        <v>0.3125</v>
      </c>
      <c r="K336" s="960">
        <v>17.3</v>
      </c>
      <c r="L336" s="1001">
        <v>22</v>
      </c>
      <c r="M336" s="1119">
        <v>8.6300000000000008</v>
      </c>
      <c r="N336" s="1000"/>
      <c r="O336" s="960">
        <v>31.8</v>
      </c>
      <c r="P336" s="1001">
        <v>84</v>
      </c>
      <c r="Q336" s="960">
        <v>30.5</v>
      </c>
      <c r="R336" s="960">
        <v>12.6</v>
      </c>
      <c r="S336" s="1001">
        <v>120</v>
      </c>
      <c r="T336" s="1001">
        <v>76</v>
      </c>
      <c r="U336" s="1001">
        <v>44</v>
      </c>
      <c r="V336" s="834"/>
      <c r="W336" s="1287"/>
      <c r="X336" s="1002"/>
      <c r="Y336" s="1002"/>
      <c r="Z336" s="830"/>
      <c r="AA336" s="1002"/>
      <c r="AB336" s="1002"/>
      <c r="AC336" s="924"/>
      <c r="AD336" s="905"/>
      <c r="AE336" s="828"/>
      <c r="AF336" s="1119"/>
      <c r="AG336" s="832"/>
      <c r="AH336" s="832"/>
      <c r="AI336" s="960"/>
      <c r="AJ336" s="982"/>
      <c r="AK336" s="982"/>
    </row>
    <row r="337" spans="1:37" ht="13.5" customHeight="1" x14ac:dyDescent="0.15">
      <c r="A337" s="1576"/>
      <c r="B337" s="975">
        <v>43851</v>
      </c>
      <c r="C337" s="985" t="str">
        <f t="shared" si="54"/>
        <v>(火)</v>
      </c>
      <c r="D337" s="970" t="s">
        <v>540</v>
      </c>
      <c r="E337" s="970" t="s">
        <v>549</v>
      </c>
      <c r="F337" s="960">
        <v>5</v>
      </c>
      <c r="G337" s="960">
        <v>0</v>
      </c>
      <c r="H337" s="960">
        <v>7</v>
      </c>
      <c r="I337" s="960">
        <v>8</v>
      </c>
      <c r="J337" s="999">
        <v>0.30555555555555552</v>
      </c>
      <c r="K337" s="960">
        <v>20</v>
      </c>
      <c r="L337" s="1001">
        <v>31.2</v>
      </c>
      <c r="M337" s="1119">
        <v>8.82</v>
      </c>
      <c r="N337" s="1000"/>
      <c r="O337" s="960">
        <v>32.1</v>
      </c>
      <c r="P337" s="1001">
        <v>90</v>
      </c>
      <c r="Q337" s="960">
        <v>30.9</v>
      </c>
      <c r="R337" s="960">
        <v>15.3</v>
      </c>
      <c r="S337" s="1001">
        <v>136</v>
      </c>
      <c r="T337" s="1001">
        <v>85</v>
      </c>
      <c r="U337" s="1001">
        <v>51</v>
      </c>
      <c r="V337" s="834"/>
      <c r="W337" s="1287"/>
      <c r="X337" s="1002"/>
      <c r="Y337" s="1002"/>
      <c r="Z337" s="830"/>
      <c r="AA337" s="1002"/>
      <c r="AB337" s="1002"/>
      <c r="AC337" s="924"/>
      <c r="AD337" s="905"/>
      <c r="AE337" s="828"/>
      <c r="AF337" s="1119"/>
      <c r="AG337" s="832"/>
      <c r="AH337" s="832"/>
      <c r="AI337" s="960"/>
      <c r="AJ337" s="982"/>
      <c r="AK337" s="982"/>
    </row>
    <row r="338" spans="1:37" ht="13.5" customHeight="1" x14ac:dyDescent="0.15">
      <c r="A338" s="1576"/>
      <c r="B338" s="975">
        <v>43852</v>
      </c>
      <c r="C338" s="987" t="str">
        <f t="shared" si="54"/>
        <v>(水)</v>
      </c>
      <c r="D338" s="970" t="s">
        <v>550</v>
      </c>
      <c r="E338" s="970" t="s">
        <v>543</v>
      </c>
      <c r="F338" s="960">
        <v>0</v>
      </c>
      <c r="G338" s="960">
        <v>0</v>
      </c>
      <c r="H338" s="960">
        <v>1</v>
      </c>
      <c r="I338" s="960">
        <v>7</v>
      </c>
      <c r="J338" s="999">
        <v>0.3125</v>
      </c>
      <c r="K338" s="960">
        <v>21.6</v>
      </c>
      <c r="L338" s="1001">
        <v>21.7</v>
      </c>
      <c r="M338" s="1119">
        <v>9.0399999999999991</v>
      </c>
      <c r="N338" s="1000"/>
      <c r="O338" s="960">
        <v>31.3</v>
      </c>
      <c r="P338" s="1001">
        <v>88</v>
      </c>
      <c r="Q338" s="960">
        <v>30.5</v>
      </c>
      <c r="R338" s="960">
        <v>13.3</v>
      </c>
      <c r="S338" s="1001">
        <v>144</v>
      </c>
      <c r="T338" s="1001">
        <v>79</v>
      </c>
      <c r="U338" s="1001">
        <v>65</v>
      </c>
      <c r="V338" s="834"/>
      <c r="W338" s="1287"/>
      <c r="X338" s="1002"/>
      <c r="Y338" s="1002"/>
      <c r="Z338" s="830"/>
      <c r="AA338" s="1002"/>
      <c r="AB338" s="1002"/>
      <c r="AC338" s="924"/>
      <c r="AD338" s="905"/>
      <c r="AE338" s="828"/>
      <c r="AF338" s="1119"/>
      <c r="AG338" s="832"/>
      <c r="AH338" s="832"/>
      <c r="AI338" s="960"/>
      <c r="AJ338" s="982"/>
      <c r="AK338" s="982"/>
    </row>
    <row r="339" spans="1:37" ht="13.5" customHeight="1" x14ac:dyDescent="0.15">
      <c r="A339" s="1576"/>
      <c r="B339" s="975">
        <v>43853</v>
      </c>
      <c r="C339" s="987" t="str">
        <f t="shared" si="54"/>
        <v>(木)</v>
      </c>
      <c r="D339" s="970" t="s">
        <v>555</v>
      </c>
      <c r="E339" s="970" t="s">
        <v>590</v>
      </c>
      <c r="F339" s="960">
        <v>1</v>
      </c>
      <c r="G339" s="960">
        <v>6.6</v>
      </c>
      <c r="H339" s="960">
        <v>3</v>
      </c>
      <c r="I339" s="960">
        <v>9</v>
      </c>
      <c r="J339" s="999">
        <v>0.3125</v>
      </c>
      <c r="K339" s="960">
        <v>17.100000000000001</v>
      </c>
      <c r="L339" s="1001">
        <v>20.5</v>
      </c>
      <c r="M339" s="1119">
        <v>8.9600000000000009</v>
      </c>
      <c r="N339" s="1000"/>
      <c r="O339" s="960">
        <v>31.7</v>
      </c>
      <c r="P339" s="1001">
        <v>96</v>
      </c>
      <c r="Q339" s="960">
        <v>35.5</v>
      </c>
      <c r="R339" s="960">
        <v>19</v>
      </c>
      <c r="S339" s="1001">
        <v>128</v>
      </c>
      <c r="T339" s="1001">
        <v>85</v>
      </c>
      <c r="U339" s="1001">
        <v>43</v>
      </c>
      <c r="V339" s="834">
        <v>1.3</v>
      </c>
      <c r="W339" s="1287">
        <v>0</v>
      </c>
      <c r="X339" s="1002">
        <v>270</v>
      </c>
      <c r="Y339" s="1002">
        <v>252</v>
      </c>
      <c r="Z339" s="830">
        <v>22</v>
      </c>
      <c r="AA339" s="1002">
        <v>1.29</v>
      </c>
      <c r="AB339" s="1002">
        <v>0.66</v>
      </c>
      <c r="AC339" s="924">
        <v>5.7</v>
      </c>
      <c r="AD339" s="905"/>
      <c r="AE339" s="828"/>
      <c r="AF339" s="1119"/>
      <c r="AG339" s="832"/>
      <c r="AH339" s="832"/>
      <c r="AI339" s="960"/>
      <c r="AJ339" s="982"/>
      <c r="AK339" s="982"/>
    </row>
    <row r="340" spans="1:37" ht="13.5" customHeight="1" x14ac:dyDescent="0.15">
      <c r="A340" s="1576"/>
      <c r="B340" s="975">
        <v>43854</v>
      </c>
      <c r="C340" s="987" t="str">
        <f t="shared" si="54"/>
        <v>(金)</v>
      </c>
      <c r="D340" s="970" t="s">
        <v>540</v>
      </c>
      <c r="E340" s="970" t="s">
        <v>549</v>
      </c>
      <c r="F340" s="960">
        <v>0</v>
      </c>
      <c r="G340" s="960">
        <v>0</v>
      </c>
      <c r="H340" s="960">
        <v>5</v>
      </c>
      <c r="I340" s="960">
        <v>10</v>
      </c>
      <c r="J340" s="999">
        <v>0.3125</v>
      </c>
      <c r="K340" s="960">
        <v>13.3</v>
      </c>
      <c r="L340" s="1001">
        <v>19.899999999999999</v>
      </c>
      <c r="M340" s="1119">
        <v>8.4499999999999993</v>
      </c>
      <c r="N340" s="1000"/>
      <c r="O340" s="960">
        <v>34.6</v>
      </c>
      <c r="P340" s="1001">
        <v>94</v>
      </c>
      <c r="Q340" s="960">
        <v>39.1</v>
      </c>
      <c r="R340" s="960">
        <v>11.7</v>
      </c>
      <c r="S340" s="1001">
        <v>140</v>
      </c>
      <c r="T340" s="1001">
        <v>76</v>
      </c>
      <c r="U340" s="1001">
        <v>64</v>
      </c>
      <c r="V340" s="834"/>
      <c r="W340" s="1287"/>
      <c r="X340" s="1002"/>
      <c r="Y340" s="1002"/>
      <c r="Z340" s="830"/>
      <c r="AA340" s="1002"/>
      <c r="AB340" s="1002"/>
      <c r="AC340" s="924"/>
      <c r="AD340" s="905"/>
      <c r="AE340" s="828"/>
      <c r="AF340" s="1119"/>
      <c r="AG340" s="832"/>
      <c r="AH340" s="832"/>
      <c r="AI340" s="960"/>
      <c r="AJ340" s="982"/>
      <c r="AK340" s="982"/>
    </row>
    <row r="341" spans="1:37" ht="13.5" customHeight="1" x14ac:dyDescent="0.15">
      <c r="A341" s="1576"/>
      <c r="B341" s="975">
        <v>43855</v>
      </c>
      <c r="C341" s="987" t="str">
        <f t="shared" si="54"/>
        <v>(土)</v>
      </c>
      <c r="D341" s="970" t="s">
        <v>540</v>
      </c>
      <c r="E341" s="970" t="s">
        <v>542</v>
      </c>
      <c r="F341" s="960">
        <v>2</v>
      </c>
      <c r="G341" s="960">
        <v>0</v>
      </c>
      <c r="H341" s="960">
        <v>4</v>
      </c>
      <c r="I341" s="960">
        <v>10.5</v>
      </c>
      <c r="J341" s="999">
        <v>0.3125</v>
      </c>
      <c r="K341" s="960">
        <v>11.4</v>
      </c>
      <c r="L341" s="1001">
        <v>17.3</v>
      </c>
      <c r="M341" s="1119">
        <v>8.16</v>
      </c>
      <c r="N341" s="1000"/>
      <c r="O341" s="960">
        <v>33.1</v>
      </c>
      <c r="P341" s="1001">
        <v>88</v>
      </c>
      <c r="Q341" s="960">
        <v>29.8</v>
      </c>
      <c r="R341" s="960">
        <v>9.5</v>
      </c>
      <c r="S341" s="1001">
        <v>120</v>
      </c>
      <c r="T341" s="1001">
        <v>80</v>
      </c>
      <c r="U341" s="1001">
        <v>40</v>
      </c>
      <c r="V341" s="834"/>
      <c r="W341" s="1287"/>
      <c r="X341" s="1002"/>
      <c r="Y341" s="1002"/>
      <c r="Z341" s="830"/>
      <c r="AA341" s="1002"/>
      <c r="AB341" s="1002"/>
      <c r="AC341" s="924"/>
      <c r="AD341" s="905"/>
      <c r="AE341" s="828"/>
      <c r="AF341" s="1119"/>
      <c r="AG341" s="832"/>
      <c r="AH341" s="832"/>
      <c r="AI341" s="960"/>
      <c r="AJ341" s="982"/>
      <c r="AK341" s="982"/>
    </row>
    <row r="342" spans="1:37" ht="13.5" customHeight="1" x14ac:dyDescent="0.15">
      <c r="A342" s="1576"/>
      <c r="B342" s="975">
        <v>43856</v>
      </c>
      <c r="C342" s="987" t="str">
        <f t="shared" si="54"/>
        <v>(日)</v>
      </c>
      <c r="D342" s="970" t="s">
        <v>552</v>
      </c>
      <c r="E342" s="970" t="s">
        <v>584</v>
      </c>
      <c r="F342" s="960">
        <v>1</v>
      </c>
      <c r="G342" s="960">
        <v>5</v>
      </c>
      <c r="H342" s="960">
        <v>3</v>
      </c>
      <c r="I342" s="960">
        <v>9.5</v>
      </c>
      <c r="J342" s="999">
        <v>0.3125</v>
      </c>
      <c r="K342" s="960">
        <v>13.5</v>
      </c>
      <c r="L342" s="1001">
        <v>18.399999999999999</v>
      </c>
      <c r="M342" s="1119">
        <v>7.98</v>
      </c>
      <c r="N342" s="1000"/>
      <c r="O342" s="960">
        <v>34</v>
      </c>
      <c r="P342" s="1001">
        <v>74</v>
      </c>
      <c r="Q342" s="960">
        <v>33.4</v>
      </c>
      <c r="R342" s="960">
        <v>10.4</v>
      </c>
      <c r="S342" s="1001">
        <v>116</v>
      </c>
      <c r="T342" s="1001">
        <v>80</v>
      </c>
      <c r="U342" s="1001">
        <v>36</v>
      </c>
      <c r="V342" s="834"/>
      <c r="W342" s="1287"/>
      <c r="X342" s="1002"/>
      <c r="Y342" s="1002"/>
      <c r="Z342" s="830"/>
      <c r="AA342" s="1002"/>
      <c r="AB342" s="1002"/>
      <c r="AC342" s="924"/>
      <c r="AD342" s="905"/>
      <c r="AE342" s="828"/>
      <c r="AF342" s="1119"/>
      <c r="AG342" s="832"/>
      <c r="AH342" s="832"/>
      <c r="AI342" s="960"/>
      <c r="AJ342" s="982"/>
      <c r="AK342" s="982"/>
    </row>
    <row r="343" spans="1:37" ht="13.5" customHeight="1" x14ac:dyDescent="0.15">
      <c r="A343" s="1576"/>
      <c r="B343" s="975">
        <v>43857</v>
      </c>
      <c r="C343" s="987" t="str">
        <f t="shared" si="54"/>
        <v>(月)</v>
      </c>
      <c r="D343" s="970" t="s">
        <v>544</v>
      </c>
      <c r="E343" s="970" t="s">
        <v>559</v>
      </c>
      <c r="F343" s="960">
        <v>3</v>
      </c>
      <c r="G343" s="960">
        <v>1.3</v>
      </c>
      <c r="H343" s="960">
        <v>3</v>
      </c>
      <c r="I343" s="960">
        <v>8</v>
      </c>
      <c r="J343" s="999">
        <v>0.3125</v>
      </c>
      <c r="K343" s="960">
        <v>14.6</v>
      </c>
      <c r="L343" s="1001">
        <v>20.7</v>
      </c>
      <c r="M343" s="1119">
        <v>8.5299999999999994</v>
      </c>
      <c r="N343" s="1000"/>
      <c r="O343" s="960">
        <v>32.6</v>
      </c>
      <c r="P343" s="1001">
        <v>84</v>
      </c>
      <c r="Q343" s="960">
        <v>30.5</v>
      </c>
      <c r="R343" s="960">
        <v>10.4</v>
      </c>
      <c r="S343" s="1001">
        <v>122</v>
      </c>
      <c r="T343" s="1001">
        <v>80</v>
      </c>
      <c r="U343" s="1001">
        <v>42</v>
      </c>
      <c r="V343" s="834"/>
      <c r="W343" s="1287"/>
      <c r="X343" s="1002"/>
      <c r="Y343" s="1002"/>
      <c r="Z343" s="830"/>
      <c r="AA343" s="1002"/>
      <c r="AB343" s="1002"/>
      <c r="AC343" s="924"/>
      <c r="AD343" s="905"/>
      <c r="AE343" s="828"/>
      <c r="AF343" s="1119"/>
      <c r="AG343" s="832"/>
      <c r="AH343" s="832"/>
      <c r="AI343" s="960"/>
      <c r="AJ343" s="982"/>
      <c r="AK343" s="982"/>
    </row>
    <row r="344" spans="1:37" ht="13.5" customHeight="1" x14ac:dyDescent="0.15">
      <c r="A344" s="1576"/>
      <c r="B344" s="975">
        <v>43858</v>
      </c>
      <c r="C344" s="985" t="str">
        <f t="shared" si="54"/>
        <v>(火)</v>
      </c>
      <c r="D344" s="970" t="s">
        <v>555</v>
      </c>
      <c r="E344" s="970" t="s">
        <v>543</v>
      </c>
      <c r="F344" s="960">
        <v>2</v>
      </c>
      <c r="G344" s="960">
        <v>33.200000000000003</v>
      </c>
      <c r="H344" s="960">
        <v>3</v>
      </c>
      <c r="I344" s="960">
        <v>7.5</v>
      </c>
      <c r="J344" s="999">
        <v>0.3125</v>
      </c>
      <c r="K344" s="960">
        <v>26.8</v>
      </c>
      <c r="L344" s="1001">
        <v>23.8</v>
      </c>
      <c r="M344" s="1119">
        <v>9.0500000000000007</v>
      </c>
      <c r="N344" s="1000"/>
      <c r="O344" s="960">
        <v>33.200000000000003</v>
      </c>
      <c r="P344" s="1001">
        <v>84</v>
      </c>
      <c r="Q344" s="960">
        <v>32</v>
      </c>
      <c r="R344" s="960">
        <v>13.9</v>
      </c>
      <c r="S344" s="1001">
        <v>119</v>
      </c>
      <c r="T344" s="1001">
        <v>76</v>
      </c>
      <c r="U344" s="1001">
        <v>43</v>
      </c>
      <c r="V344" s="834"/>
      <c r="W344" s="1287"/>
      <c r="X344" s="1002"/>
      <c r="Y344" s="1002"/>
      <c r="Z344" s="830"/>
      <c r="AA344" s="1002"/>
      <c r="AB344" s="1002"/>
      <c r="AC344" s="924"/>
      <c r="AD344" s="905"/>
      <c r="AE344" s="828"/>
      <c r="AF344" s="1119"/>
      <c r="AG344" s="832"/>
      <c r="AH344" s="832"/>
      <c r="AI344" s="960"/>
      <c r="AJ344" s="982"/>
      <c r="AK344" s="982"/>
    </row>
    <row r="345" spans="1:37" ht="13.5" customHeight="1" x14ac:dyDescent="0.15">
      <c r="A345" s="1576"/>
      <c r="B345" s="975">
        <v>43859</v>
      </c>
      <c r="C345" s="985" t="str">
        <f t="shared" si="54"/>
        <v>(水)</v>
      </c>
      <c r="D345" s="970" t="s">
        <v>553</v>
      </c>
      <c r="E345" s="970" t="s">
        <v>549</v>
      </c>
      <c r="F345" s="960">
        <v>3</v>
      </c>
      <c r="G345" s="960">
        <v>38</v>
      </c>
      <c r="H345" s="960">
        <v>8</v>
      </c>
      <c r="I345" s="960">
        <v>10.5</v>
      </c>
      <c r="J345" s="999">
        <v>0.30555555555555552</v>
      </c>
      <c r="K345" s="960">
        <v>18.96</v>
      </c>
      <c r="L345" s="1001">
        <v>25.4</v>
      </c>
      <c r="M345" s="1119">
        <v>8.36</v>
      </c>
      <c r="N345" s="1000"/>
      <c r="O345" s="960">
        <v>30.2</v>
      </c>
      <c r="P345" s="1001">
        <v>76</v>
      </c>
      <c r="Q345" s="960">
        <v>31.6</v>
      </c>
      <c r="R345" s="960">
        <v>13.6</v>
      </c>
      <c r="S345" s="1001">
        <v>109</v>
      </c>
      <c r="T345" s="1001">
        <v>70</v>
      </c>
      <c r="U345" s="1001">
        <v>39</v>
      </c>
      <c r="V345" s="834"/>
      <c r="W345" s="1287"/>
      <c r="X345" s="1002"/>
      <c r="Y345" s="1002"/>
      <c r="Z345" s="830"/>
      <c r="AA345" s="1002"/>
      <c r="AB345" s="1002"/>
      <c r="AC345" s="924"/>
      <c r="AD345" s="905"/>
      <c r="AE345" s="828"/>
      <c r="AF345" s="1119"/>
      <c r="AG345" s="832"/>
      <c r="AH345" s="832"/>
      <c r="AI345" s="960"/>
      <c r="AJ345" s="982"/>
      <c r="AK345" s="982"/>
    </row>
    <row r="346" spans="1:37" ht="13.5" customHeight="1" x14ac:dyDescent="0.15">
      <c r="A346" s="1576"/>
      <c r="B346" s="975">
        <v>43860</v>
      </c>
      <c r="C346" s="987" t="str">
        <f t="shared" si="54"/>
        <v>(木)</v>
      </c>
      <c r="D346" s="970" t="s">
        <v>540</v>
      </c>
      <c r="E346" s="970" t="s">
        <v>602</v>
      </c>
      <c r="F346" s="960">
        <v>1</v>
      </c>
      <c r="G346" s="960">
        <v>0</v>
      </c>
      <c r="H346" s="960">
        <v>9</v>
      </c>
      <c r="I346" s="960">
        <v>11.5</v>
      </c>
      <c r="J346" s="999">
        <v>0.3125</v>
      </c>
      <c r="K346" s="960">
        <v>27.1</v>
      </c>
      <c r="L346" s="1001">
        <v>29.4</v>
      </c>
      <c r="M346" s="1119">
        <v>7.92</v>
      </c>
      <c r="N346" s="1000"/>
      <c r="O346" s="960">
        <v>22.4</v>
      </c>
      <c r="P346" s="1001">
        <v>54</v>
      </c>
      <c r="Q346" s="960">
        <v>22.4</v>
      </c>
      <c r="R346" s="960">
        <v>12.6</v>
      </c>
      <c r="S346" s="1001">
        <v>88</v>
      </c>
      <c r="T346" s="1001">
        <v>56</v>
      </c>
      <c r="U346" s="1001">
        <v>32</v>
      </c>
      <c r="V346" s="834"/>
      <c r="W346" s="1287"/>
      <c r="X346" s="1002"/>
      <c r="Y346" s="1002"/>
      <c r="Z346" s="830"/>
      <c r="AA346" s="1002"/>
      <c r="AB346" s="1002"/>
      <c r="AC346" s="924"/>
      <c r="AD346" s="905"/>
      <c r="AE346" s="828"/>
      <c r="AF346" s="1119"/>
      <c r="AG346" s="832"/>
      <c r="AH346" s="832"/>
      <c r="AI346" s="960"/>
      <c r="AJ346" s="982"/>
      <c r="AK346" s="982"/>
    </row>
    <row r="347" spans="1:37" ht="13.5" customHeight="1" x14ac:dyDescent="0.15">
      <c r="A347" s="1576"/>
      <c r="B347" s="975">
        <v>43861</v>
      </c>
      <c r="C347" s="987" t="str">
        <f t="shared" si="54"/>
        <v>(金)</v>
      </c>
      <c r="D347" s="974" t="s">
        <v>540</v>
      </c>
      <c r="E347" s="974" t="s">
        <v>549</v>
      </c>
      <c r="F347" s="963">
        <v>5</v>
      </c>
      <c r="G347" s="963">
        <v>0</v>
      </c>
      <c r="H347" s="963">
        <v>7</v>
      </c>
      <c r="I347" s="963">
        <v>11</v>
      </c>
      <c r="J347" s="1003">
        <v>0.3125</v>
      </c>
      <c r="K347" s="963">
        <v>28.1</v>
      </c>
      <c r="L347" s="1005">
        <v>40</v>
      </c>
      <c r="M347" s="1120">
        <v>7.89</v>
      </c>
      <c r="N347" s="1004"/>
      <c r="O347" s="963">
        <v>21</v>
      </c>
      <c r="P347" s="1005">
        <v>60</v>
      </c>
      <c r="Q347" s="963">
        <v>21.3</v>
      </c>
      <c r="R347" s="963">
        <v>14.5</v>
      </c>
      <c r="S347" s="1005">
        <v>80</v>
      </c>
      <c r="T347" s="1005">
        <v>53</v>
      </c>
      <c r="U347" s="1005">
        <v>27</v>
      </c>
      <c r="V347" s="845"/>
      <c r="W347" s="1288"/>
      <c r="X347" s="1006"/>
      <c r="Y347" s="1006"/>
      <c r="Z347" s="841"/>
      <c r="AA347" s="1006"/>
      <c r="AB347" s="1006"/>
      <c r="AC347" s="937"/>
      <c r="AD347" s="906"/>
      <c r="AE347" s="839"/>
      <c r="AF347" s="1120"/>
      <c r="AG347" s="843"/>
      <c r="AH347" s="843"/>
      <c r="AI347" s="963"/>
      <c r="AJ347" s="983"/>
      <c r="AK347" s="983"/>
    </row>
    <row r="348" spans="1:37" ht="13.5" customHeight="1" x14ac:dyDescent="0.15">
      <c r="A348" s="1576"/>
      <c r="B348" s="1552" t="s">
        <v>396</v>
      </c>
      <c r="C348" s="1552"/>
      <c r="D348" s="938"/>
      <c r="E348" s="939"/>
      <c r="F348" s="940">
        <f>MAX(F317:F347)</f>
        <v>7</v>
      </c>
      <c r="G348" s="940">
        <f>MAX(G317:G347)</f>
        <v>38</v>
      </c>
      <c r="H348" s="940">
        <f>MAX(H317:H347)</f>
        <v>10</v>
      </c>
      <c r="I348" s="940">
        <f>MAX(I317:I347)</f>
        <v>11.5</v>
      </c>
      <c r="J348" s="942"/>
      <c r="K348" s="940">
        <f>MAX(K317:K347)</f>
        <v>28.8</v>
      </c>
      <c r="L348" s="943">
        <f t="shared" ref="L348:M348" si="55">MAX(L317:L347)</f>
        <v>44.1</v>
      </c>
      <c r="M348" s="941">
        <f t="shared" si="55"/>
        <v>9.08</v>
      </c>
      <c r="N348" s="948"/>
      <c r="O348" s="940">
        <f t="shared" ref="O348:AK348" si="56">MAX(O317:O347)</f>
        <v>34.6</v>
      </c>
      <c r="P348" s="1008">
        <f t="shared" si="56"/>
        <v>96</v>
      </c>
      <c r="Q348" s="940">
        <f t="shared" si="56"/>
        <v>39.1</v>
      </c>
      <c r="R348" s="940">
        <f t="shared" si="56"/>
        <v>19.3</v>
      </c>
      <c r="S348" s="1008">
        <f t="shared" si="56"/>
        <v>144</v>
      </c>
      <c r="T348" s="1008">
        <f t="shared" si="56"/>
        <v>90</v>
      </c>
      <c r="U348" s="1008">
        <f t="shared" si="56"/>
        <v>65</v>
      </c>
      <c r="V348" s="979">
        <f t="shared" si="56"/>
        <v>1.3</v>
      </c>
      <c r="W348" s="1289">
        <f t="shared" si="56"/>
        <v>0</v>
      </c>
      <c r="X348" s="1008">
        <f t="shared" si="56"/>
        <v>270</v>
      </c>
      <c r="Y348" s="1008">
        <f t="shared" si="56"/>
        <v>252</v>
      </c>
      <c r="Z348" s="1224">
        <f t="shared" si="56"/>
        <v>22</v>
      </c>
      <c r="AA348" s="940">
        <f t="shared" si="56"/>
        <v>1.29</v>
      </c>
      <c r="AB348" s="1007">
        <f t="shared" si="56"/>
        <v>0.66</v>
      </c>
      <c r="AC348" s="940">
        <f t="shared" si="56"/>
        <v>5.7</v>
      </c>
      <c r="AD348" s="947">
        <f t="shared" si="56"/>
        <v>0</v>
      </c>
      <c r="AE348" s="1231">
        <f t="shared" si="56"/>
        <v>29</v>
      </c>
      <c r="AF348" s="941">
        <f t="shared" si="56"/>
        <v>25</v>
      </c>
      <c r="AG348" s="940">
        <f t="shared" si="56"/>
        <v>6.3</v>
      </c>
      <c r="AH348" s="940">
        <f t="shared" si="56"/>
        <v>4</v>
      </c>
      <c r="AI348" s="940">
        <f t="shared" si="56"/>
        <v>13</v>
      </c>
      <c r="AJ348" s="949">
        <f t="shared" si="56"/>
        <v>4.4000000000000004</v>
      </c>
      <c r="AK348" s="949">
        <f t="shared" si="56"/>
        <v>0.1</v>
      </c>
    </row>
    <row r="349" spans="1:37" ht="13.5" customHeight="1" x14ac:dyDescent="0.15">
      <c r="A349" s="1576"/>
      <c r="B349" s="1552" t="s">
        <v>397</v>
      </c>
      <c r="C349" s="1552"/>
      <c r="D349" s="938"/>
      <c r="E349" s="939"/>
      <c r="F349" s="940">
        <f>MIN(F317:F347)</f>
        <v>0</v>
      </c>
      <c r="G349" s="940">
        <f>MIN(G317:G347)</f>
        <v>0</v>
      </c>
      <c r="H349" s="940">
        <f>MIN(H317:H347)</f>
        <v>-3</v>
      </c>
      <c r="I349" s="940">
        <f>MIN(I317:I347)</f>
        <v>6</v>
      </c>
      <c r="J349" s="942"/>
      <c r="K349" s="940">
        <f>MIN(K317:K347)</f>
        <v>11.3</v>
      </c>
      <c r="L349" s="943">
        <f t="shared" ref="L349:M349" si="57">MIN(L317:L347)</f>
        <v>15.3</v>
      </c>
      <c r="M349" s="941">
        <f t="shared" si="57"/>
        <v>7.86</v>
      </c>
      <c r="N349" s="948"/>
      <c r="O349" s="940">
        <f t="shared" ref="O349:AK349" si="58">MIN(O317:O347)</f>
        <v>21</v>
      </c>
      <c r="P349" s="1008">
        <f t="shared" si="58"/>
        <v>54</v>
      </c>
      <c r="Q349" s="940">
        <f t="shared" si="58"/>
        <v>21.3</v>
      </c>
      <c r="R349" s="940">
        <f t="shared" si="58"/>
        <v>9.5</v>
      </c>
      <c r="S349" s="1008">
        <f t="shared" si="58"/>
        <v>80</v>
      </c>
      <c r="T349" s="1008">
        <f t="shared" si="58"/>
        <v>53</v>
      </c>
      <c r="U349" s="1008">
        <f t="shared" si="58"/>
        <v>27</v>
      </c>
      <c r="V349" s="979">
        <f t="shared" si="58"/>
        <v>1.3</v>
      </c>
      <c r="W349" s="1289">
        <f t="shared" si="58"/>
        <v>0</v>
      </c>
      <c r="X349" s="1008">
        <f t="shared" si="58"/>
        <v>270</v>
      </c>
      <c r="Y349" s="1008">
        <f t="shared" si="58"/>
        <v>252</v>
      </c>
      <c r="Z349" s="1224">
        <f t="shared" si="58"/>
        <v>22</v>
      </c>
      <c r="AA349" s="940">
        <f t="shared" si="58"/>
        <v>1.29</v>
      </c>
      <c r="AB349" s="1007">
        <f t="shared" si="58"/>
        <v>0.66</v>
      </c>
      <c r="AC349" s="940">
        <f t="shared" si="58"/>
        <v>5.7</v>
      </c>
      <c r="AD349" s="947">
        <f t="shared" si="58"/>
        <v>0</v>
      </c>
      <c r="AE349" s="1231">
        <f t="shared" si="58"/>
        <v>29</v>
      </c>
      <c r="AF349" s="941">
        <f t="shared" si="58"/>
        <v>25</v>
      </c>
      <c r="AG349" s="940">
        <f t="shared" si="58"/>
        <v>6.3</v>
      </c>
      <c r="AH349" s="940">
        <f t="shared" si="58"/>
        <v>4</v>
      </c>
      <c r="AI349" s="940">
        <f t="shared" si="58"/>
        <v>13</v>
      </c>
      <c r="AJ349" s="949">
        <f t="shared" si="58"/>
        <v>4.4000000000000004</v>
      </c>
      <c r="AK349" s="949">
        <f t="shared" si="58"/>
        <v>0.1</v>
      </c>
    </row>
    <row r="350" spans="1:37" ht="13.5" customHeight="1" x14ac:dyDescent="0.15">
      <c r="A350" s="1576"/>
      <c r="B350" s="1552" t="s">
        <v>398</v>
      </c>
      <c r="C350" s="1552"/>
      <c r="D350" s="938"/>
      <c r="E350" s="939"/>
      <c r="F350" s="942"/>
      <c r="G350" s="940">
        <f>IF(COUNT(G317:G347)=0,0,AVERAGE(G317:G347))</f>
        <v>3.9290322580645163</v>
      </c>
      <c r="H350" s="940">
        <f>IF(COUNT(H317:H347)=0,0,AVERAGE(H317:H347))</f>
        <v>3.161290322580645</v>
      </c>
      <c r="I350" s="940">
        <f>IF(COUNT(I317:I347)=0,0,AVERAGE(I317:I347))</f>
        <v>8.67741935483871</v>
      </c>
      <c r="J350" s="942"/>
      <c r="K350" s="940">
        <f>IF(COUNT(K317:K347)=0,0,AVERAGE(K317:K347))</f>
        <v>18.082580645161297</v>
      </c>
      <c r="L350" s="943">
        <f t="shared" ref="L350:M350" si="59">IF(COUNT(L317:L347)=0,0,AVERAGE(L317:L347))</f>
        <v>22.583870967741934</v>
      </c>
      <c r="M350" s="941">
        <f t="shared" si="59"/>
        <v>8.5267741935483858</v>
      </c>
      <c r="N350" s="942"/>
      <c r="O350" s="940">
        <f t="shared" ref="O350:U350" si="60">IF(COUNT(O317:O347)=0,0,AVERAGE(O317:O347))</f>
        <v>31.167741935483871</v>
      </c>
      <c r="P350" s="1008">
        <f t="shared" si="60"/>
        <v>84</v>
      </c>
      <c r="Q350" s="940">
        <f t="shared" si="60"/>
        <v>30.458064516129028</v>
      </c>
      <c r="R350" s="940">
        <f t="shared" si="60"/>
        <v>12.916129032258064</v>
      </c>
      <c r="S350" s="1008">
        <f t="shared" si="60"/>
        <v>123.03225806451613</v>
      </c>
      <c r="T350" s="1008">
        <f t="shared" si="60"/>
        <v>77.774193548387103</v>
      </c>
      <c r="U350" s="1008">
        <f t="shared" si="60"/>
        <v>45.258064516129032</v>
      </c>
      <c r="V350" s="1222"/>
      <c r="W350" s="1290"/>
      <c r="X350" s="1008">
        <f t="shared" ref="X350:AJ350" si="61">IF(COUNT(X317:X347)=0,0,AVERAGE(X317:X347))</f>
        <v>270</v>
      </c>
      <c r="Y350" s="1008">
        <f t="shared" si="61"/>
        <v>252</v>
      </c>
      <c r="Z350" s="1224">
        <f t="shared" si="61"/>
        <v>22</v>
      </c>
      <c r="AA350" s="940">
        <f t="shared" si="61"/>
        <v>1.29</v>
      </c>
      <c r="AB350" s="1007">
        <f t="shared" si="61"/>
        <v>0.66</v>
      </c>
      <c r="AC350" s="940">
        <f t="shared" si="61"/>
        <v>5.7</v>
      </c>
      <c r="AD350" s="947">
        <f t="shared" si="61"/>
        <v>0</v>
      </c>
      <c r="AE350" s="1231">
        <f t="shared" si="61"/>
        <v>29</v>
      </c>
      <c r="AF350" s="941">
        <f t="shared" si="61"/>
        <v>25</v>
      </c>
      <c r="AG350" s="940">
        <f t="shared" si="61"/>
        <v>6.3</v>
      </c>
      <c r="AH350" s="940">
        <f t="shared" si="61"/>
        <v>4</v>
      </c>
      <c r="AI350" s="940">
        <f t="shared" si="61"/>
        <v>13</v>
      </c>
      <c r="AJ350" s="949">
        <f t="shared" si="61"/>
        <v>4.4000000000000004</v>
      </c>
      <c r="AK350" s="951"/>
    </row>
    <row r="351" spans="1:37" ht="13.5" customHeight="1" x14ac:dyDescent="0.15">
      <c r="A351" s="1576"/>
      <c r="B351" s="1553" t="s">
        <v>399</v>
      </c>
      <c r="C351" s="1553"/>
      <c r="D351" s="952"/>
      <c r="E351" s="952"/>
      <c r="F351" s="953"/>
      <c r="G351" s="940">
        <f>SUM(G317:G347)</f>
        <v>121.80000000000001</v>
      </c>
      <c r="H351" s="954"/>
      <c r="I351" s="954"/>
      <c r="J351" s="954"/>
      <c r="K351" s="954"/>
      <c r="L351" s="1221"/>
      <c r="M351" s="942"/>
      <c r="N351" s="954"/>
      <c r="O351" s="954"/>
      <c r="P351" s="954"/>
      <c r="Q351" s="954"/>
      <c r="R351" s="954"/>
      <c r="S351" s="954"/>
      <c r="T351" s="954"/>
      <c r="U351" s="954"/>
      <c r="V351" s="1222"/>
      <c r="W351" s="1290"/>
      <c r="X351" s="954"/>
      <c r="Y351" s="954"/>
      <c r="Z351" s="1225"/>
      <c r="AA351" s="954"/>
      <c r="AB351" s="954"/>
      <c r="AC351" s="955"/>
      <c r="AD351" s="956"/>
      <c r="AE351" s="1232"/>
      <c r="AF351" s="942"/>
      <c r="AG351" s="954"/>
      <c r="AH351" s="954"/>
      <c r="AI351" s="954"/>
      <c r="AJ351" s="951"/>
      <c r="AK351" s="951"/>
    </row>
    <row r="352" spans="1:37" ht="13.5" customHeight="1" x14ac:dyDescent="0.15">
      <c r="A352" s="1551" t="s">
        <v>535</v>
      </c>
      <c r="B352" s="975">
        <v>43862</v>
      </c>
      <c r="C352" s="976" t="str">
        <f>IF(B352="","",IF(WEEKDAY(B352)=1,"(日)",IF(WEEKDAY(B352)=2,"(月)",IF(WEEKDAY(B352)=3,"(火)",IF(WEEKDAY(B352)=4,"(水)",IF(WEEKDAY(B352)=5,"(木)",IF(WEEKDAY(B352)=6,"(金)","(土)")))))))</f>
        <v>(土)</v>
      </c>
      <c r="D352" s="968" t="s">
        <v>540</v>
      </c>
      <c r="E352" s="968" t="s">
        <v>612</v>
      </c>
      <c r="F352" s="818">
        <v>4</v>
      </c>
      <c r="G352" s="818">
        <v>0</v>
      </c>
      <c r="H352" s="819">
        <v>3</v>
      </c>
      <c r="I352" s="819">
        <v>8</v>
      </c>
      <c r="J352" s="926">
        <v>0.3125</v>
      </c>
      <c r="K352" s="818">
        <v>26.8</v>
      </c>
      <c r="L352" s="996">
        <v>37.799999999999997</v>
      </c>
      <c r="M352" s="1118">
        <v>7.88</v>
      </c>
      <c r="N352" s="826"/>
      <c r="O352" s="823">
        <v>21.8</v>
      </c>
      <c r="P352" s="824">
        <v>58</v>
      </c>
      <c r="Q352" s="819">
        <v>21.7</v>
      </c>
      <c r="R352" s="824">
        <v>13.9</v>
      </c>
      <c r="S352" s="824">
        <v>80</v>
      </c>
      <c r="T352" s="824">
        <v>53</v>
      </c>
      <c r="U352" s="824">
        <v>27</v>
      </c>
      <c r="V352" s="825"/>
      <c r="W352" s="1291"/>
      <c r="X352" s="821"/>
      <c r="Y352" s="821"/>
      <c r="Z352" s="821"/>
      <c r="AA352" s="818"/>
      <c r="AB352" s="818"/>
      <c r="AC352" s="819"/>
      <c r="AD352" s="904"/>
      <c r="AE352" s="819"/>
      <c r="AF352" s="1118"/>
      <c r="AG352" s="818"/>
      <c r="AH352" s="818"/>
      <c r="AI352" s="959"/>
      <c r="AJ352" s="998"/>
      <c r="AK352" s="998"/>
    </row>
    <row r="353" spans="1:37" ht="13.5" customHeight="1" x14ac:dyDescent="0.15">
      <c r="A353" s="1551"/>
      <c r="B353" s="975">
        <v>43863</v>
      </c>
      <c r="C353" s="185" t="str">
        <f t="shared" ref="C353:C380" si="62">IF(B353="","",IF(WEEKDAY(B353)=1,"(日)",IF(WEEKDAY(B353)=2,"(月)",IF(WEEKDAY(B353)=3,"(火)",IF(WEEKDAY(B353)=4,"(水)",IF(WEEKDAY(B353)=5,"(木)",IF(WEEKDAY(B353)=6,"(金)","(土)")))))))</f>
        <v>(日)</v>
      </c>
      <c r="D353" s="970" t="s">
        <v>540</v>
      </c>
      <c r="E353" s="970" t="s">
        <v>549</v>
      </c>
      <c r="F353" s="827">
        <v>1</v>
      </c>
      <c r="G353" s="827">
        <v>0</v>
      </c>
      <c r="H353" s="828">
        <v>2</v>
      </c>
      <c r="I353" s="828">
        <v>8</v>
      </c>
      <c r="J353" s="930">
        <v>0.30555555555555552</v>
      </c>
      <c r="K353" s="827">
        <v>22.8</v>
      </c>
      <c r="L353" s="1001">
        <v>31.6</v>
      </c>
      <c r="M353" s="1119">
        <v>7.89</v>
      </c>
      <c r="N353" s="835"/>
      <c r="O353" s="832">
        <v>23.4</v>
      </c>
      <c r="P353" s="833">
        <v>67</v>
      </c>
      <c r="Q353" s="828">
        <v>23.1</v>
      </c>
      <c r="R353" s="833">
        <v>13.4</v>
      </c>
      <c r="S353" s="833">
        <v>106</v>
      </c>
      <c r="T353" s="833">
        <v>68</v>
      </c>
      <c r="U353" s="833">
        <v>38</v>
      </c>
      <c r="V353" s="834"/>
      <c r="W353" s="1287"/>
      <c r="X353" s="830"/>
      <c r="Y353" s="830"/>
      <c r="Z353" s="830"/>
      <c r="AA353" s="827"/>
      <c r="AB353" s="827"/>
      <c r="AC353" s="828"/>
      <c r="AD353" s="905"/>
      <c r="AE353" s="828"/>
      <c r="AF353" s="1119"/>
      <c r="AG353" s="827"/>
      <c r="AH353" s="827"/>
      <c r="AI353" s="960"/>
      <c r="AJ353" s="982"/>
      <c r="AK353" s="982"/>
    </row>
    <row r="354" spans="1:37" ht="13.5" customHeight="1" x14ac:dyDescent="0.15">
      <c r="A354" s="1551"/>
      <c r="B354" s="975">
        <v>43864</v>
      </c>
      <c r="C354" s="185" t="str">
        <f t="shared" si="62"/>
        <v>(月)</v>
      </c>
      <c r="D354" s="970" t="s">
        <v>540</v>
      </c>
      <c r="E354" s="970" t="s">
        <v>548</v>
      </c>
      <c r="F354" s="827">
        <v>2</v>
      </c>
      <c r="G354" s="827">
        <v>0</v>
      </c>
      <c r="H354" s="828">
        <v>6</v>
      </c>
      <c r="I354" s="828">
        <v>8.5</v>
      </c>
      <c r="J354" s="930">
        <v>0.30555555555555552</v>
      </c>
      <c r="K354" s="827">
        <v>17.8</v>
      </c>
      <c r="L354" s="1001">
        <v>26.2</v>
      </c>
      <c r="M354" s="1119">
        <v>8.27</v>
      </c>
      <c r="N354" s="835"/>
      <c r="O354" s="832">
        <v>21.8</v>
      </c>
      <c r="P354" s="833">
        <v>70</v>
      </c>
      <c r="Q354" s="828">
        <v>22</v>
      </c>
      <c r="R354" s="833">
        <v>10.7</v>
      </c>
      <c r="S354" s="833">
        <v>100</v>
      </c>
      <c r="T354" s="833">
        <v>62</v>
      </c>
      <c r="U354" s="833">
        <v>38</v>
      </c>
      <c r="V354" s="834"/>
      <c r="W354" s="1287"/>
      <c r="X354" s="830"/>
      <c r="Y354" s="830"/>
      <c r="Z354" s="830"/>
      <c r="AA354" s="827"/>
      <c r="AB354" s="827"/>
      <c r="AC354" s="828"/>
      <c r="AD354" s="905"/>
      <c r="AE354" s="828"/>
      <c r="AF354" s="1119"/>
      <c r="AG354" s="827"/>
      <c r="AH354" s="827"/>
      <c r="AI354" s="960"/>
      <c r="AJ354" s="982"/>
      <c r="AK354" s="982"/>
    </row>
    <row r="355" spans="1:37" ht="13.5" customHeight="1" x14ac:dyDescent="0.15">
      <c r="A355" s="1551"/>
      <c r="B355" s="975">
        <v>43865</v>
      </c>
      <c r="C355" s="185" t="str">
        <f t="shared" si="62"/>
        <v>(火)</v>
      </c>
      <c r="D355" s="970" t="s">
        <v>540</v>
      </c>
      <c r="E355" s="970" t="s">
        <v>545</v>
      </c>
      <c r="F355" s="827">
        <v>1</v>
      </c>
      <c r="G355" s="827">
        <v>0</v>
      </c>
      <c r="H355" s="828">
        <v>-1</v>
      </c>
      <c r="I355" s="828">
        <v>8</v>
      </c>
      <c r="J355" s="930">
        <v>0.2986111111111111</v>
      </c>
      <c r="K355" s="827">
        <v>16</v>
      </c>
      <c r="L355" s="1001">
        <v>22.6</v>
      </c>
      <c r="M355" s="1119">
        <v>8.6300000000000008</v>
      </c>
      <c r="N355" s="835"/>
      <c r="O355" s="832">
        <v>22.6</v>
      </c>
      <c r="P355" s="833">
        <v>70</v>
      </c>
      <c r="Q355" s="828">
        <v>26.3</v>
      </c>
      <c r="R355" s="833">
        <v>12.2</v>
      </c>
      <c r="S355" s="833">
        <v>102</v>
      </c>
      <c r="T355" s="833">
        <v>66</v>
      </c>
      <c r="U355" s="833">
        <v>36</v>
      </c>
      <c r="V355" s="834"/>
      <c r="W355" s="1287"/>
      <c r="X355" s="830"/>
      <c r="Y355" s="830"/>
      <c r="Z355" s="830"/>
      <c r="AA355" s="827"/>
      <c r="AB355" s="827"/>
      <c r="AC355" s="828"/>
      <c r="AD355" s="905"/>
      <c r="AE355" s="828"/>
      <c r="AF355" s="1119"/>
      <c r="AG355" s="827"/>
      <c r="AH355" s="827"/>
      <c r="AI355" s="960"/>
      <c r="AJ355" s="982"/>
      <c r="AK355" s="982"/>
    </row>
    <row r="356" spans="1:37" ht="13.5" customHeight="1" x14ac:dyDescent="0.15">
      <c r="A356" s="1551"/>
      <c r="B356" s="975">
        <v>43866</v>
      </c>
      <c r="C356" s="185" t="str">
        <f t="shared" si="62"/>
        <v>(水)</v>
      </c>
      <c r="D356" s="970" t="s">
        <v>540</v>
      </c>
      <c r="E356" s="970" t="s">
        <v>549</v>
      </c>
      <c r="F356" s="827">
        <v>1</v>
      </c>
      <c r="G356" s="827">
        <v>0</v>
      </c>
      <c r="H356" s="828">
        <v>0</v>
      </c>
      <c r="I356" s="828">
        <v>8</v>
      </c>
      <c r="J356" s="930">
        <v>0.2986111111111111</v>
      </c>
      <c r="K356" s="827">
        <v>17.5</v>
      </c>
      <c r="L356" s="1001">
        <v>25</v>
      </c>
      <c r="M356" s="1119">
        <v>8.94</v>
      </c>
      <c r="N356" s="835"/>
      <c r="O356" s="832">
        <v>21.5</v>
      </c>
      <c r="P356" s="833">
        <v>66</v>
      </c>
      <c r="Q356" s="828">
        <v>20.6</v>
      </c>
      <c r="R356" s="833">
        <v>12.6</v>
      </c>
      <c r="S356" s="833">
        <v>95</v>
      </c>
      <c r="T356" s="833">
        <v>63</v>
      </c>
      <c r="U356" s="833">
        <v>32</v>
      </c>
      <c r="V356" s="834"/>
      <c r="W356" s="1287"/>
      <c r="X356" s="830"/>
      <c r="Y356" s="830"/>
      <c r="Z356" s="830"/>
      <c r="AA356" s="827"/>
      <c r="AB356" s="827"/>
      <c r="AC356" s="828"/>
      <c r="AD356" s="905">
        <v>0</v>
      </c>
      <c r="AE356" s="828">
        <v>27</v>
      </c>
      <c r="AF356" s="1119">
        <v>15</v>
      </c>
      <c r="AG356" s="827">
        <v>6.9</v>
      </c>
      <c r="AH356" s="827">
        <v>3.8</v>
      </c>
      <c r="AI356" s="960">
        <v>15</v>
      </c>
      <c r="AJ356" s="982">
        <v>2.2999999999999998</v>
      </c>
      <c r="AK356" s="982">
        <v>9.2999999999999999E-2</v>
      </c>
    </row>
    <row r="357" spans="1:37" ht="13.5" customHeight="1" x14ac:dyDescent="0.15">
      <c r="A357" s="1551"/>
      <c r="B357" s="975">
        <v>43867</v>
      </c>
      <c r="C357" s="185" t="str">
        <f t="shared" si="62"/>
        <v>(木)</v>
      </c>
      <c r="D357" s="970" t="s">
        <v>540</v>
      </c>
      <c r="E357" s="970" t="s">
        <v>549</v>
      </c>
      <c r="F357" s="827">
        <v>6</v>
      </c>
      <c r="G357" s="827">
        <v>0</v>
      </c>
      <c r="H357" s="828">
        <v>1</v>
      </c>
      <c r="I357" s="828">
        <v>7.5</v>
      </c>
      <c r="J357" s="930">
        <v>0.30555555555555552</v>
      </c>
      <c r="K357" s="827">
        <v>17.399999999999999</v>
      </c>
      <c r="L357" s="1001">
        <v>25.3</v>
      </c>
      <c r="M357" s="1119">
        <v>9.08</v>
      </c>
      <c r="N357" s="835"/>
      <c r="O357" s="832">
        <v>20.7</v>
      </c>
      <c r="P357" s="833">
        <v>66</v>
      </c>
      <c r="Q357" s="828">
        <v>20.6</v>
      </c>
      <c r="R357" s="833">
        <v>14.2</v>
      </c>
      <c r="S357" s="833">
        <v>100</v>
      </c>
      <c r="T357" s="833">
        <v>68</v>
      </c>
      <c r="U357" s="833">
        <v>32</v>
      </c>
      <c r="V357" s="834"/>
      <c r="W357" s="1287"/>
      <c r="X357" s="830"/>
      <c r="Y357" s="830"/>
      <c r="Z357" s="830"/>
      <c r="AA357" s="827"/>
      <c r="AB357" s="827"/>
      <c r="AC357" s="828"/>
      <c r="AD357" s="905"/>
      <c r="AE357" s="828"/>
      <c r="AF357" s="1119"/>
      <c r="AG357" s="827"/>
      <c r="AH357" s="827"/>
      <c r="AI357" s="960"/>
      <c r="AJ357" s="982"/>
      <c r="AK357" s="982"/>
    </row>
    <row r="358" spans="1:37" ht="13.5" customHeight="1" x14ac:dyDescent="0.15">
      <c r="A358" s="1551"/>
      <c r="B358" s="975">
        <v>43868</v>
      </c>
      <c r="C358" s="185" t="str">
        <f t="shared" si="62"/>
        <v>(金)</v>
      </c>
      <c r="D358" s="970" t="s">
        <v>540</v>
      </c>
      <c r="E358" s="970" t="s">
        <v>549</v>
      </c>
      <c r="F358" s="827">
        <v>1</v>
      </c>
      <c r="G358" s="827">
        <v>0</v>
      </c>
      <c r="H358" s="828">
        <v>-4</v>
      </c>
      <c r="I358" s="828">
        <v>5</v>
      </c>
      <c r="J358" s="930">
        <v>0.3125</v>
      </c>
      <c r="K358" s="827">
        <v>34.200000000000003</v>
      </c>
      <c r="L358" s="1001">
        <v>39.6</v>
      </c>
      <c r="M358" s="1119">
        <v>8.6999999999999993</v>
      </c>
      <c r="N358" s="835"/>
      <c r="O358" s="832">
        <v>28.7</v>
      </c>
      <c r="P358" s="833">
        <v>72</v>
      </c>
      <c r="Q358" s="828">
        <v>23.4</v>
      </c>
      <c r="R358" s="833">
        <v>19</v>
      </c>
      <c r="S358" s="833">
        <v>108</v>
      </c>
      <c r="T358" s="833">
        <v>70</v>
      </c>
      <c r="U358" s="833">
        <v>38</v>
      </c>
      <c r="V358" s="834"/>
      <c r="W358" s="1287"/>
      <c r="X358" s="830"/>
      <c r="Y358" s="830"/>
      <c r="Z358" s="830"/>
      <c r="AA358" s="827"/>
      <c r="AB358" s="827"/>
      <c r="AC358" s="828"/>
      <c r="AD358" s="905"/>
      <c r="AE358" s="828"/>
      <c r="AF358" s="1119"/>
      <c r="AG358" s="827"/>
      <c r="AH358" s="827"/>
      <c r="AI358" s="960"/>
      <c r="AJ358" s="982"/>
      <c r="AK358" s="982"/>
    </row>
    <row r="359" spans="1:37" ht="13.5" customHeight="1" x14ac:dyDescent="0.15">
      <c r="A359" s="1551"/>
      <c r="B359" s="975">
        <v>43869</v>
      </c>
      <c r="C359" s="185" t="str">
        <f>IF(B359="","",IF(WEEKDAY(B359)=1,"(日)",IF(WEEKDAY(B359)=2,"(月)",IF(WEEKDAY(B359)=3,"(火)",IF(WEEKDAY(B359)=4,"(水)",IF(WEEKDAY(B359)=5,"(木)",IF(WEEKDAY(B359)=6,"(金)","(土)")))))))</f>
        <v>(土)</v>
      </c>
      <c r="D359" s="970" t="s">
        <v>540</v>
      </c>
      <c r="E359" s="970" t="s">
        <v>549</v>
      </c>
      <c r="F359" s="827">
        <v>0</v>
      </c>
      <c r="G359" s="827">
        <v>0</v>
      </c>
      <c r="H359" s="828">
        <v>0</v>
      </c>
      <c r="I359" s="828">
        <v>6</v>
      </c>
      <c r="J359" s="930">
        <v>0.3125</v>
      </c>
      <c r="K359" s="827">
        <v>27.3</v>
      </c>
      <c r="L359" s="1001">
        <v>31.1</v>
      </c>
      <c r="M359" s="1119">
        <v>8.8800000000000008</v>
      </c>
      <c r="N359" s="835"/>
      <c r="O359" s="832">
        <v>29.7</v>
      </c>
      <c r="P359" s="833">
        <v>80</v>
      </c>
      <c r="Q359" s="828">
        <v>26.6</v>
      </c>
      <c r="R359" s="833">
        <v>14.4</v>
      </c>
      <c r="S359" s="833">
        <v>116</v>
      </c>
      <c r="T359" s="833">
        <v>76</v>
      </c>
      <c r="U359" s="833">
        <v>40</v>
      </c>
      <c r="V359" s="834"/>
      <c r="W359" s="1287"/>
      <c r="X359" s="830"/>
      <c r="Y359" s="830"/>
      <c r="Z359" s="830"/>
      <c r="AA359" s="827"/>
      <c r="AB359" s="827"/>
      <c r="AC359" s="828"/>
      <c r="AD359" s="905"/>
      <c r="AE359" s="828"/>
      <c r="AF359" s="1119"/>
      <c r="AG359" s="827"/>
      <c r="AH359" s="827"/>
      <c r="AI359" s="960"/>
      <c r="AJ359" s="982"/>
      <c r="AK359" s="982"/>
    </row>
    <row r="360" spans="1:37" ht="13.5" customHeight="1" x14ac:dyDescent="0.15">
      <c r="A360" s="1551"/>
      <c r="B360" s="975">
        <v>43870</v>
      </c>
      <c r="C360" s="185" t="str">
        <f t="shared" si="62"/>
        <v>(日)</v>
      </c>
      <c r="D360" s="970" t="s">
        <v>540</v>
      </c>
      <c r="E360" s="970" t="s">
        <v>543</v>
      </c>
      <c r="F360" s="827">
        <v>2</v>
      </c>
      <c r="G360" s="827">
        <v>0</v>
      </c>
      <c r="H360" s="828">
        <v>-1</v>
      </c>
      <c r="I360" s="828">
        <v>6.5</v>
      </c>
      <c r="J360" s="930">
        <v>0.30555555555555552</v>
      </c>
      <c r="K360" s="827">
        <v>18.2</v>
      </c>
      <c r="L360" s="1001">
        <v>25.1</v>
      </c>
      <c r="M360" s="1119">
        <v>8.36</v>
      </c>
      <c r="N360" s="835"/>
      <c r="O360" s="832">
        <v>27.2</v>
      </c>
      <c r="P360" s="833">
        <v>78</v>
      </c>
      <c r="Q360" s="828">
        <v>29.8</v>
      </c>
      <c r="R360" s="833">
        <v>14.2</v>
      </c>
      <c r="S360" s="833">
        <v>117</v>
      </c>
      <c r="T360" s="833">
        <v>76</v>
      </c>
      <c r="U360" s="833">
        <v>41</v>
      </c>
      <c r="V360" s="834"/>
      <c r="W360" s="1287"/>
      <c r="X360" s="830"/>
      <c r="Y360" s="830"/>
      <c r="Z360" s="830"/>
      <c r="AA360" s="827"/>
      <c r="AB360" s="827"/>
      <c r="AC360" s="828"/>
      <c r="AD360" s="905"/>
      <c r="AE360" s="828"/>
      <c r="AF360" s="1119"/>
      <c r="AG360" s="827"/>
      <c r="AH360" s="827"/>
      <c r="AI360" s="960"/>
      <c r="AJ360" s="982"/>
      <c r="AK360" s="982"/>
    </row>
    <row r="361" spans="1:37" ht="13.5" customHeight="1" x14ac:dyDescent="0.15">
      <c r="A361" s="1551"/>
      <c r="B361" s="975">
        <v>43871</v>
      </c>
      <c r="C361" s="185" t="str">
        <f t="shared" si="62"/>
        <v>(月)</v>
      </c>
      <c r="D361" s="970" t="s">
        <v>588</v>
      </c>
      <c r="E361" s="970" t="s">
        <v>549</v>
      </c>
      <c r="F361" s="827">
        <v>0</v>
      </c>
      <c r="G361" s="827">
        <v>0</v>
      </c>
      <c r="H361" s="828">
        <v>-2</v>
      </c>
      <c r="I361" s="828">
        <v>5</v>
      </c>
      <c r="J361" s="930">
        <v>0.30555555555555552</v>
      </c>
      <c r="K361" s="827">
        <v>19.7</v>
      </c>
      <c r="L361" s="1001">
        <v>25.4</v>
      </c>
      <c r="M361" s="1119">
        <v>8.89</v>
      </c>
      <c r="N361" s="835"/>
      <c r="O361" s="832">
        <v>26.9</v>
      </c>
      <c r="P361" s="833">
        <v>76</v>
      </c>
      <c r="Q361" s="828">
        <v>27</v>
      </c>
      <c r="R361" s="833">
        <v>14.7</v>
      </c>
      <c r="S361" s="833">
        <v>110</v>
      </c>
      <c r="T361" s="833">
        <v>70</v>
      </c>
      <c r="U361" s="833">
        <v>40</v>
      </c>
      <c r="V361" s="834"/>
      <c r="W361" s="1287"/>
      <c r="X361" s="830"/>
      <c r="Y361" s="830"/>
      <c r="Z361" s="830"/>
      <c r="AA361" s="827"/>
      <c r="AB361" s="827"/>
      <c r="AC361" s="828"/>
      <c r="AD361" s="905"/>
      <c r="AE361" s="828"/>
      <c r="AF361" s="1119"/>
      <c r="AG361" s="827"/>
      <c r="AH361" s="827"/>
      <c r="AI361" s="960"/>
      <c r="AJ361" s="982"/>
      <c r="AK361" s="982"/>
    </row>
    <row r="362" spans="1:37" ht="13.5" customHeight="1" x14ac:dyDescent="0.15">
      <c r="A362" s="1551"/>
      <c r="B362" s="975">
        <v>43872</v>
      </c>
      <c r="C362" s="185" t="str">
        <f t="shared" si="62"/>
        <v>(火)</v>
      </c>
      <c r="D362" s="970" t="s">
        <v>540</v>
      </c>
      <c r="E362" s="970" t="s">
        <v>545</v>
      </c>
      <c r="F362" s="827">
        <v>3</v>
      </c>
      <c r="G362" s="827">
        <v>0</v>
      </c>
      <c r="H362" s="828">
        <v>-1</v>
      </c>
      <c r="I362" s="828">
        <v>7.5</v>
      </c>
      <c r="J362" s="930">
        <v>0.27083333333333331</v>
      </c>
      <c r="K362" s="827">
        <v>22</v>
      </c>
      <c r="L362" s="1001">
        <v>24.9</v>
      </c>
      <c r="M362" s="1119">
        <v>9.2200000000000006</v>
      </c>
      <c r="N362" s="835"/>
      <c r="O362" s="832">
        <v>31.3</v>
      </c>
      <c r="P362" s="833">
        <v>82</v>
      </c>
      <c r="Q362" s="828">
        <v>31.6</v>
      </c>
      <c r="R362" s="833">
        <v>18.3</v>
      </c>
      <c r="S362" s="833">
        <v>119</v>
      </c>
      <c r="T362" s="833">
        <v>77</v>
      </c>
      <c r="U362" s="833">
        <v>42</v>
      </c>
      <c r="V362" s="834"/>
      <c r="W362" s="1287"/>
      <c r="X362" s="830"/>
      <c r="Y362" s="830"/>
      <c r="Z362" s="830"/>
      <c r="AA362" s="827"/>
      <c r="AB362" s="827"/>
      <c r="AC362" s="828"/>
      <c r="AD362" s="905"/>
      <c r="AE362" s="828"/>
      <c r="AF362" s="1119"/>
      <c r="AG362" s="827"/>
      <c r="AH362" s="827"/>
      <c r="AI362" s="960"/>
      <c r="AJ362" s="982"/>
      <c r="AK362" s="982"/>
    </row>
    <row r="363" spans="1:37" ht="13.5" customHeight="1" x14ac:dyDescent="0.15">
      <c r="A363" s="1551"/>
      <c r="B363" s="975">
        <v>43873</v>
      </c>
      <c r="C363" s="185" t="str">
        <f t="shared" si="62"/>
        <v>(水)</v>
      </c>
      <c r="D363" s="970" t="s">
        <v>540</v>
      </c>
      <c r="E363" s="970" t="s">
        <v>549</v>
      </c>
      <c r="F363" s="827">
        <v>1</v>
      </c>
      <c r="G363" s="827">
        <v>0</v>
      </c>
      <c r="H363" s="828">
        <v>1</v>
      </c>
      <c r="I363" s="828">
        <v>7.5</v>
      </c>
      <c r="J363" s="930">
        <v>0.30555555555555552</v>
      </c>
      <c r="K363" s="827">
        <v>12.6</v>
      </c>
      <c r="L363" s="1001">
        <v>20.100000000000001</v>
      </c>
      <c r="M363" s="1119">
        <v>8.94</v>
      </c>
      <c r="N363" s="835"/>
      <c r="O363" s="832">
        <v>29.8</v>
      </c>
      <c r="P363" s="833">
        <v>80</v>
      </c>
      <c r="Q363" s="828">
        <v>29.8</v>
      </c>
      <c r="R363" s="833">
        <v>13.3</v>
      </c>
      <c r="S363" s="833">
        <v>118</v>
      </c>
      <c r="T363" s="833">
        <v>77</v>
      </c>
      <c r="U363" s="833">
        <v>41</v>
      </c>
      <c r="V363" s="834"/>
      <c r="W363" s="1287"/>
      <c r="X363" s="830"/>
      <c r="Y363" s="830"/>
      <c r="Z363" s="830"/>
      <c r="AA363" s="827"/>
      <c r="AB363" s="827"/>
      <c r="AC363" s="828"/>
      <c r="AD363" s="905"/>
      <c r="AE363" s="828"/>
      <c r="AF363" s="1119"/>
      <c r="AG363" s="827"/>
      <c r="AH363" s="827"/>
      <c r="AI363" s="960"/>
      <c r="AJ363" s="982"/>
      <c r="AK363" s="982"/>
    </row>
    <row r="364" spans="1:37" ht="13.5" customHeight="1" x14ac:dyDescent="0.15">
      <c r="A364" s="1551"/>
      <c r="B364" s="975">
        <v>43874</v>
      </c>
      <c r="C364" s="185" t="str">
        <f t="shared" si="62"/>
        <v>(木)</v>
      </c>
      <c r="D364" s="970" t="s">
        <v>553</v>
      </c>
      <c r="E364" s="970" t="s">
        <v>559</v>
      </c>
      <c r="F364" s="827">
        <v>1</v>
      </c>
      <c r="G364" s="827">
        <v>4.8</v>
      </c>
      <c r="H364" s="828">
        <v>7</v>
      </c>
      <c r="I364" s="828">
        <v>9</v>
      </c>
      <c r="J364" s="930">
        <v>0.3125</v>
      </c>
      <c r="K364" s="827">
        <v>19.100000000000001</v>
      </c>
      <c r="L364" s="1001">
        <v>19</v>
      </c>
      <c r="M364" s="1119">
        <v>9.33</v>
      </c>
      <c r="N364" s="835"/>
      <c r="O364" s="832">
        <v>27.7</v>
      </c>
      <c r="P364" s="833">
        <v>84</v>
      </c>
      <c r="Q364" s="828">
        <v>29.1</v>
      </c>
      <c r="R364" s="833">
        <v>16.100000000000001</v>
      </c>
      <c r="S364" s="833">
        <v>118</v>
      </c>
      <c r="T364" s="833">
        <v>74</v>
      </c>
      <c r="U364" s="833">
        <v>44</v>
      </c>
      <c r="V364" s="834"/>
      <c r="W364" s="1287"/>
      <c r="X364" s="830"/>
      <c r="Y364" s="830"/>
      <c r="Z364" s="830"/>
      <c r="AA364" s="827"/>
      <c r="AB364" s="827"/>
      <c r="AC364" s="828"/>
      <c r="AD364" s="905"/>
      <c r="AE364" s="828"/>
      <c r="AF364" s="1119"/>
      <c r="AG364" s="827"/>
      <c r="AH364" s="827"/>
      <c r="AI364" s="960"/>
      <c r="AJ364" s="982"/>
      <c r="AK364" s="982"/>
    </row>
    <row r="365" spans="1:37" ht="13.5" customHeight="1" x14ac:dyDescent="0.15">
      <c r="A365" s="1551"/>
      <c r="B365" s="975">
        <v>43875</v>
      </c>
      <c r="C365" s="185" t="str">
        <f t="shared" si="62"/>
        <v>(金)</v>
      </c>
      <c r="D365" s="970" t="s">
        <v>550</v>
      </c>
      <c r="E365" s="970" t="s">
        <v>585</v>
      </c>
      <c r="F365" s="827">
        <v>0</v>
      </c>
      <c r="G365" s="827">
        <v>0</v>
      </c>
      <c r="H365" s="828">
        <v>7</v>
      </c>
      <c r="I365" s="828">
        <v>12.5</v>
      </c>
      <c r="J365" s="930">
        <v>0.3125</v>
      </c>
      <c r="K365" s="827">
        <v>16</v>
      </c>
      <c r="L365" s="1001">
        <v>16.2</v>
      </c>
      <c r="M365" s="1119">
        <v>9.2799999999999994</v>
      </c>
      <c r="N365" s="835"/>
      <c r="O365" s="832">
        <v>31.2</v>
      </c>
      <c r="P365" s="833">
        <v>82</v>
      </c>
      <c r="Q365" s="828">
        <v>29.8</v>
      </c>
      <c r="R365" s="833">
        <v>20.9</v>
      </c>
      <c r="S365" s="833">
        <v>116</v>
      </c>
      <c r="T365" s="833">
        <v>78</v>
      </c>
      <c r="U365" s="833">
        <v>38</v>
      </c>
      <c r="V365" s="834"/>
      <c r="W365" s="1287"/>
      <c r="X365" s="830"/>
      <c r="Y365" s="830"/>
      <c r="Z365" s="830"/>
      <c r="AA365" s="827"/>
      <c r="AB365" s="827"/>
      <c r="AC365" s="828"/>
      <c r="AD365" s="905"/>
      <c r="AE365" s="828"/>
      <c r="AF365" s="1119"/>
      <c r="AG365" s="827"/>
      <c r="AH365" s="827"/>
      <c r="AI365" s="960"/>
      <c r="AJ365" s="982"/>
      <c r="AK365" s="982"/>
    </row>
    <row r="366" spans="1:37" ht="13.5" customHeight="1" x14ac:dyDescent="0.15">
      <c r="A366" s="1551"/>
      <c r="B366" s="975">
        <v>43876</v>
      </c>
      <c r="C366" s="185" t="str">
        <f t="shared" si="62"/>
        <v>(土)</v>
      </c>
      <c r="D366" s="970" t="s">
        <v>550</v>
      </c>
      <c r="E366" s="970" t="s">
        <v>543</v>
      </c>
      <c r="F366" s="827">
        <v>0</v>
      </c>
      <c r="G366" s="827">
        <v>0</v>
      </c>
      <c r="H366" s="828">
        <v>5</v>
      </c>
      <c r="I366" s="828">
        <v>11</v>
      </c>
      <c r="J366" s="930">
        <v>0.3125</v>
      </c>
      <c r="K366" s="827">
        <v>16</v>
      </c>
      <c r="L366" s="1001">
        <v>19.3</v>
      </c>
      <c r="M366" s="1119">
        <v>9.08</v>
      </c>
      <c r="N366" s="835"/>
      <c r="O366" s="832">
        <v>29.3</v>
      </c>
      <c r="P366" s="833">
        <v>80</v>
      </c>
      <c r="Q366" s="828">
        <v>31.2</v>
      </c>
      <c r="R366" s="833">
        <v>17.399999999999999</v>
      </c>
      <c r="S366" s="833">
        <v>120</v>
      </c>
      <c r="T366" s="833">
        <v>80</v>
      </c>
      <c r="U366" s="833">
        <v>40</v>
      </c>
      <c r="V366" s="834"/>
      <c r="W366" s="1287"/>
      <c r="X366" s="830"/>
      <c r="Y366" s="830"/>
      <c r="Z366" s="830"/>
      <c r="AA366" s="827"/>
      <c r="AB366" s="827"/>
      <c r="AC366" s="828"/>
      <c r="AD366" s="905"/>
      <c r="AE366" s="828"/>
      <c r="AF366" s="1119"/>
      <c r="AG366" s="827"/>
      <c r="AH366" s="827"/>
      <c r="AI366" s="960"/>
      <c r="AJ366" s="982"/>
      <c r="AK366" s="982"/>
    </row>
    <row r="367" spans="1:37" ht="13.5" customHeight="1" x14ac:dyDescent="0.15">
      <c r="A367" s="1551"/>
      <c r="B367" s="975">
        <v>43877</v>
      </c>
      <c r="C367" s="185" t="str">
        <f t="shared" si="62"/>
        <v>(日)</v>
      </c>
      <c r="D367" s="970" t="s">
        <v>555</v>
      </c>
      <c r="E367" s="970" t="s">
        <v>549</v>
      </c>
      <c r="F367" s="827">
        <v>1</v>
      </c>
      <c r="G367" s="827">
        <v>15</v>
      </c>
      <c r="H367" s="828">
        <v>6</v>
      </c>
      <c r="I367" s="828">
        <v>11</v>
      </c>
      <c r="J367" s="930">
        <v>0.2986111111111111</v>
      </c>
      <c r="K367" s="827">
        <v>16.8</v>
      </c>
      <c r="L367" s="1001">
        <v>18.399999999999999</v>
      </c>
      <c r="M367" s="1119">
        <v>9.33</v>
      </c>
      <c r="N367" s="835"/>
      <c r="O367" s="832">
        <v>31.8</v>
      </c>
      <c r="P367" s="833">
        <v>80</v>
      </c>
      <c r="Q367" s="828">
        <v>30.9</v>
      </c>
      <c r="R367" s="833">
        <v>15.8</v>
      </c>
      <c r="S367" s="833">
        <v>117</v>
      </c>
      <c r="T367" s="833">
        <v>73</v>
      </c>
      <c r="U367" s="833">
        <v>44</v>
      </c>
      <c r="V367" s="834"/>
      <c r="W367" s="1287"/>
      <c r="X367" s="830"/>
      <c r="Y367" s="830"/>
      <c r="Z367" s="830"/>
      <c r="AA367" s="827"/>
      <c r="AB367" s="827"/>
      <c r="AC367" s="828"/>
      <c r="AD367" s="905"/>
      <c r="AE367" s="828"/>
      <c r="AF367" s="1119"/>
      <c r="AG367" s="827"/>
      <c r="AH367" s="827"/>
      <c r="AI367" s="960"/>
      <c r="AJ367" s="982"/>
      <c r="AK367" s="982"/>
    </row>
    <row r="368" spans="1:37" ht="13.5" customHeight="1" x14ac:dyDescent="0.15">
      <c r="A368" s="1551"/>
      <c r="B368" s="975">
        <v>43878</v>
      </c>
      <c r="C368" s="185" t="str">
        <f t="shared" si="62"/>
        <v>(月)</v>
      </c>
      <c r="D368" s="970" t="s">
        <v>550</v>
      </c>
      <c r="E368" s="970" t="s">
        <v>542</v>
      </c>
      <c r="F368" s="827">
        <v>1</v>
      </c>
      <c r="G368" s="827">
        <v>0</v>
      </c>
      <c r="H368" s="828">
        <v>9</v>
      </c>
      <c r="I368" s="828">
        <v>11</v>
      </c>
      <c r="J368" s="930">
        <v>0.27777777777777779</v>
      </c>
      <c r="K368" s="827">
        <v>24.4</v>
      </c>
      <c r="L368" s="1001">
        <v>15.7</v>
      </c>
      <c r="M368" s="1119">
        <v>9.2799999999999994</v>
      </c>
      <c r="N368" s="835"/>
      <c r="O368" s="832">
        <v>30.6</v>
      </c>
      <c r="P368" s="833">
        <v>78</v>
      </c>
      <c r="Q368" s="828">
        <v>30.5</v>
      </c>
      <c r="R368" s="833">
        <v>18</v>
      </c>
      <c r="S368" s="833">
        <v>113</v>
      </c>
      <c r="T368" s="833">
        <v>67</v>
      </c>
      <c r="U368" s="833">
        <v>46</v>
      </c>
      <c r="V368" s="834"/>
      <c r="W368" s="1287"/>
      <c r="X368" s="830"/>
      <c r="Y368" s="830"/>
      <c r="Z368" s="830"/>
      <c r="AA368" s="827"/>
      <c r="AB368" s="827"/>
      <c r="AC368" s="828"/>
      <c r="AD368" s="905"/>
      <c r="AE368" s="828"/>
      <c r="AF368" s="1119"/>
      <c r="AG368" s="827"/>
      <c r="AH368" s="827"/>
      <c r="AI368" s="960"/>
      <c r="AJ368" s="982"/>
      <c r="AK368" s="982"/>
    </row>
    <row r="369" spans="1:37" ht="13.5" customHeight="1" x14ac:dyDescent="0.15">
      <c r="A369" s="1551"/>
      <c r="B369" s="975">
        <v>43879</v>
      </c>
      <c r="C369" s="185" t="str">
        <f t="shared" si="62"/>
        <v>(火)</v>
      </c>
      <c r="D369" s="970" t="s">
        <v>553</v>
      </c>
      <c r="E369" s="970" t="s">
        <v>584</v>
      </c>
      <c r="F369" s="827">
        <v>3</v>
      </c>
      <c r="G369" s="827">
        <v>0.2</v>
      </c>
      <c r="H369" s="828">
        <v>5</v>
      </c>
      <c r="I369" s="828">
        <v>11</v>
      </c>
      <c r="J369" s="930">
        <v>0.3125</v>
      </c>
      <c r="K369" s="827">
        <v>20.6</v>
      </c>
      <c r="L369" s="1001">
        <v>27.8</v>
      </c>
      <c r="M369" s="1119">
        <v>8.99</v>
      </c>
      <c r="N369" s="835"/>
      <c r="O369" s="832">
        <v>30</v>
      </c>
      <c r="P369" s="833">
        <v>80</v>
      </c>
      <c r="Q369" s="828">
        <v>32.700000000000003</v>
      </c>
      <c r="R369" s="833">
        <v>17.399999999999999</v>
      </c>
      <c r="S369" s="833">
        <v>114</v>
      </c>
      <c r="T369" s="833">
        <v>72</v>
      </c>
      <c r="U369" s="833">
        <v>42</v>
      </c>
      <c r="V369" s="834"/>
      <c r="W369" s="1287"/>
      <c r="X369" s="830"/>
      <c r="Y369" s="830"/>
      <c r="Z369" s="830"/>
      <c r="AA369" s="827"/>
      <c r="AB369" s="827"/>
      <c r="AC369" s="828"/>
      <c r="AD369" s="905"/>
      <c r="AE369" s="828"/>
      <c r="AF369" s="1119"/>
      <c r="AG369" s="827"/>
      <c r="AH369" s="827"/>
      <c r="AI369" s="960"/>
      <c r="AJ369" s="982"/>
      <c r="AK369" s="982"/>
    </row>
    <row r="370" spans="1:37" ht="13.5" customHeight="1" x14ac:dyDescent="0.15">
      <c r="A370" s="1551"/>
      <c r="B370" s="975">
        <v>43880</v>
      </c>
      <c r="C370" s="185" t="str">
        <f t="shared" si="62"/>
        <v>(水)</v>
      </c>
      <c r="D370" s="970" t="s">
        <v>540</v>
      </c>
      <c r="E370" s="970" t="s">
        <v>549</v>
      </c>
      <c r="F370" s="827">
        <v>3</v>
      </c>
      <c r="G370" s="827">
        <v>0</v>
      </c>
      <c r="H370" s="828">
        <v>5</v>
      </c>
      <c r="I370" s="828">
        <v>10.5</v>
      </c>
      <c r="J370" s="930">
        <v>0.30555555555555552</v>
      </c>
      <c r="K370" s="827">
        <v>16.399999999999999</v>
      </c>
      <c r="L370" s="1001">
        <v>25.3</v>
      </c>
      <c r="M370" s="1119">
        <v>8.18</v>
      </c>
      <c r="N370" s="835"/>
      <c r="O370" s="832">
        <v>31.4</v>
      </c>
      <c r="P370" s="833">
        <v>80</v>
      </c>
      <c r="Q370" s="828">
        <v>31.2</v>
      </c>
      <c r="R370" s="833">
        <v>13.6</v>
      </c>
      <c r="S370" s="833">
        <v>114</v>
      </c>
      <c r="T370" s="833">
        <v>74</v>
      </c>
      <c r="U370" s="833">
        <v>40</v>
      </c>
      <c r="V370" s="834"/>
      <c r="W370" s="1287"/>
      <c r="X370" s="830"/>
      <c r="Y370" s="830"/>
      <c r="Z370" s="830"/>
      <c r="AA370" s="827"/>
      <c r="AB370" s="827"/>
      <c r="AC370" s="828"/>
      <c r="AD370" s="905"/>
      <c r="AE370" s="828"/>
      <c r="AF370" s="1119"/>
      <c r="AG370" s="827"/>
      <c r="AH370" s="827"/>
      <c r="AI370" s="960"/>
      <c r="AJ370" s="982"/>
      <c r="AK370" s="982"/>
    </row>
    <row r="371" spans="1:37" ht="13.5" customHeight="1" x14ac:dyDescent="0.15">
      <c r="A371" s="1551"/>
      <c r="B371" s="975">
        <v>43881</v>
      </c>
      <c r="C371" s="185" t="str">
        <f t="shared" si="62"/>
        <v>(木)</v>
      </c>
      <c r="D371" s="970" t="s">
        <v>596</v>
      </c>
      <c r="E371" s="970" t="s">
        <v>549</v>
      </c>
      <c r="F371" s="827">
        <v>0</v>
      </c>
      <c r="G371" s="827">
        <v>0.2</v>
      </c>
      <c r="H371" s="828">
        <v>4</v>
      </c>
      <c r="I371" s="828">
        <v>11</v>
      </c>
      <c r="J371" s="930">
        <v>0.3125</v>
      </c>
      <c r="K371" s="827">
        <v>20.8</v>
      </c>
      <c r="L371" s="1001">
        <v>25.2</v>
      </c>
      <c r="M371" s="1119">
        <v>9.4600000000000009</v>
      </c>
      <c r="N371" s="835"/>
      <c r="O371" s="832">
        <v>28.4</v>
      </c>
      <c r="P371" s="833">
        <v>77</v>
      </c>
      <c r="Q371" s="828">
        <v>34.1</v>
      </c>
      <c r="R371" s="833">
        <v>16.7</v>
      </c>
      <c r="S371" s="833">
        <v>112</v>
      </c>
      <c r="T371" s="833">
        <v>70</v>
      </c>
      <c r="U371" s="833">
        <v>42</v>
      </c>
      <c r="V371" s="834">
        <v>0.51</v>
      </c>
      <c r="W371" s="1287">
        <v>0</v>
      </c>
      <c r="X371" s="830">
        <v>280</v>
      </c>
      <c r="Y371" s="830">
        <v>254.8</v>
      </c>
      <c r="Z371" s="830">
        <v>29.2</v>
      </c>
      <c r="AA371" s="827">
        <v>1.4</v>
      </c>
      <c r="AB371" s="827">
        <v>1.04</v>
      </c>
      <c r="AC371" s="828">
        <v>8.9</v>
      </c>
      <c r="AD371" s="905"/>
      <c r="AE371" s="828"/>
      <c r="AF371" s="1119"/>
      <c r="AG371" s="827"/>
      <c r="AH371" s="827"/>
      <c r="AI371" s="960"/>
      <c r="AJ371" s="982"/>
      <c r="AK371" s="982"/>
    </row>
    <row r="372" spans="1:37" ht="13.5" customHeight="1" x14ac:dyDescent="0.15">
      <c r="A372" s="1551"/>
      <c r="B372" s="975">
        <v>43882</v>
      </c>
      <c r="C372" s="185" t="str">
        <f t="shared" si="62"/>
        <v>(金)</v>
      </c>
      <c r="D372" s="970" t="s">
        <v>540</v>
      </c>
      <c r="E372" s="970" t="s">
        <v>542</v>
      </c>
      <c r="F372" s="827">
        <v>2</v>
      </c>
      <c r="G372" s="827">
        <v>0</v>
      </c>
      <c r="H372" s="828">
        <v>7</v>
      </c>
      <c r="I372" s="828">
        <v>11</v>
      </c>
      <c r="J372" s="930">
        <v>0.3125</v>
      </c>
      <c r="K372" s="827">
        <v>19.899999999999999</v>
      </c>
      <c r="L372" s="1001">
        <v>24.1</v>
      </c>
      <c r="M372" s="1119">
        <v>9.42</v>
      </c>
      <c r="N372" s="835"/>
      <c r="O372" s="832">
        <v>30.2</v>
      </c>
      <c r="P372" s="833">
        <v>80</v>
      </c>
      <c r="Q372" s="828">
        <v>32</v>
      </c>
      <c r="R372" s="833">
        <v>19</v>
      </c>
      <c r="S372" s="833">
        <v>112</v>
      </c>
      <c r="T372" s="833">
        <v>71</v>
      </c>
      <c r="U372" s="833">
        <v>41</v>
      </c>
      <c r="V372" s="834"/>
      <c r="W372" s="1287"/>
      <c r="X372" s="830"/>
      <c r="Y372" s="830"/>
      <c r="Z372" s="830"/>
      <c r="AA372" s="827"/>
      <c r="AB372" s="827"/>
      <c r="AC372" s="828"/>
      <c r="AD372" s="905"/>
      <c r="AE372" s="828"/>
      <c r="AF372" s="1119"/>
      <c r="AG372" s="827"/>
      <c r="AH372" s="827"/>
      <c r="AI372" s="960"/>
      <c r="AJ372" s="982"/>
      <c r="AK372" s="982"/>
    </row>
    <row r="373" spans="1:37" ht="13.5" customHeight="1" x14ac:dyDescent="0.15">
      <c r="A373" s="1551"/>
      <c r="B373" s="975">
        <v>43883</v>
      </c>
      <c r="C373" s="185" t="str">
        <f t="shared" si="62"/>
        <v>(土)</v>
      </c>
      <c r="D373" s="970" t="s">
        <v>555</v>
      </c>
      <c r="E373" s="970" t="s">
        <v>590</v>
      </c>
      <c r="F373" s="827">
        <v>1</v>
      </c>
      <c r="G373" s="827">
        <v>6.7</v>
      </c>
      <c r="H373" s="828">
        <v>7</v>
      </c>
      <c r="I373" s="828">
        <v>11.5</v>
      </c>
      <c r="J373" s="930">
        <v>0.30555555555555552</v>
      </c>
      <c r="K373" s="827">
        <v>18.600000000000001</v>
      </c>
      <c r="L373" s="1001">
        <v>23.1</v>
      </c>
      <c r="M373" s="1119">
        <v>9.4700000000000006</v>
      </c>
      <c r="N373" s="835"/>
      <c r="O373" s="832">
        <v>27.7</v>
      </c>
      <c r="P373" s="833">
        <v>77</v>
      </c>
      <c r="Q373" s="828">
        <v>29.1</v>
      </c>
      <c r="R373" s="833">
        <v>15.8</v>
      </c>
      <c r="S373" s="833">
        <v>113</v>
      </c>
      <c r="T373" s="833">
        <v>77</v>
      </c>
      <c r="U373" s="833">
        <v>36</v>
      </c>
      <c r="V373" s="834"/>
      <c r="W373" s="1287"/>
      <c r="X373" s="830"/>
      <c r="Y373" s="830"/>
      <c r="Z373" s="830"/>
      <c r="AA373" s="827"/>
      <c r="AB373" s="827"/>
      <c r="AC373" s="828"/>
      <c r="AD373" s="905"/>
      <c r="AE373" s="828"/>
      <c r="AF373" s="1119"/>
      <c r="AG373" s="827"/>
      <c r="AH373" s="827"/>
      <c r="AI373" s="960"/>
      <c r="AJ373" s="982"/>
      <c r="AK373" s="982"/>
    </row>
    <row r="374" spans="1:37" ht="13.5" customHeight="1" x14ac:dyDescent="0.15">
      <c r="A374" s="1551"/>
      <c r="B374" s="975">
        <v>43884</v>
      </c>
      <c r="C374" s="185" t="str">
        <f t="shared" si="62"/>
        <v>(日)</v>
      </c>
      <c r="D374" s="970" t="s">
        <v>540</v>
      </c>
      <c r="E374" s="970" t="s">
        <v>549</v>
      </c>
      <c r="F374" s="827">
        <v>1</v>
      </c>
      <c r="G374" s="827">
        <v>0</v>
      </c>
      <c r="H374" s="828">
        <v>7</v>
      </c>
      <c r="I374" s="828">
        <v>12</v>
      </c>
      <c r="J374" s="930">
        <v>0.2986111111111111</v>
      </c>
      <c r="K374" s="827">
        <v>19.3</v>
      </c>
      <c r="L374" s="1001">
        <v>23.1</v>
      </c>
      <c r="M374" s="1119">
        <v>9.43</v>
      </c>
      <c r="N374" s="835"/>
      <c r="O374" s="832">
        <v>31.6</v>
      </c>
      <c r="P374" s="833">
        <v>78</v>
      </c>
      <c r="Q374" s="828">
        <v>31.6</v>
      </c>
      <c r="R374" s="833">
        <v>18</v>
      </c>
      <c r="S374" s="833">
        <v>124</v>
      </c>
      <c r="T374" s="833">
        <v>70</v>
      </c>
      <c r="U374" s="833">
        <v>54</v>
      </c>
      <c r="V374" s="834"/>
      <c r="W374" s="1287"/>
      <c r="X374" s="830"/>
      <c r="Y374" s="830"/>
      <c r="Z374" s="830"/>
      <c r="AA374" s="827"/>
      <c r="AB374" s="827"/>
      <c r="AC374" s="828"/>
      <c r="AD374" s="905"/>
      <c r="AE374" s="828"/>
      <c r="AF374" s="1119"/>
      <c r="AG374" s="827"/>
      <c r="AH374" s="827"/>
      <c r="AI374" s="960"/>
      <c r="AJ374" s="982"/>
      <c r="AK374" s="982"/>
    </row>
    <row r="375" spans="1:37" ht="13.5" customHeight="1" x14ac:dyDescent="0.15">
      <c r="A375" s="1551"/>
      <c r="B375" s="975">
        <v>43885</v>
      </c>
      <c r="C375" s="978" t="str">
        <f t="shared" si="62"/>
        <v>(月)</v>
      </c>
      <c r="D375" s="974" t="s">
        <v>540</v>
      </c>
      <c r="E375" s="974" t="s">
        <v>545</v>
      </c>
      <c r="F375" s="838">
        <v>1</v>
      </c>
      <c r="G375" s="838">
        <v>0</v>
      </c>
      <c r="H375" s="839">
        <v>0</v>
      </c>
      <c r="I375" s="839">
        <v>10</v>
      </c>
      <c r="J375" s="936">
        <v>0.27777777777777779</v>
      </c>
      <c r="K375" s="838">
        <v>26.6</v>
      </c>
      <c r="L375" s="1005">
        <v>30.8</v>
      </c>
      <c r="M375" s="1120">
        <v>9.3800000000000008</v>
      </c>
      <c r="N375" s="846"/>
      <c r="O375" s="843">
        <v>31.9</v>
      </c>
      <c r="P375" s="844">
        <v>84</v>
      </c>
      <c r="Q375" s="839">
        <v>32</v>
      </c>
      <c r="R375" s="844">
        <v>16.399999999999999</v>
      </c>
      <c r="S375" s="844">
        <v>120</v>
      </c>
      <c r="T375" s="844">
        <v>76</v>
      </c>
      <c r="U375" s="844">
        <v>44</v>
      </c>
      <c r="V375" s="845"/>
      <c r="W375" s="1288"/>
      <c r="X375" s="841"/>
      <c r="Y375" s="841"/>
      <c r="Z375" s="841"/>
      <c r="AA375" s="838"/>
      <c r="AB375" s="838"/>
      <c r="AC375" s="839"/>
      <c r="AD375" s="906"/>
      <c r="AE375" s="839"/>
      <c r="AF375" s="1120"/>
      <c r="AG375" s="838"/>
      <c r="AH375" s="838"/>
      <c r="AI375" s="963"/>
      <c r="AJ375" s="983"/>
      <c r="AK375" s="983"/>
    </row>
    <row r="376" spans="1:37" ht="13.5" customHeight="1" x14ac:dyDescent="0.15">
      <c r="A376" s="1551"/>
      <c r="B376" s="975">
        <v>43886</v>
      </c>
      <c r="C376" s="185" t="str">
        <f t="shared" si="62"/>
        <v>(火)</v>
      </c>
      <c r="D376" s="970" t="s">
        <v>544</v>
      </c>
      <c r="E376" s="970" t="s">
        <v>590</v>
      </c>
      <c r="F376" s="827">
        <v>1</v>
      </c>
      <c r="G376" s="827">
        <v>0.6</v>
      </c>
      <c r="H376" s="828">
        <v>5</v>
      </c>
      <c r="I376" s="828">
        <v>10.5</v>
      </c>
      <c r="J376" s="930">
        <v>0.2986111111111111</v>
      </c>
      <c r="K376" s="827">
        <v>21.4</v>
      </c>
      <c r="L376" s="1001">
        <v>25.2</v>
      </c>
      <c r="M376" s="1119">
        <v>9.4499999999999993</v>
      </c>
      <c r="N376" s="835"/>
      <c r="O376" s="832">
        <v>28.6</v>
      </c>
      <c r="P376" s="833">
        <v>82</v>
      </c>
      <c r="Q376" s="828">
        <v>33.4</v>
      </c>
      <c r="R376" s="833">
        <v>16.100000000000001</v>
      </c>
      <c r="S376" s="833">
        <v>121</v>
      </c>
      <c r="T376" s="833">
        <v>76</v>
      </c>
      <c r="U376" s="833">
        <v>45</v>
      </c>
      <c r="V376" s="834"/>
      <c r="W376" s="1287"/>
      <c r="X376" s="830"/>
      <c r="Y376" s="830"/>
      <c r="Z376" s="830"/>
      <c r="AA376" s="827"/>
      <c r="AB376" s="827"/>
      <c r="AC376" s="828"/>
      <c r="AD376" s="905"/>
      <c r="AE376" s="828"/>
      <c r="AF376" s="1119"/>
      <c r="AG376" s="827"/>
      <c r="AH376" s="827"/>
      <c r="AI376" s="960"/>
      <c r="AJ376" s="982"/>
      <c r="AK376" s="982"/>
    </row>
    <row r="377" spans="1:37" s="377" customFormat="1" ht="13.5" customHeight="1" x14ac:dyDescent="0.15">
      <c r="A377" s="1551"/>
      <c r="B377" s="975">
        <v>43887</v>
      </c>
      <c r="C377" s="976" t="str">
        <f t="shared" si="62"/>
        <v>(水)</v>
      </c>
      <c r="D377" s="968" t="s">
        <v>558</v>
      </c>
      <c r="E377" s="968" t="s">
        <v>542</v>
      </c>
      <c r="F377" s="818">
        <v>3</v>
      </c>
      <c r="G377" s="818">
        <v>3.8</v>
      </c>
      <c r="H377" s="819">
        <v>7</v>
      </c>
      <c r="I377" s="819">
        <v>11</v>
      </c>
      <c r="J377" s="926">
        <v>0.29375000000000001</v>
      </c>
      <c r="K377" s="818">
        <v>40.4</v>
      </c>
      <c r="L377" s="996">
        <v>55.7</v>
      </c>
      <c r="M377" s="1118">
        <v>9.27</v>
      </c>
      <c r="N377" s="826"/>
      <c r="O377" s="823">
        <v>30.9</v>
      </c>
      <c r="P377" s="824">
        <v>84</v>
      </c>
      <c r="Q377" s="819">
        <v>32.700000000000003</v>
      </c>
      <c r="R377" s="824">
        <v>24</v>
      </c>
      <c r="S377" s="824">
        <v>120</v>
      </c>
      <c r="T377" s="824">
        <v>76</v>
      </c>
      <c r="U377" s="824">
        <v>44</v>
      </c>
      <c r="V377" s="825"/>
      <c r="W377" s="1291"/>
      <c r="X377" s="821"/>
      <c r="Y377" s="821"/>
      <c r="Z377" s="821"/>
      <c r="AA377" s="818"/>
      <c r="AB377" s="818"/>
      <c r="AC377" s="819"/>
      <c r="AD377" s="904"/>
      <c r="AE377" s="819"/>
      <c r="AF377" s="1118"/>
      <c r="AG377" s="818"/>
      <c r="AH377" s="818"/>
      <c r="AI377" s="959"/>
      <c r="AJ377" s="998"/>
      <c r="AK377" s="998"/>
    </row>
    <row r="378" spans="1:37" s="377" customFormat="1" ht="13.5" customHeight="1" x14ac:dyDescent="0.15">
      <c r="A378" s="1551"/>
      <c r="B378" s="975">
        <v>43888</v>
      </c>
      <c r="C378" s="185" t="str">
        <f t="shared" si="62"/>
        <v>(木)</v>
      </c>
      <c r="D378" s="970" t="s">
        <v>540</v>
      </c>
      <c r="E378" s="970" t="s">
        <v>543</v>
      </c>
      <c r="F378" s="827">
        <v>2</v>
      </c>
      <c r="G378" s="827">
        <v>0</v>
      </c>
      <c r="H378" s="828">
        <v>6</v>
      </c>
      <c r="I378" s="828">
        <v>10</v>
      </c>
      <c r="J378" s="930">
        <v>0.3125</v>
      </c>
      <c r="K378" s="827">
        <v>18.5</v>
      </c>
      <c r="L378" s="1001">
        <v>27.1</v>
      </c>
      <c r="M378" s="1119">
        <v>9</v>
      </c>
      <c r="N378" s="835"/>
      <c r="O378" s="832">
        <v>31.3</v>
      </c>
      <c r="P378" s="833">
        <v>90</v>
      </c>
      <c r="Q378" s="828">
        <v>32</v>
      </c>
      <c r="R378" s="833">
        <v>18</v>
      </c>
      <c r="S378" s="833">
        <v>136</v>
      </c>
      <c r="T378" s="833">
        <v>78</v>
      </c>
      <c r="U378" s="833">
        <v>58</v>
      </c>
      <c r="V378" s="834"/>
      <c r="W378" s="1287"/>
      <c r="X378" s="830"/>
      <c r="Y378" s="830"/>
      <c r="Z378" s="830"/>
      <c r="AA378" s="827"/>
      <c r="AB378" s="827"/>
      <c r="AC378" s="828"/>
      <c r="AD378" s="905"/>
      <c r="AE378" s="828"/>
      <c r="AF378" s="1119"/>
      <c r="AG378" s="827"/>
      <c r="AH378" s="827"/>
      <c r="AI378" s="960"/>
      <c r="AJ378" s="982"/>
      <c r="AK378" s="982"/>
    </row>
    <row r="379" spans="1:37" s="377" customFormat="1" ht="13.5" customHeight="1" x14ac:dyDescent="0.15">
      <c r="A379" s="1551"/>
      <c r="B379" s="975">
        <v>43889</v>
      </c>
      <c r="C379" s="185" t="str">
        <f t="shared" si="62"/>
        <v>(金)</v>
      </c>
      <c r="D379" s="970" t="s">
        <v>540</v>
      </c>
      <c r="E379" s="970" t="s">
        <v>584</v>
      </c>
      <c r="F379" s="827">
        <v>0</v>
      </c>
      <c r="G379" s="827">
        <v>0</v>
      </c>
      <c r="H379" s="828">
        <v>-2</v>
      </c>
      <c r="I379" s="828">
        <v>9</v>
      </c>
      <c r="J379" s="930">
        <v>0.30555555555555552</v>
      </c>
      <c r="K379" s="827">
        <v>19.600000000000001</v>
      </c>
      <c r="L379" s="1001">
        <v>26.9</v>
      </c>
      <c r="M379" s="1119">
        <v>8.9600000000000009</v>
      </c>
      <c r="N379" s="835"/>
      <c r="O379" s="832">
        <v>33.1</v>
      </c>
      <c r="P379" s="833">
        <v>82</v>
      </c>
      <c r="Q379" s="828">
        <v>34.1</v>
      </c>
      <c r="R379" s="833">
        <v>12.3</v>
      </c>
      <c r="S379" s="833">
        <v>120</v>
      </c>
      <c r="T379" s="833">
        <v>76</v>
      </c>
      <c r="U379" s="833">
        <v>44</v>
      </c>
      <c r="V379" s="834"/>
      <c r="W379" s="1287"/>
      <c r="X379" s="830"/>
      <c r="Y379" s="830"/>
      <c r="Z379" s="830"/>
      <c r="AA379" s="827"/>
      <c r="AB379" s="827"/>
      <c r="AC379" s="828"/>
      <c r="AD379" s="905"/>
      <c r="AE379" s="828"/>
      <c r="AF379" s="1119"/>
      <c r="AG379" s="827"/>
      <c r="AH379" s="827"/>
      <c r="AI379" s="960"/>
      <c r="AJ379" s="982"/>
      <c r="AK379" s="982"/>
    </row>
    <row r="380" spans="1:37" s="377" customFormat="1" ht="13.5" customHeight="1" x14ac:dyDescent="0.15">
      <c r="A380" s="1551"/>
      <c r="B380" s="975">
        <v>43890</v>
      </c>
      <c r="C380" s="185" t="str">
        <f t="shared" si="62"/>
        <v>(土)</v>
      </c>
      <c r="D380" s="970" t="s">
        <v>595</v>
      </c>
      <c r="E380" s="970" t="s">
        <v>542</v>
      </c>
      <c r="F380" s="827">
        <v>2</v>
      </c>
      <c r="G380" s="827">
        <v>0.8</v>
      </c>
      <c r="H380" s="828">
        <v>6</v>
      </c>
      <c r="I380" s="828">
        <v>11.5</v>
      </c>
      <c r="J380" s="930">
        <v>0.29166666666666669</v>
      </c>
      <c r="K380" s="827">
        <v>20.3</v>
      </c>
      <c r="L380" s="1001">
        <v>21.7</v>
      </c>
      <c r="M380" s="1119">
        <v>9.34</v>
      </c>
      <c r="N380" s="835"/>
      <c r="O380" s="832">
        <v>32.5</v>
      </c>
      <c r="P380" s="833">
        <v>96</v>
      </c>
      <c r="Q380" s="828">
        <v>29.8</v>
      </c>
      <c r="R380" s="833">
        <v>19</v>
      </c>
      <c r="S380" s="833">
        <v>110</v>
      </c>
      <c r="T380" s="833">
        <v>80</v>
      </c>
      <c r="U380" s="833">
        <v>30</v>
      </c>
      <c r="V380" s="834"/>
      <c r="W380" s="1287"/>
      <c r="X380" s="830"/>
      <c r="Y380" s="830"/>
      <c r="Z380" s="830"/>
      <c r="AA380" s="827"/>
      <c r="AB380" s="827"/>
      <c r="AC380" s="828"/>
      <c r="AD380" s="905"/>
      <c r="AE380" s="828"/>
      <c r="AF380" s="1119"/>
      <c r="AG380" s="827"/>
      <c r="AH380" s="827"/>
      <c r="AI380" s="960"/>
      <c r="AJ380" s="982"/>
      <c r="AK380" s="982"/>
    </row>
    <row r="381" spans="1:37" s="377" customFormat="1" ht="13.5" customHeight="1" x14ac:dyDescent="0.15">
      <c r="A381" s="1551"/>
      <c r="B381" s="1552" t="s">
        <v>396</v>
      </c>
      <c r="C381" s="1552"/>
      <c r="D381" s="938"/>
      <c r="E381" s="939"/>
      <c r="F381" s="940">
        <f>MAX(F352:F379)</f>
        <v>6</v>
      </c>
      <c r="G381" s="940">
        <f>MAX(G352:G379)</f>
        <v>15</v>
      </c>
      <c r="H381" s="940">
        <f>MAX(H352:H379)</f>
        <v>9</v>
      </c>
      <c r="I381" s="940">
        <f>MAX(I352:I379)</f>
        <v>12.5</v>
      </c>
      <c r="J381" s="942"/>
      <c r="K381" s="940">
        <f>MAX(K352:K379)</f>
        <v>40.4</v>
      </c>
      <c r="L381" s="943">
        <f>MAX(L352:L379)</f>
        <v>55.7</v>
      </c>
      <c r="M381" s="941">
        <f>MAX(M352:M379)</f>
        <v>9.4700000000000006</v>
      </c>
      <c r="N381" s="948"/>
      <c r="O381" s="940">
        <f t="shared" ref="O381:AK381" si="63">MAX(O352:O379)</f>
        <v>33.1</v>
      </c>
      <c r="P381" s="1008">
        <f t="shared" si="63"/>
        <v>90</v>
      </c>
      <c r="Q381" s="940">
        <f t="shared" si="63"/>
        <v>34.1</v>
      </c>
      <c r="R381" s="940">
        <f t="shared" si="63"/>
        <v>24</v>
      </c>
      <c r="S381" s="1008">
        <f t="shared" si="63"/>
        <v>136</v>
      </c>
      <c r="T381" s="1008">
        <f t="shared" si="63"/>
        <v>80</v>
      </c>
      <c r="U381" s="1008">
        <f t="shared" si="63"/>
        <v>58</v>
      </c>
      <c r="V381" s="979">
        <f t="shared" si="63"/>
        <v>0.51</v>
      </c>
      <c r="W381" s="1289">
        <f t="shared" si="63"/>
        <v>0</v>
      </c>
      <c r="X381" s="1008">
        <f t="shared" si="63"/>
        <v>280</v>
      </c>
      <c r="Y381" s="1008">
        <f t="shared" si="63"/>
        <v>254.8</v>
      </c>
      <c r="Z381" s="1224">
        <f t="shared" si="63"/>
        <v>29.2</v>
      </c>
      <c r="AA381" s="940">
        <f t="shared" si="63"/>
        <v>1.4</v>
      </c>
      <c r="AB381" s="1007">
        <f t="shared" si="63"/>
        <v>1.04</v>
      </c>
      <c r="AC381" s="940">
        <f t="shared" si="63"/>
        <v>8.9</v>
      </c>
      <c r="AD381" s="947">
        <f t="shared" si="63"/>
        <v>0</v>
      </c>
      <c r="AE381" s="1231">
        <f t="shared" si="63"/>
        <v>27</v>
      </c>
      <c r="AF381" s="941">
        <f t="shared" si="63"/>
        <v>15</v>
      </c>
      <c r="AG381" s="940">
        <f t="shared" si="63"/>
        <v>6.9</v>
      </c>
      <c r="AH381" s="940">
        <f t="shared" si="63"/>
        <v>3.8</v>
      </c>
      <c r="AI381" s="940">
        <f t="shared" si="63"/>
        <v>15</v>
      </c>
      <c r="AJ381" s="949">
        <f t="shared" si="63"/>
        <v>2.2999999999999998</v>
      </c>
      <c r="AK381" s="949">
        <f t="shared" si="63"/>
        <v>9.2999999999999999E-2</v>
      </c>
    </row>
    <row r="382" spans="1:37" s="377" customFormat="1" ht="13.5" customHeight="1" x14ac:dyDescent="0.15">
      <c r="A382" s="1551"/>
      <c r="B382" s="1552" t="s">
        <v>397</v>
      </c>
      <c r="C382" s="1552"/>
      <c r="D382" s="938"/>
      <c r="E382" s="939"/>
      <c r="F382" s="940">
        <f>MIN(F352:F379)</f>
        <v>0</v>
      </c>
      <c r="G382" s="940">
        <f>MIN(G352:G379)</f>
        <v>0</v>
      </c>
      <c r="H382" s="940">
        <f>MIN(H352:H379)</f>
        <v>-4</v>
      </c>
      <c r="I382" s="940">
        <f>MIN(I352:I379)</f>
        <v>5</v>
      </c>
      <c r="J382" s="942"/>
      <c r="K382" s="940">
        <f>MIN(K352:K379)</f>
        <v>12.6</v>
      </c>
      <c r="L382" s="943">
        <f>MIN(L352:L379)</f>
        <v>15.7</v>
      </c>
      <c r="M382" s="941">
        <f>MIN(M352:M379)</f>
        <v>7.88</v>
      </c>
      <c r="N382" s="948"/>
      <c r="O382" s="940">
        <f t="shared" ref="O382:AK382" si="64">MIN(O352:O379)</f>
        <v>20.7</v>
      </c>
      <c r="P382" s="1008">
        <f t="shared" si="64"/>
        <v>58</v>
      </c>
      <c r="Q382" s="940">
        <f t="shared" si="64"/>
        <v>20.6</v>
      </c>
      <c r="R382" s="940">
        <f t="shared" si="64"/>
        <v>10.7</v>
      </c>
      <c r="S382" s="1008">
        <f t="shared" si="64"/>
        <v>80</v>
      </c>
      <c r="T382" s="1008">
        <f t="shared" si="64"/>
        <v>53</v>
      </c>
      <c r="U382" s="1008">
        <f t="shared" si="64"/>
        <v>27</v>
      </c>
      <c r="V382" s="979">
        <f t="shared" si="64"/>
        <v>0.51</v>
      </c>
      <c r="W382" s="1289">
        <f t="shared" si="64"/>
        <v>0</v>
      </c>
      <c r="X382" s="1008">
        <f t="shared" si="64"/>
        <v>280</v>
      </c>
      <c r="Y382" s="1008">
        <f t="shared" si="64"/>
        <v>254.8</v>
      </c>
      <c r="Z382" s="1224">
        <f t="shared" si="64"/>
        <v>29.2</v>
      </c>
      <c r="AA382" s="940">
        <f t="shared" si="64"/>
        <v>1.4</v>
      </c>
      <c r="AB382" s="1007">
        <f t="shared" si="64"/>
        <v>1.04</v>
      </c>
      <c r="AC382" s="940">
        <f t="shared" si="64"/>
        <v>8.9</v>
      </c>
      <c r="AD382" s="947">
        <f t="shared" si="64"/>
        <v>0</v>
      </c>
      <c r="AE382" s="1231">
        <f t="shared" si="64"/>
        <v>27</v>
      </c>
      <c r="AF382" s="941">
        <f t="shared" si="64"/>
        <v>15</v>
      </c>
      <c r="AG382" s="940">
        <f t="shared" si="64"/>
        <v>6.9</v>
      </c>
      <c r="AH382" s="940">
        <f t="shared" si="64"/>
        <v>3.8</v>
      </c>
      <c r="AI382" s="940">
        <f t="shared" si="64"/>
        <v>15</v>
      </c>
      <c r="AJ382" s="949">
        <f t="shared" si="64"/>
        <v>2.2999999999999998</v>
      </c>
      <c r="AK382" s="949">
        <f t="shared" si="64"/>
        <v>9.2999999999999999E-2</v>
      </c>
    </row>
    <row r="383" spans="1:37" s="377" customFormat="1" ht="13.5" customHeight="1" x14ac:dyDescent="0.15">
      <c r="A383" s="1551"/>
      <c r="B383" s="1552" t="s">
        <v>398</v>
      </c>
      <c r="C383" s="1552"/>
      <c r="D383" s="938"/>
      <c r="E383" s="939"/>
      <c r="F383" s="942"/>
      <c r="G383" s="940">
        <f>IF(COUNT(G352:G379)=0,0,AVERAGE(G352:G379))</f>
        <v>1.1178571428571429</v>
      </c>
      <c r="H383" s="940">
        <f>IF(COUNT(H352:H379)=0,0,AVERAGE(H352:H379))</f>
        <v>3.1785714285714284</v>
      </c>
      <c r="I383" s="940">
        <f>IF(COUNT(I352:I379)=0,0,AVERAGE(I352:I379))</f>
        <v>9.1964285714285712</v>
      </c>
      <c r="J383" s="942"/>
      <c r="K383" s="940">
        <f>IF(COUNT(K352:K379)=0,0,AVERAGE(K352:K379))</f>
        <v>20.953571428571429</v>
      </c>
      <c r="L383" s="943">
        <f>IF(COUNT(L352:L379)=0,0,AVERAGE(L352:L379))</f>
        <v>26.342857142857145</v>
      </c>
      <c r="M383" s="941">
        <f>IF(COUNT(M352:M379)=0,0,AVERAGE(M352:M379))</f>
        <v>8.963928571428573</v>
      </c>
      <c r="N383" s="942"/>
      <c r="O383" s="940">
        <f t="shared" ref="O383:U383" si="65">IF(COUNT(O352:O379)=0,0,AVERAGE(O352:O379))</f>
        <v>28.25357142857143</v>
      </c>
      <c r="P383" s="1008">
        <f t="shared" si="65"/>
        <v>77.25</v>
      </c>
      <c r="Q383" s="940">
        <f t="shared" si="65"/>
        <v>28.889285714285716</v>
      </c>
      <c r="R383" s="940">
        <f t="shared" si="65"/>
        <v>15.942857142857145</v>
      </c>
      <c r="S383" s="1008">
        <f t="shared" si="65"/>
        <v>112.89285714285714</v>
      </c>
      <c r="T383" s="1008">
        <f t="shared" si="65"/>
        <v>71.928571428571431</v>
      </c>
      <c r="U383" s="1008">
        <f t="shared" si="65"/>
        <v>40.964285714285715</v>
      </c>
      <c r="V383" s="1222"/>
      <c r="W383" s="1290"/>
      <c r="X383" s="1008">
        <f t="shared" ref="X383:AJ383" si="66">IF(COUNT(X352:X379)=0,0,AVERAGE(X352:X379))</f>
        <v>280</v>
      </c>
      <c r="Y383" s="1008">
        <f t="shared" si="66"/>
        <v>254.8</v>
      </c>
      <c r="Z383" s="1224">
        <f t="shared" si="66"/>
        <v>29.2</v>
      </c>
      <c r="AA383" s="940">
        <f t="shared" si="66"/>
        <v>1.4</v>
      </c>
      <c r="AB383" s="1007">
        <f t="shared" si="66"/>
        <v>1.04</v>
      </c>
      <c r="AC383" s="940">
        <f t="shared" si="66"/>
        <v>8.9</v>
      </c>
      <c r="AD383" s="947">
        <f t="shared" si="66"/>
        <v>0</v>
      </c>
      <c r="AE383" s="1231">
        <f t="shared" si="66"/>
        <v>27</v>
      </c>
      <c r="AF383" s="941">
        <f t="shared" si="66"/>
        <v>15</v>
      </c>
      <c r="AG383" s="940">
        <f t="shared" si="66"/>
        <v>6.9</v>
      </c>
      <c r="AH383" s="940">
        <f t="shared" si="66"/>
        <v>3.8</v>
      </c>
      <c r="AI383" s="940">
        <f t="shared" si="66"/>
        <v>15</v>
      </c>
      <c r="AJ383" s="949">
        <f t="shared" si="66"/>
        <v>2.2999999999999998</v>
      </c>
      <c r="AK383" s="951"/>
    </row>
    <row r="384" spans="1:37" s="377" customFormat="1" ht="13.5" customHeight="1" x14ac:dyDescent="0.15">
      <c r="A384" s="1551"/>
      <c r="B384" s="1553" t="s">
        <v>399</v>
      </c>
      <c r="C384" s="1553"/>
      <c r="D384" s="952"/>
      <c r="E384" s="952"/>
      <c r="F384" s="953"/>
      <c r="G384" s="940">
        <f>SUM(G352:G379)</f>
        <v>31.3</v>
      </c>
      <c r="H384" s="954"/>
      <c r="I384" s="954"/>
      <c r="J384" s="954"/>
      <c r="K384" s="954"/>
      <c r="L384" s="1221"/>
      <c r="M384" s="942"/>
      <c r="N384" s="954"/>
      <c r="O384" s="954"/>
      <c r="P384" s="954"/>
      <c r="Q384" s="954"/>
      <c r="R384" s="954"/>
      <c r="S384" s="954"/>
      <c r="T384" s="954"/>
      <c r="U384" s="954"/>
      <c r="V384" s="1222"/>
      <c r="W384" s="1290"/>
      <c r="X384" s="954"/>
      <c r="Y384" s="954"/>
      <c r="Z384" s="1225"/>
      <c r="AA384" s="954"/>
      <c r="AB384" s="954"/>
      <c r="AC384" s="955"/>
      <c r="AD384" s="956"/>
      <c r="AE384" s="1232"/>
      <c r="AF384" s="942"/>
      <c r="AG384" s="954"/>
      <c r="AH384" s="954"/>
      <c r="AI384" s="954"/>
      <c r="AJ384" s="951"/>
      <c r="AK384" s="951"/>
    </row>
    <row r="385" spans="1:37" s="377" customFormat="1" ht="13.5" customHeight="1" x14ac:dyDescent="0.15">
      <c r="A385" s="1559" t="s">
        <v>539</v>
      </c>
      <c r="B385" s="1009">
        <v>43891</v>
      </c>
      <c r="C385" s="185" t="str">
        <f>IF(B385="","",IF(WEEKDAY(B385)=1,"(日)",IF(WEEKDAY(B385)=2,"(月)",IF(WEEKDAY(B385)=3,"(火)",IF(WEEKDAY(B385)=4,"(水)",IF(WEEKDAY(B385)=5,"(木)",IF(WEEKDAY(B385)=6,"(金)","(土)")))))))</f>
        <v>(日)</v>
      </c>
      <c r="D385" s="970" t="s">
        <v>553</v>
      </c>
      <c r="E385" s="970" t="s">
        <v>549</v>
      </c>
      <c r="F385" s="960">
        <v>1</v>
      </c>
      <c r="G385" s="960">
        <v>0.1</v>
      </c>
      <c r="H385" s="960">
        <v>9</v>
      </c>
      <c r="I385" s="960">
        <v>14</v>
      </c>
      <c r="J385" s="999">
        <v>0.3125</v>
      </c>
      <c r="K385" s="960">
        <v>20.2</v>
      </c>
      <c r="L385" s="1001">
        <v>20.3</v>
      </c>
      <c r="M385" s="1119">
        <v>9.49</v>
      </c>
      <c r="N385" s="1010"/>
      <c r="O385" s="960">
        <v>33.200000000000003</v>
      </c>
      <c r="P385" s="1002">
        <v>88</v>
      </c>
      <c r="Q385" s="960">
        <v>33.4</v>
      </c>
      <c r="R385" s="960">
        <v>18.3</v>
      </c>
      <c r="S385" s="1002">
        <v>118</v>
      </c>
      <c r="T385" s="1002">
        <v>70</v>
      </c>
      <c r="U385" s="1002">
        <v>48</v>
      </c>
      <c r="V385" s="834"/>
      <c r="W385" s="1287"/>
      <c r="X385" s="1002"/>
      <c r="Y385" s="1002"/>
      <c r="Z385" s="830"/>
      <c r="AA385" s="960"/>
      <c r="AB385" s="1002"/>
      <c r="AC385" s="924"/>
      <c r="AD385" s="905"/>
      <c r="AE385" s="828"/>
      <c r="AF385" s="1119"/>
      <c r="AG385" s="832"/>
      <c r="AH385" s="832"/>
      <c r="AI385" s="960"/>
      <c r="AJ385" s="982"/>
      <c r="AK385" s="982"/>
    </row>
    <row r="386" spans="1:37" s="377" customFormat="1" ht="13.5" customHeight="1" x14ac:dyDescent="0.15">
      <c r="A386" s="1560"/>
      <c r="B386" s="1009">
        <v>43892</v>
      </c>
      <c r="C386" s="185" t="str">
        <f t="shared" ref="C386:C415" si="67">IF(B386="","",IF(WEEKDAY(B386)=1,"(日)",IF(WEEKDAY(B386)=2,"(月)",IF(WEEKDAY(B386)=3,"(火)",IF(WEEKDAY(B386)=4,"(水)",IF(WEEKDAY(B386)=5,"(木)",IF(WEEKDAY(B386)=6,"(金)","(土)")))))))</f>
        <v>(月)</v>
      </c>
      <c r="D386" s="970" t="s">
        <v>555</v>
      </c>
      <c r="E386" s="970" t="s">
        <v>585</v>
      </c>
      <c r="F386" s="960">
        <v>5</v>
      </c>
      <c r="G386" s="960">
        <v>2.2000000000000002</v>
      </c>
      <c r="H386" s="960">
        <v>7</v>
      </c>
      <c r="I386" s="960">
        <v>12.5</v>
      </c>
      <c r="J386" s="999">
        <v>0.3125</v>
      </c>
      <c r="K386" s="960">
        <v>23.1</v>
      </c>
      <c r="L386" s="1001">
        <v>26.2</v>
      </c>
      <c r="M386" s="1119">
        <v>9.3699999999999992</v>
      </c>
      <c r="N386" s="1010"/>
      <c r="O386" s="960">
        <v>28.3</v>
      </c>
      <c r="P386" s="1002">
        <v>80</v>
      </c>
      <c r="Q386" s="960">
        <v>32</v>
      </c>
      <c r="R386" s="960">
        <v>16.100000000000001</v>
      </c>
      <c r="S386" s="1002">
        <v>118</v>
      </c>
      <c r="T386" s="1002">
        <v>74</v>
      </c>
      <c r="U386" s="1002">
        <v>44</v>
      </c>
      <c r="V386" s="834"/>
      <c r="W386" s="1287"/>
      <c r="X386" s="1002"/>
      <c r="Y386" s="1002"/>
      <c r="Z386" s="830"/>
      <c r="AA386" s="1002"/>
      <c r="AB386" s="1002"/>
      <c r="AC386" s="924"/>
      <c r="AD386" s="905"/>
      <c r="AE386" s="828"/>
      <c r="AF386" s="1119"/>
      <c r="AG386" s="832"/>
      <c r="AH386" s="832"/>
      <c r="AI386" s="960"/>
      <c r="AJ386" s="982"/>
      <c r="AK386" s="982"/>
    </row>
    <row r="387" spans="1:37" s="377" customFormat="1" ht="13.5" customHeight="1" x14ac:dyDescent="0.15">
      <c r="A387" s="1560"/>
      <c r="B387" s="1009">
        <v>43893</v>
      </c>
      <c r="C387" s="185" t="str">
        <f t="shared" si="67"/>
        <v>(火)</v>
      </c>
      <c r="D387" s="970" t="s">
        <v>540</v>
      </c>
      <c r="E387" s="970" t="s">
        <v>590</v>
      </c>
      <c r="F387" s="960">
        <v>1</v>
      </c>
      <c r="G387" s="960">
        <v>0</v>
      </c>
      <c r="H387" s="960">
        <v>6</v>
      </c>
      <c r="I387" s="960">
        <v>11</v>
      </c>
      <c r="J387" s="999">
        <v>0.3125</v>
      </c>
      <c r="K387" s="960">
        <v>15.5</v>
      </c>
      <c r="L387" s="1001">
        <v>18.899999999999999</v>
      </c>
      <c r="M387" s="1119">
        <v>8.9700000000000006</v>
      </c>
      <c r="N387" s="1010"/>
      <c r="O387" s="960">
        <v>29.6</v>
      </c>
      <c r="P387" s="1002">
        <v>80</v>
      </c>
      <c r="Q387" s="960">
        <v>32</v>
      </c>
      <c r="R387" s="960">
        <v>14.9</v>
      </c>
      <c r="S387" s="1002">
        <v>120</v>
      </c>
      <c r="T387" s="1002">
        <v>76</v>
      </c>
      <c r="U387" s="1002">
        <v>44</v>
      </c>
      <c r="V387" s="834"/>
      <c r="W387" s="1287"/>
      <c r="X387" s="1002"/>
      <c r="Y387" s="1002"/>
      <c r="Z387" s="830"/>
      <c r="AA387" s="960"/>
      <c r="AB387" s="1002"/>
      <c r="AC387" s="924"/>
      <c r="AD387" s="905"/>
      <c r="AE387" s="828"/>
      <c r="AF387" s="1119"/>
      <c r="AG387" s="832"/>
      <c r="AH387" s="832"/>
      <c r="AI387" s="960"/>
      <c r="AJ387" s="982"/>
      <c r="AK387" s="982"/>
    </row>
    <row r="388" spans="1:37" s="377" customFormat="1" ht="13.5" customHeight="1" x14ac:dyDescent="0.15">
      <c r="A388" s="1560"/>
      <c r="B388" s="1009">
        <v>43894</v>
      </c>
      <c r="C388" s="185" t="str">
        <f t="shared" si="67"/>
        <v>(水)</v>
      </c>
      <c r="D388" s="970" t="s">
        <v>555</v>
      </c>
      <c r="E388" s="970" t="s">
        <v>559</v>
      </c>
      <c r="F388" s="960">
        <v>2</v>
      </c>
      <c r="G388" s="960">
        <v>5</v>
      </c>
      <c r="H388" s="960">
        <v>9</v>
      </c>
      <c r="I388" s="960">
        <v>12.5</v>
      </c>
      <c r="J388" s="999">
        <v>0.3125</v>
      </c>
      <c r="K388" s="960">
        <v>16.399999999999999</v>
      </c>
      <c r="L388" s="1001">
        <v>19.2</v>
      </c>
      <c r="M388" s="1119">
        <v>8.98</v>
      </c>
      <c r="N388" s="1010"/>
      <c r="O388" s="960">
        <v>29.1</v>
      </c>
      <c r="P388" s="1002">
        <v>85</v>
      </c>
      <c r="Q388" s="960">
        <v>32</v>
      </c>
      <c r="R388" s="960">
        <v>14.2</v>
      </c>
      <c r="S388" s="1002">
        <v>116</v>
      </c>
      <c r="T388" s="1002">
        <v>70</v>
      </c>
      <c r="U388" s="1002">
        <v>46</v>
      </c>
      <c r="V388" s="834"/>
      <c r="W388" s="1287"/>
      <c r="X388" s="1002"/>
      <c r="Y388" s="1002"/>
      <c r="Z388" s="830"/>
      <c r="AA388" s="960"/>
      <c r="AB388" s="1002"/>
      <c r="AC388" s="924"/>
      <c r="AD388" s="905"/>
      <c r="AE388" s="828"/>
      <c r="AF388" s="1119"/>
      <c r="AG388" s="832"/>
      <c r="AH388" s="832"/>
      <c r="AI388" s="960"/>
      <c r="AJ388" s="982"/>
      <c r="AK388" s="982"/>
    </row>
    <row r="389" spans="1:37" s="377" customFormat="1" ht="13.5" customHeight="1" x14ac:dyDescent="0.15">
      <c r="A389" s="1560"/>
      <c r="B389" s="1009">
        <v>43895</v>
      </c>
      <c r="C389" s="185" t="str">
        <f t="shared" si="67"/>
        <v>(木)</v>
      </c>
      <c r="D389" s="970" t="s">
        <v>552</v>
      </c>
      <c r="E389" s="970" t="s">
        <v>602</v>
      </c>
      <c r="F389" s="960">
        <v>2</v>
      </c>
      <c r="G389" s="960">
        <v>3.5</v>
      </c>
      <c r="H389" s="960">
        <v>7</v>
      </c>
      <c r="I389" s="960">
        <v>11.5</v>
      </c>
      <c r="J389" s="999">
        <v>0.3125</v>
      </c>
      <c r="K389" s="960">
        <v>15.6</v>
      </c>
      <c r="L389" s="1001">
        <v>19.600000000000001</v>
      </c>
      <c r="M389" s="1119">
        <v>8.98</v>
      </c>
      <c r="N389" s="1010"/>
      <c r="O389" s="960">
        <v>31</v>
      </c>
      <c r="P389" s="1002">
        <v>80</v>
      </c>
      <c r="Q389" s="960">
        <v>34.799999999999997</v>
      </c>
      <c r="R389" s="960">
        <v>13.3</v>
      </c>
      <c r="S389" s="1002">
        <v>120</v>
      </c>
      <c r="T389" s="1002">
        <v>75</v>
      </c>
      <c r="U389" s="1002">
        <v>45</v>
      </c>
      <c r="V389" s="834"/>
      <c r="W389" s="1287"/>
      <c r="X389" s="1002"/>
      <c r="Y389" s="1002"/>
      <c r="Z389" s="830"/>
      <c r="AA389" s="960"/>
      <c r="AB389" s="1002"/>
      <c r="AC389" s="924"/>
      <c r="AD389" s="905">
        <v>0</v>
      </c>
      <c r="AE389" s="828">
        <v>28</v>
      </c>
      <c r="AF389" s="1119">
        <v>23</v>
      </c>
      <c r="AG389" s="832">
        <v>6</v>
      </c>
      <c r="AH389" s="832">
        <v>3.9</v>
      </c>
      <c r="AI389" s="960">
        <v>12</v>
      </c>
      <c r="AJ389" s="982">
        <v>3.9</v>
      </c>
      <c r="AK389" s="982">
        <v>8.4000000000000005E-2</v>
      </c>
    </row>
    <row r="390" spans="1:37" s="377" customFormat="1" ht="13.5" customHeight="1" x14ac:dyDescent="0.15">
      <c r="A390" s="1560"/>
      <c r="B390" s="1009">
        <v>43896</v>
      </c>
      <c r="C390" s="185" t="str">
        <f t="shared" si="67"/>
        <v>(金)</v>
      </c>
      <c r="D390" s="970" t="s">
        <v>540</v>
      </c>
      <c r="E390" s="970" t="s">
        <v>549</v>
      </c>
      <c r="F390" s="960">
        <v>5</v>
      </c>
      <c r="G390" s="960">
        <v>0</v>
      </c>
      <c r="H390" s="960">
        <v>5</v>
      </c>
      <c r="I390" s="960">
        <v>10</v>
      </c>
      <c r="J390" s="999">
        <v>0.3125</v>
      </c>
      <c r="K390" s="960">
        <v>26.7</v>
      </c>
      <c r="L390" s="1001">
        <v>27.6</v>
      </c>
      <c r="M390" s="1119">
        <v>9.19</v>
      </c>
      <c r="N390" s="1010"/>
      <c r="O390" s="960">
        <v>33</v>
      </c>
      <c r="P390" s="1002">
        <v>89</v>
      </c>
      <c r="Q390" s="960">
        <v>34.1</v>
      </c>
      <c r="R390" s="960">
        <v>22.8</v>
      </c>
      <c r="S390" s="1002">
        <v>121</v>
      </c>
      <c r="T390" s="1002">
        <v>74</v>
      </c>
      <c r="U390" s="1002">
        <v>47</v>
      </c>
      <c r="V390" s="834"/>
      <c r="W390" s="1287"/>
      <c r="X390" s="1002"/>
      <c r="Y390" s="1002"/>
      <c r="Z390" s="830"/>
      <c r="AA390" s="960"/>
      <c r="AB390" s="1002"/>
      <c r="AC390" s="924"/>
      <c r="AD390" s="905"/>
      <c r="AE390" s="828"/>
      <c r="AF390" s="1119"/>
      <c r="AG390" s="832"/>
      <c r="AH390" s="832"/>
      <c r="AI390" s="960"/>
      <c r="AJ390" s="982"/>
      <c r="AK390" s="982"/>
    </row>
    <row r="391" spans="1:37" s="377" customFormat="1" ht="13.5" customHeight="1" x14ac:dyDescent="0.15">
      <c r="A391" s="1560"/>
      <c r="B391" s="1009">
        <v>43897</v>
      </c>
      <c r="C391" s="185" t="str">
        <f t="shared" si="67"/>
        <v>(土)</v>
      </c>
      <c r="D391" s="970" t="s">
        <v>552</v>
      </c>
      <c r="E391" s="970" t="s">
        <v>549</v>
      </c>
      <c r="F391" s="960">
        <v>1</v>
      </c>
      <c r="G391" s="960">
        <v>0.3</v>
      </c>
      <c r="H391" s="960">
        <v>4</v>
      </c>
      <c r="I391" s="960">
        <v>12</v>
      </c>
      <c r="J391" s="999">
        <v>0.2986111111111111</v>
      </c>
      <c r="K391" s="960">
        <v>28.5</v>
      </c>
      <c r="L391" s="1001">
        <v>20</v>
      </c>
      <c r="M391" s="1119">
        <v>9.34</v>
      </c>
      <c r="N391" s="1010"/>
      <c r="O391" s="960">
        <v>33.9</v>
      </c>
      <c r="P391" s="1002">
        <v>97</v>
      </c>
      <c r="Q391" s="960">
        <v>33.4</v>
      </c>
      <c r="R391" s="960">
        <v>19</v>
      </c>
      <c r="S391" s="1002">
        <v>122</v>
      </c>
      <c r="T391" s="1002">
        <v>76</v>
      </c>
      <c r="U391" s="1002">
        <v>46</v>
      </c>
      <c r="V391" s="834"/>
      <c r="W391" s="1287"/>
      <c r="X391" s="1002"/>
      <c r="Y391" s="1002"/>
      <c r="Z391" s="830"/>
      <c r="AA391" s="960"/>
      <c r="AB391" s="1002"/>
      <c r="AC391" s="924"/>
      <c r="AD391" s="905"/>
      <c r="AE391" s="828"/>
      <c r="AF391" s="1119"/>
      <c r="AG391" s="832"/>
      <c r="AH391" s="832"/>
      <c r="AI391" s="960"/>
      <c r="AJ391" s="982"/>
      <c r="AK391" s="982"/>
    </row>
    <row r="392" spans="1:37" s="377" customFormat="1" ht="13.5" customHeight="1" x14ac:dyDescent="0.15">
      <c r="A392" s="1560"/>
      <c r="B392" s="1009">
        <v>43898</v>
      </c>
      <c r="C392" s="185" t="str">
        <f>IF(B392="","",IF(WEEKDAY(B392)=1,"(日)",IF(WEEKDAY(B392)=2,"(月)",IF(WEEKDAY(B392)=3,"(火)",IF(WEEKDAY(B392)=4,"(水)",IF(WEEKDAY(B392)=5,"(木)",IF(WEEKDAY(B392)=6,"(金)","(土)")))))))</f>
        <v>(日)</v>
      </c>
      <c r="D392" s="970" t="s">
        <v>555</v>
      </c>
      <c r="E392" s="970" t="s">
        <v>543</v>
      </c>
      <c r="F392" s="960">
        <v>1</v>
      </c>
      <c r="G392" s="960">
        <v>3.1</v>
      </c>
      <c r="H392" s="960">
        <v>7</v>
      </c>
      <c r="I392" s="960">
        <v>10</v>
      </c>
      <c r="J392" s="999">
        <v>0.30555555555555552</v>
      </c>
      <c r="K392" s="960">
        <v>16.5</v>
      </c>
      <c r="L392" s="1001">
        <v>23.5</v>
      </c>
      <c r="M392" s="1119">
        <v>8.18</v>
      </c>
      <c r="N392" s="1010"/>
      <c r="O392" s="960">
        <v>31.6</v>
      </c>
      <c r="P392" s="1002">
        <v>82</v>
      </c>
      <c r="Q392" s="960">
        <v>33.4</v>
      </c>
      <c r="R392" s="960">
        <v>13.7</v>
      </c>
      <c r="S392" s="1002">
        <v>115</v>
      </c>
      <c r="T392" s="1002">
        <v>71</v>
      </c>
      <c r="U392" s="1002">
        <v>44</v>
      </c>
      <c r="V392" s="834"/>
      <c r="W392" s="1287"/>
      <c r="X392" s="1002"/>
      <c r="Y392" s="1002"/>
      <c r="Z392" s="830"/>
      <c r="AA392" s="960"/>
      <c r="AB392" s="1002"/>
      <c r="AC392" s="924"/>
      <c r="AD392" s="905"/>
      <c r="AE392" s="828"/>
      <c r="AF392" s="1119"/>
      <c r="AG392" s="832"/>
      <c r="AH392" s="832"/>
      <c r="AI392" s="960"/>
      <c r="AJ392" s="982"/>
      <c r="AK392" s="982"/>
    </row>
    <row r="393" spans="1:37" s="377" customFormat="1" ht="13.5" customHeight="1" x14ac:dyDescent="0.15">
      <c r="A393" s="1560"/>
      <c r="B393" s="1009">
        <v>43899</v>
      </c>
      <c r="C393" s="185" t="str">
        <f t="shared" si="67"/>
        <v>(月)</v>
      </c>
      <c r="D393" s="970" t="s">
        <v>550</v>
      </c>
      <c r="E393" s="970" t="s">
        <v>559</v>
      </c>
      <c r="F393" s="960">
        <v>2</v>
      </c>
      <c r="G393" s="960">
        <v>0</v>
      </c>
      <c r="H393" s="960">
        <v>10</v>
      </c>
      <c r="I393" s="960">
        <v>11.5</v>
      </c>
      <c r="J393" s="999">
        <v>0.30555555555555552</v>
      </c>
      <c r="K393" s="960">
        <v>18.399999999999999</v>
      </c>
      <c r="L393" s="1001">
        <v>21</v>
      </c>
      <c r="M393" s="1119">
        <v>9.19</v>
      </c>
      <c r="N393" s="1010"/>
      <c r="O393" s="960">
        <v>31</v>
      </c>
      <c r="P393" s="1002">
        <v>87</v>
      </c>
      <c r="Q393" s="960">
        <v>32.700000000000003</v>
      </c>
      <c r="R393" s="960">
        <v>15.5</v>
      </c>
      <c r="S393" s="1002">
        <v>118</v>
      </c>
      <c r="T393" s="1002">
        <v>72</v>
      </c>
      <c r="U393" s="1002">
        <v>46</v>
      </c>
      <c r="V393" s="834"/>
      <c r="W393" s="1287"/>
      <c r="X393" s="1002"/>
      <c r="Y393" s="1002"/>
      <c r="Z393" s="830"/>
      <c r="AA393" s="960"/>
      <c r="AB393" s="1002"/>
      <c r="AC393" s="924"/>
      <c r="AD393" s="905"/>
      <c r="AE393" s="828"/>
      <c r="AF393" s="1119"/>
      <c r="AG393" s="832"/>
      <c r="AH393" s="832"/>
      <c r="AI393" s="960"/>
      <c r="AJ393" s="982"/>
      <c r="AK393" s="982"/>
    </row>
    <row r="394" spans="1:37" s="377" customFormat="1" ht="13.5" customHeight="1" x14ac:dyDescent="0.15">
      <c r="A394" s="1560"/>
      <c r="B394" s="1009">
        <v>43900</v>
      </c>
      <c r="C394" s="185" t="str">
        <f t="shared" si="67"/>
        <v>(火)</v>
      </c>
      <c r="D394" s="970" t="s">
        <v>555</v>
      </c>
      <c r="E394" s="970" t="s">
        <v>543</v>
      </c>
      <c r="F394" s="960">
        <v>1</v>
      </c>
      <c r="G394" s="960">
        <v>13.2</v>
      </c>
      <c r="H394" s="960">
        <v>12</v>
      </c>
      <c r="I394" s="960">
        <v>13</v>
      </c>
      <c r="J394" s="999">
        <v>0.30555555555555602</v>
      </c>
      <c r="K394" s="960">
        <v>15</v>
      </c>
      <c r="L394" s="1001">
        <v>13.7</v>
      </c>
      <c r="M394" s="1119">
        <v>8.83</v>
      </c>
      <c r="N394" s="1010"/>
      <c r="O394" s="960">
        <v>31.2</v>
      </c>
      <c r="P394" s="1002">
        <v>88</v>
      </c>
      <c r="Q394" s="960">
        <v>34.1</v>
      </c>
      <c r="R394" s="960">
        <v>12.3</v>
      </c>
      <c r="S394" s="1002">
        <v>120</v>
      </c>
      <c r="T394" s="1002">
        <v>74</v>
      </c>
      <c r="U394" s="1002">
        <v>46</v>
      </c>
      <c r="V394" s="834"/>
      <c r="W394" s="1287"/>
      <c r="X394" s="1002"/>
      <c r="Y394" s="1002"/>
      <c r="Z394" s="830"/>
      <c r="AA394" s="960"/>
      <c r="AB394" s="1002"/>
      <c r="AC394" s="924"/>
      <c r="AD394" s="905"/>
      <c r="AE394" s="828"/>
      <c r="AF394" s="1119"/>
      <c r="AG394" s="832"/>
      <c r="AH394" s="832"/>
      <c r="AI394" s="960"/>
      <c r="AJ394" s="982"/>
      <c r="AK394" s="982"/>
    </row>
    <row r="395" spans="1:37" s="377" customFormat="1" ht="13.5" customHeight="1" x14ac:dyDescent="0.15">
      <c r="A395" s="1560"/>
      <c r="B395" s="1009">
        <v>43901</v>
      </c>
      <c r="C395" s="185" t="str">
        <f t="shared" si="67"/>
        <v>(水)</v>
      </c>
      <c r="D395" s="970" t="s">
        <v>596</v>
      </c>
      <c r="E395" s="970" t="s">
        <v>549</v>
      </c>
      <c r="F395" s="960">
        <v>3</v>
      </c>
      <c r="G395" s="960">
        <v>0.6</v>
      </c>
      <c r="H395" s="960">
        <v>15</v>
      </c>
      <c r="I395" s="960">
        <v>15</v>
      </c>
      <c r="J395" s="999">
        <v>0.30555555555555552</v>
      </c>
      <c r="K395" s="960">
        <v>16.100000000000001</v>
      </c>
      <c r="L395" s="1001">
        <v>20.6</v>
      </c>
      <c r="M395" s="1119">
        <v>9.1999999999999993</v>
      </c>
      <c r="N395" s="1010"/>
      <c r="O395" s="960">
        <v>32.9</v>
      </c>
      <c r="P395" s="1002">
        <v>84</v>
      </c>
      <c r="Q395" s="960">
        <v>35.5</v>
      </c>
      <c r="R395" s="960">
        <v>14.5</v>
      </c>
      <c r="S395" s="1002">
        <v>118</v>
      </c>
      <c r="T395" s="1002">
        <v>74</v>
      </c>
      <c r="U395" s="1002">
        <v>44</v>
      </c>
      <c r="V395" s="834"/>
      <c r="W395" s="1287"/>
      <c r="X395" s="1002"/>
      <c r="Y395" s="1002"/>
      <c r="Z395" s="830"/>
      <c r="AA395" s="960"/>
      <c r="AB395" s="1002"/>
      <c r="AC395" s="924"/>
      <c r="AD395" s="905"/>
      <c r="AE395" s="828"/>
      <c r="AF395" s="1119"/>
      <c r="AG395" s="832"/>
      <c r="AH395" s="832"/>
      <c r="AI395" s="960"/>
      <c r="AJ395" s="982"/>
      <c r="AK395" s="982"/>
    </row>
    <row r="396" spans="1:37" s="377" customFormat="1" ht="13.5" customHeight="1" x14ac:dyDescent="0.15">
      <c r="A396" s="1560"/>
      <c r="B396" s="1009">
        <v>43902</v>
      </c>
      <c r="C396" s="185" t="str">
        <f t="shared" si="67"/>
        <v>(木)</v>
      </c>
      <c r="D396" s="970" t="s">
        <v>540</v>
      </c>
      <c r="E396" s="970" t="s">
        <v>549</v>
      </c>
      <c r="F396" s="960">
        <v>2</v>
      </c>
      <c r="G396" s="960">
        <v>0</v>
      </c>
      <c r="H396" s="960">
        <v>10</v>
      </c>
      <c r="I396" s="960">
        <v>13.5</v>
      </c>
      <c r="J396" s="999">
        <v>0.3125</v>
      </c>
      <c r="K396" s="960">
        <v>19.600000000000001</v>
      </c>
      <c r="L396" s="1001">
        <v>23.4</v>
      </c>
      <c r="M396" s="1119">
        <v>9.27</v>
      </c>
      <c r="N396" s="1010"/>
      <c r="O396" s="960">
        <v>32.9</v>
      </c>
      <c r="P396" s="1002">
        <v>84</v>
      </c>
      <c r="Q396" s="960">
        <v>29.8</v>
      </c>
      <c r="R396" s="960">
        <v>18.600000000000001</v>
      </c>
      <c r="S396" s="1002">
        <v>120</v>
      </c>
      <c r="T396" s="1002">
        <v>76</v>
      </c>
      <c r="U396" s="1002">
        <v>44</v>
      </c>
      <c r="V396" s="834"/>
      <c r="W396" s="1287"/>
      <c r="X396" s="1002"/>
      <c r="Y396" s="1002"/>
      <c r="Z396" s="830"/>
      <c r="AA396" s="960"/>
      <c r="AB396" s="1002"/>
      <c r="AC396" s="924"/>
      <c r="AD396" s="905"/>
      <c r="AE396" s="828"/>
      <c r="AF396" s="1119"/>
      <c r="AG396" s="832"/>
      <c r="AH396" s="832"/>
      <c r="AI396" s="960"/>
      <c r="AJ396" s="982"/>
      <c r="AK396" s="982"/>
    </row>
    <row r="397" spans="1:37" s="377" customFormat="1" ht="13.5" customHeight="1" x14ac:dyDescent="0.15">
      <c r="A397" s="1560"/>
      <c r="B397" s="1009">
        <v>43903</v>
      </c>
      <c r="C397" s="185" t="str">
        <f t="shared" si="67"/>
        <v>(金)</v>
      </c>
      <c r="D397" s="970" t="s">
        <v>540</v>
      </c>
      <c r="E397" s="970" t="s">
        <v>549</v>
      </c>
      <c r="F397" s="960">
        <v>1</v>
      </c>
      <c r="G397" s="960">
        <v>0</v>
      </c>
      <c r="H397" s="960">
        <v>9</v>
      </c>
      <c r="I397" s="960">
        <v>13.5</v>
      </c>
      <c r="J397" s="999">
        <v>0.30555555555555552</v>
      </c>
      <c r="K397" s="960">
        <v>21.5</v>
      </c>
      <c r="L397" s="1001">
        <v>24.8</v>
      </c>
      <c r="M397" s="1119">
        <v>9.24</v>
      </c>
      <c r="N397" s="1010"/>
      <c r="O397" s="960">
        <v>29.2</v>
      </c>
      <c r="P397" s="1002">
        <v>86</v>
      </c>
      <c r="Q397" s="960">
        <v>31.2</v>
      </c>
      <c r="R397" s="960">
        <v>19</v>
      </c>
      <c r="S397" s="1002">
        <v>125</v>
      </c>
      <c r="T397" s="1002">
        <v>76</v>
      </c>
      <c r="U397" s="1002">
        <v>49</v>
      </c>
      <c r="V397" s="834"/>
      <c r="W397" s="1287"/>
      <c r="X397" s="1002"/>
      <c r="Y397" s="1002"/>
      <c r="Z397" s="830"/>
      <c r="AA397" s="960"/>
      <c r="AB397" s="1002"/>
      <c r="AC397" s="924"/>
      <c r="AD397" s="905"/>
      <c r="AE397" s="828"/>
      <c r="AF397" s="1119"/>
      <c r="AG397" s="832"/>
      <c r="AH397" s="832"/>
      <c r="AI397" s="960"/>
      <c r="AJ397" s="982"/>
      <c r="AK397" s="982"/>
    </row>
    <row r="398" spans="1:37" s="377" customFormat="1" ht="13.5" customHeight="1" x14ac:dyDescent="0.15">
      <c r="A398" s="1560"/>
      <c r="B398" s="1009">
        <v>43904</v>
      </c>
      <c r="C398" s="185" t="str">
        <f t="shared" si="67"/>
        <v>(土)</v>
      </c>
      <c r="D398" s="970" t="s">
        <v>544</v>
      </c>
      <c r="E398" s="970" t="s">
        <v>542</v>
      </c>
      <c r="F398" s="960">
        <v>7</v>
      </c>
      <c r="G398" s="960">
        <v>20.7</v>
      </c>
      <c r="H398" s="960">
        <v>8</v>
      </c>
      <c r="I398" s="960">
        <v>12</v>
      </c>
      <c r="J398" s="999">
        <v>0.30555555555555552</v>
      </c>
      <c r="K398" s="960">
        <v>26.5</v>
      </c>
      <c r="L398" s="1001">
        <v>30.2</v>
      </c>
      <c r="M398" s="1119">
        <v>9.36</v>
      </c>
      <c r="N398" s="1010"/>
      <c r="O398" s="960">
        <v>29.6</v>
      </c>
      <c r="P398" s="1002">
        <v>84</v>
      </c>
      <c r="Q398" s="960">
        <v>32</v>
      </c>
      <c r="R398" s="960">
        <v>23.1</v>
      </c>
      <c r="S398" s="1002">
        <v>122</v>
      </c>
      <c r="T398" s="1002">
        <v>76</v>
      </c>
      <c r="U398" s="1002">
        <v>46</v>
      </c>
      <c r="V398" s="834"/>
      <c r="W398" s="1287"/>
      <c r="X398" s="1002"/>
      <c r="Y398" s="1002"/>
      <c r="Z398" s="830"/>
      <c r="AA398" s="960"/>
      <c r="AB398" s="1002"/>
      <c r="AC398" s="924"/>
      <c r="AD398" s="905"/>
      <c r="AE398" s="828"/>
      <c r="AF398" s="1119"/>
      <c r="AG398" s="832"/>
      <c r="AH398" s="832"/>
      <c r="AI398" s="960"/>
      <c r="AJ398" s="982"/>
      <c r="AK398" s="982"/>
    </row>
    <row r="399" spans="1:37" s="377" customFormat="1" ht="13.5" customHeight="1" x14ac:dyDescent="0.15">
      <c r="A399" s="1560"/>
      <c r="B399" s="1009">
        <v>43905</v>
      </c>
      <c r="C399" s="185" t="str">
        <f t="shared" si="67"/>
        <v>(日)</v>
      </c>
      <c r="D399" s="970" t="s">
        <v>540</v>
      </c>
      <c r="E399" s="970" t="s">
        <v>549</v>
      </c>
      <c r="F399" s="960">
        <v>0</v>
      </c>
      <c r="G399" s="960">
        <v>0</v>
      </c>
      <c r="H399" s="960">
        <v>4</v>
      </c>
      <c r="I399" s="960">
        <v>11</v>
      </c>
      <c r="J399" s="999">
        <v>0.2986111111111111</v>
      </c>
      <c r="K399" s="960">
        <v>11.8</v>
      </c>
      <c r="L399" s="1001">
        <v>17</v>
      </c>
      <c r="M399" s="1119">
        <v>8.26</v>
      </c>
      <c r="N399" s="1010"/>
      <c r="O399" s="960">
        <v>34</v>
      </c>
      <c r="P399" s="1002">
        <v>82</v>
      </c>
      <c r="Q399" s="960">
        <v>30.5</v>
      </c>
      <c r="R399" s="960">
        <v>10.4</v>
      </c>
      <c r="S399" s="1002">
        <v>120</v>
      </c>
      <c r="T399" s="1002">
        <v>72</v>
      </c>
      <c r="U399" s="1002">
        <v>48</v>
      </c>
      <c r="V399" s="834"/>
      <c r="W399" s="1287"/>
      <c r="X399" s="1002"/>
      <c r="Y399" s="960"/>
      <c r="Z399" s="830"/>
      <c r="AA399" s="960"/>
      <c r="AB399" s="1000"/>
      <c r="AC399" s="924"/>
      <c r="AD399" s="905"/>
      <c r="AE399" s="828"/>
      <c r="AF399" s="1119"/>
      <c r="AG399" s="832"/>
      <c r="AH399" s="832"/>
      <c r="AI399" s="960"/>
      <c r="AJ399" s="982"/>
      <c r="AK399" s="982"/>
    </row>
    <row r="400" spans="1:37" s="377" customFormat="1" ht="13.5" customHeight="1" x14ac:dyDescent="0.15">
      <c r="A400" s="1560"/>
      <c r="B400" s="1009">
        <v>43906</v>
      </c>
      <c r="C400" s="185" t="str">
        <f t="shared" si="67"/>
        <v>(月)</v>
      </c>
      <c r="D400" s="970" t="s">
        <v>546</v>
      </c>
      <c r="E400" s="970" t="s">
        <v>549</v>
      </c>
      <c r="F400" s="960">
        <v>1</v>
      </c>
      <c r="G400" s="960">
        <v>0.1</v>
      </c>
      <c r="H400" s="960">
        <v>4</v>
      </c>
      <c r="I400" s="960">
        <v>10</v>
      </c>
      <c r="J400" s="999">
        <v>0.30555555555555552</v>
      </c>
      <c r="K400" s="960">
        <v>17.5</v>
      </c>
      <c r="L400" s="1001">
        <v>22.2</v>
      </c>
      <c r="M400" s="1119">
        <v>9.2899999999999991</v>
      </c>
      <c r="N400" s="1010"/>
      <c r="O400" s="960">
        <v>28.8</v>
      </c>
      <c r="P400" s="1002">
        <v>84</v>
      </c>
      <c r="Q400" s="960">
        <v>29.8</v>
      </c>
      <c r="R400" s="960">
        <v>15.8</v>
      </c>
      <c r="S400" s="1002">
        <v>120</v>
      </c>
      <c r="T400" s="1002">
        <v>76</v>
      </c>
      <c r="U400" s="1002">
        <v>44</v>
      </c>
      <c r="V400" s="834"/>
      <c r="W400" s="1287"/>
      <c r="X400" s="1002"/>
      <c r="Y400" s="960"/>
      <c r="Z400" s="830"/>
      <c r="AA400" s="960"/>
      <c r="AB400" s="1000"/>
      <c r="AC400" s="924"/>
      <c r="AD400" s="905"/>
      <c r="AE400" s="828"/>
      <c r="AF400" s="1119"/>
      <c r="AG400" s="832"/>
      <c r="AH400" s="832"/>
      <c r="AI400" s="960"/>
      <c r="AJ400" s="982"/>
      <c r="AK400" s="982"/>
    </row>
    <row r="401" spans="1:37" s="377" customFormat="1" ht="13.5" customHeight="1" x14ac:dyDescent="0.15">
      <c r="A401" s="1560"/>
      <c r="B401" s="1009">
        <v>43907</v>
      </c>
      <c r="C401" s="185" t="str">
        <f t="shared" si="67"/>
        <v>(火)</v>
      </c>
      <c r="D401" s="970" t="s">
        <v>540</v>
      </c>
      <c r="E401" s="970" t="s">
        <v>542</v>
      </c>
      <c r="F401" s="960">
        <v>1</v>
      </c>
      <c r="G401" s="960">
        <v>0</v>
      </c>
      <c r="H401" s="960">
        <v>-1</v>
      </c>
      <c r="I401" s="960">
        <v>9.5</v>
      </c>
      <c r="J401" s="999">
        <v>0.30555555555555552</v>
      </c>
      <c r="K401" s="960">
        <v>17.8</v>
      </c>
      <c r="L401" s="1001">
        <v>23.9</v>
      </c>
      <c r="M401" s="1119">
        <v>8.7899999999999991</v>
      </c>
      <c r="N401" s="1010"/>
      <c r="O401" s="960">
        <v>24</v>
      </c>
      <c r="P401" s="1002">
        <v>70</v>
      </c>
      <c r="Q401" s="960">
        <v>27</v>
      </c>
      <c r="R401" s="960">
        <v>14.2</v>
      </c>
      <c r="S401" s="1002">
        <v>108</v>
      </c>
      <c r="T401" s="1002">
        <v>68</v>
      </c>
      <c r="U401" s="1002">
        <v>40</v>
      </c>
      <c r="V401" s="834"/>
      <c r="W401" s="1287"/>
      <c r="X401" s="1002"/>
      <c r="Y401" s="960"/>
      <c r="Z401" s="830"/>
      <c r="AA401" s="960"/>
      <c r="AB401" s="1000"/>
      <c r="AC401" s="924"/>
      <c r="AD401" s="905"/>
      <c r="AE401" s="828"/>
      <c r="AF401" s="1119"/>
      <c r="AG401" s="832"/>
      <c r="AH401" s="832"/>
      <c r="AI401" s="960"/>
      <c r="AJ401" s="982"/>
      <c r="AK401" s="982"/>
    </row>
    <row r="402" spans="1:37" s="377" customFormat="1" ht="13.5" customHeight="1" x14ac:dyDescent="0.15">
      <c r="A402" s="1560"/>
      <c r="B402" s="1009">
        <v>43908</v>
      </c>
      <c r="C402" s="185" t="str">
        <f t="shared" si="67"/>
        <v>(水)</v>
      </c>
      <c r="D402" s="970" t="s">
        <v>540</v>
      </c>
      <c r="E402" s="970" t="s">
        <v>549</v>
      </c>
      <c r="F402" s="960">
        <v>3</v>
      </c>
      <c r="G402" s="960">
        <v>0</v>
      </c>
      <c r="H402" s="960">
        <v>10</v>
      </c>
      <c r="I402" s="960">
        <v>12</v>
      </c>
      <c r="J402" s="999">
        <v>0.3125</v>
      </c>
      <c r="K402" s="960">
        <v>18</v>
      </c>
      <c r="L402" s="1001">
        <v>21.5</v>
      </c>
      <c r="M402" s="1119">
        <v>9.1300000000000008</v>
      </c>
      <c r="N402" s="1010"/>
      <c r="O402" s="960">
        <v>25.7</v>
      </c>
      <c r="P402" s="1002">
        <v>81</v>
      </c>
      <c r="Q402" s="960">
        <v>27.7</v>
      </c>
      <c r="R402" s="960">
        <v>17.399999999999999</v>
      </c>
      <c r="S402" s="1002">
        <v>135</v>
      </c>
      <c r="T402" s="1002">
        <v>68</v>
      </c>
      <c r="U402" s="1002">
        <v>67</v>
      </c>
      <c r="V402" s="834"/>
      <c r="W402" s="1287"/>
      <c r="X402" s="1002"/>
      <c r="Y402" s="960"/>
      <c r="Z402" s="830"/>
      <c r="AA402" s="960"/>
      <c r="AB402" s="1000"/>
      <c r="AC402" s="924"/>
      <c r="AD402" s="905"/>
      <c r="AE402" s="828"/>
      <c r="AF402" s="1119"/>
      <c r="AG402" s="832"/>
      <c r="AH402" s="832"/>
      <c r="AI402" s="960"/>
      <c r="AJ402" s="982"/>
      <c r="AK402" s="982"/>
    </row>
    <row r="403" spans="1:37" s="377" customFormat="1" ht="13.5" customHeight="1" x14ac:dyDescent="0.15">
      <c r="A403" s="1560"/>
      <c r="B403" s="1009">
        <v>43909</v>
      </c>
      <c r="C403" s="185" t="str">
        <f t="shared" si="67"/>
        <v>(木)</v>
      </c>
      <c r="D403" s="970" t="s">
        <v>596</v>
      </c>
      <c r="E403" s="970" t="s">
        <v>548</v>
      </c>
      <c r="F403" s="960">
        <v>1</v>
      </c>
      <c r="G403" s="960">
        <v>2.9</v>
      </c>
      <c r="H403" s="960">
        <v>5</v>
      </c>
      <c r="I403" s="960">
        <v>12.5</v>
      </c>
      <c r="J403" s="999">
        <v>0.30555555555555552</v>
      </c>
      <c r="K403" s="960">
        <v>21.3</v>
      </c>
      <c r="L403" s="1001">
        <v>23.4</v>
      </c>
      <c r="M403" s="1119">
        <v>9.36</v>
      </c>
      <c r="N403" s="1010"/>
      <c r="O403" s="960">
        <v>28.5</v>
      </c>
      <c r="P403" s="1002">
        <v>83</v>
      </c>
      <c r="Q403" s="960">
        <v>29.1</v>
      </c>
      <c r="R403" s="960">
        <v>17.399999999999999</v>
      </c>
      <c r="S403" s="1002">
        <v>125</v>
      </c>
      <c r="T403" s="1002">
        <v>72</v>
      </c>
      <c r="U403" s="1002">
        <v>53</v>
      </c>
      <c r="V403" s="834"/>
      <c r="W403" s="1287"/>
      <c r="X403" s="1002"/>
      <c r="Y403" s="960"/>
      <c r="Z403" s="830"/>
      <c r="AA403" s="960"/>
      <c r="AB403" s="1000"/>
      <c r="AC403" s="924"/>
      <c r="AD403" s="905"/>
      <c r="AE403" s="828"/>
      <c r="AF403" s="1119"/>
      <c r="AG403" s="832"/>
      <c r="AH403" s="832"/>
      <c r="AI403" s="960"/>
      <c r="AJ403" s="982"/>
      <c r="AK403" s="982"/>
    </row>
    <row r="404" spans="1:37" s="377" customFormat="1" ht="13.5" customHeight="1" x14ac:dyDescent="0.15">
      <c r="A404" s="1560"/>
      <c r="B404" s="1009">
        <v>43910</v>
      </c>
      <c r="C404" s="185" t="str">
        <f t="shared" si="67"/>
        <v>(金)</v>
      </c>
      <c r="D404" s="970" t="s">
        <v>595</v>
      </c>
      <c r="E404" s="970" t="s">
        <v>549</v>
      </c>
      <c r="F404" s="960">
        <v>8</v>
      </c>
      <c r="G404" s="960">
        <v>0.1</v>
      </c>
      <c r="H404" s="960">
        <v>14</v>
      </c>
      <c r="I404" s="960">
        <v>15</v>
      </c>
      <c r="J404" s="999">
        <v>0.2986111111111111</v>
      </c>
      <c r="K404" s="960">
        <v>20.399999999999999</v>
      </c>
      <c r="L404" s="1001">
        <v>22.3</v>
      </c>
      <c r="M404" s="1119">
        <v>9.41</v>
      </c>
      <c r="N404" s="1010"/>
      <c r="O404" s="960">
        <v>29.9</v>
      </c>
      <c r="P404" s="1002">
        <v>80</v>
      </c>
      <c r="Q404" s="960">
        <v>32.700000000000003</v>
      </c>
      <c r="R404" s="960">
        <v>18.600000000000001</v>
      </c>
      <c r="S404" s="1002">
        <v>110</v>
      </c>
      <c r="T404" s="1002">
        <v>72</v>
      </c>
      <c r="U404" s="1002">
        <v>38</v>
      </c>
      <c r="V404" s="834"/>
      <c r="W404" s="1287"/>
      <c r="X404" s="1002"/>
      <c r="Y404" s="1002"/>
      <c r="Z404" s="830"/>
      <c r="AA404" s="1002"/>
      <c r="AB404" s="1002"/>
      <c r="AC404" s="924"/>
      <c r="AD404" s="905"/>
      <c r="AE404" s="828"/>
      <c r="AF404" s="1119"/>
      <c r="AG404" s="832"/>
      <c r="AH404" s="832"/>
      <c r="AI404" s="960"/>
      <c r="AJ404" s="982"/>
      <c r="AK404" s="982"/>
    </row>
    <row r="405" spans="1:37" s="377" customFormat="1" ht="13.5" customHeight="1" x14ac:dyDescent="0.15">
      <c r="A405" s="1560"/>
      <c r="B405" s="1009">
        <v>43911</v>
      </c>
      <c r="C405" s="185" t="str">
        <f t="shared" si="67"/>
        <v>(土)</v>
      </c>
      <c r="D405" s="970" t="s">
        <v>588</v>
      </c>
      <c r="E405" s="970" t="s">
        <v>543</v>
      </c>
      <c r="F405" s="960">
        <v>1</v>
      </c>
      <c r="G405" s="960">
        <v>0</v>
      </c>
      <c r="H405" s="960">
        <v>8</v>
      </c>
      <c r="I405" s="960">
        <v>15</v>
      </c>
      <c r="J405" s="999">
        <v>0.31944444444444448</v>
      </c>
      <c r="K405" s="960">
        <v>26.2</v>
      </c>
      <c r="L405" s="1001">
        <v>25.7</v>
      </c>
      <c r="M405" s="1119">
        <v>9.48</v>
      </c>
      <c r="N405" s="1010"/>
      <c r="O405" s="960">
        <v>29.1</v>
      </c>
      <c r="P405" s="1002">
        <v>85</v>
      </c>
      <c r="Q405" s="960">
        <v>31.2</v>
      </c>
      <c r="R405" s="960">
        <v>19.399999999999999</v>
      </c>
      <c r="S405" s="1002">
        <v>124</v>
      </c>
      <c r="T405" s="1002">
        <v>73</v>
      </c>
      <c r="U405" s="1002">
        <v>51</v>
      </c>
      <c r="V405" s="834"/>
      <c r="W405" s="1287"/>
      <c r="X405" s="1002"/>
      <c r="Y405" s="960"/>
      <c r="Z405" s="830"/>
      <c r="AA405" s="960"/>
      <c r="AB405" s="1000"/>
      <c r="AC405" s="924"/>
      <c r="AD405" s="905"/>
      <c r="AE405" s="828"/>
      <c r="AF405" s="1119"/>
      <c r="AG405" s="832"/>
      <c r="AH405" s="832"/>
      <c r="AI405" s="960"/>
      <c r="AJ405" s="982"/>
      <c r="AK405" s="982"/>
    </row>
    <row r="406" spans="1:37" s="377" customFormat="1" ht="13.5" customHeight="1" x14ac:dyDescent="0.15">
      <c r="A406" s="1560"/>
      <c r="B406" s="1009">
        <v>43912</v>
      </c>
      <c r="C406" s="185" t="str">
        <f t="shared" si="67"/>
        <v>(日)</v>
      </c>
      <c r="D406" s="970" t="s">
        <v>540</v>
      </c>
      <c r="E406" s="970" t="s">
        <v>548</v>
      </c>
      <c r="F406" s="960">
        <v>2</v>
      </c>
      <c r="G406" s="960">
        <v>0</v>
      </c>
      <c r="H406" s="960">
        <v>11</v>
      </c>
      <c r="I406" s="960">
        <v>16</v>
      </c>
      <c r="J406" s="999">
        <v>0.3263888888888889</v>
      </c>
      <c r="K406" s="960">
        <v>27.8</v>
      </c>
      <c r="L406" s="1001">
        <v>22.8</v>
      </c>
      <c r="M406" s="1119">
        <v>9.3699999999999992</v>
      </c>
      <c r="N406" s="1010"/>
      <c r="O406" s="960">
        <v>27.5</v>
      </c>
      <c r="P406" s="1002">
        <v>80</v>
      </c>
      <c r="Q406" s="960">
        <v>30.9</v>
      </c>
      <c r="R406" s="960">
        <v>19.3</v>
      </c>
      <c r="S406" s="1002">
        <v>114</v>
      </c>
      <c r="T406" s="1002">
        <v>68</v>
      </c>
      <c r="U406" s="1002">
        <v>46</v>
      </c>
      <c r="V406" s="834"/>
      <c r="W406" s="1287"/>
      <c r="X406" s="1002"/>
      <c r="Y406" s="960"/>
      <c r="Z406" s="830"/>
      <c r="AA406" s="960"/>
      <c r="AB406" s="1000"/>
      <c r="AC406" s="924"/>
      <c r="AD406" s="905"/>
      <c r="AE406" s="828"/>
      <c r="AF406" s="1119"/>
      <c r="AG406" s="832"/>
      <c r="AH406" s="832"/>
      <c r="AI406" s="960"/>
      <c r="AJ406" s="982"/>
      <c r="AK406" s="982"/>
    </row>
    <row r="407" spans="1:37" s="377" customFormat="1" ht="13.5" customHeight="1" x14ac:dyDescent="0.15">
      <c r="A407" s="1560"/>
      <c r="B407" s="1009">
        <v>43913</v>
      </c>
      <c r="C407" s="185" t="str">
        <f t="shared" si="67"/>
        <v>(月)</v>
      </c>
      <c r="D407" s="970" t="s">
        <v>550</v>
      </c>
      <c r="E407" s="970" t="s">
        <v>542</v>
      </c>
      <c r="F407" s="960">
        <v>3</v>
      </c>
      <c r="G407" s="960">
        <v>0</v>
      </c>
      <c r="H407" s="960">
        <v>10</v>
      </c>
      <c r="I407" s="960">
        <v>14.5</v>
      </c>
      <c r="J407" s="999">
        <v>0.3125</v>
      </c>
      <c r="K407" s="960">
        <v>32.700000000000003</v>
      </c>
      <c r="L407" s="1001">
        <v>31.5</v>
      </c>
      <c r="M407" s="1119">
        <v>9.1199999999999992</v>
      </c>
      <c r="N407" s="1010"/>
      <c r="O407" s="960">
        <v>26.9</v>
      </c>
      <c r="P407" s="1002">
        <v>57</v>
      </c>
      <c r="Q407" s="960">
        <v>31.2</v>
      </c>
      <c r="R407" s="960">
        <v>21.8</v>
      </c>
      <c r="S407" s="1002">
        <v>108</v>
      </c>
      <c r="T407" s="1002">
        <v>66</v>
      </c>
      <c r="U407" s="1002">
        <v>42</v>
      </c>
      <c r="V407" s="834"/>
      <c r="W407" s="1287"/>
      <c r="X407" s="1002"/>
      <c r="Y407" s="960"/>
      <c r="Z407" s="830"/>
      <c r="AA407" s="960"/>
      <c r="AB407" s="1000"/>
      <c r="AC407" s="924"/>
      <c r="AD407" s="905"/>
      <c r="AE407" s="828"/>
      <c r="AF407" s="1119"/>
      <c r="AG407" s="832"/>
      <c r="AH407" s="832"/>
      <c r="AI407" s="960"/>
      <c r="AJ407" s="982"/>
      <c r="AK407" s="982"/>
    </row>
    <row r="408" spans="1:37" s="377" customFormat="1" ht="13.5" customHeight="1" x14ac:dyDescent="0.15">
      <c r="A408" s="1560"/>
      <c r="B408" s="1009">
        <v>43914</v>
      </c>
      <c r="C408" s="185" t="str">
        <f t="shared" si="67"/>
        <v>(火)</v>
      </c>
      <c r="D408" s="970" t="s">
        <v>595</v>
      </c>
      <c r="E408" s="970" t="s">
        <v>549</v>
      </c>
      <c r="F408" s="960">
        <v>6</v>
      </c>
      <c r="G408" s="960">
        <v>2.1</v>
      </c>
      <c r="H408" s="960">
        <v>5</v>
      </c>
      <c r="I408" s="960">
        <v>12</v>
      </c>
      <c r="J408" s="999">
        <v>0.3125</v>
      </c>
      <c r="K408" s="960">
        <v>37.799999999999997</v>
      </c>
      <c r="L408" s="1001">
        <v>39.700000000000003</v>
      </c>
      <c r="M408" s="1119">
        <v>8.84</v>
      </c>
      <c r="N408" s="1010"/>
      <c r="O408" s="960">
        <v>27.2</v>
      </c>
      <c r="P408" s="1002">
        <v>70</v>
      </c>
      <c r="Q408" s="960">
        <v>30.5</v>
      </c>
      <c r="R408" s="960">
        <v>24.3</v>
      </c>
      <c r="S408" s="1002">
        <v>110</v>
      </c>
      <c r="T408" s="1002">
        <v>70</v>
      </c>
      <c r="U408" s="1002">
        <v>40</v>
      </c>
      <c r="V408" s="834"/>
      <c r="W408" s="1287"/>
      <c r="X408" s="1002"/>
      <c r="Y408" s="960"/>
      <c r="Z408" s="830"/>
      <c r="AA408" s="960"/>
      <c r="AB408" s="1000"/>
      <c r="AC408" s="924"/>
      <c r="AD408" s="905"/>
      <c r="AE408" s="828"/>
      <c r="AF408" s="1119"/>
      <c r="AG408" s="832"/>
      <c r="AH408" s="832"/>
      <c r="AI408" s="960"/>
      <c r="AJ408" s="982"/>
      <c r="AK408" s="982"/>
    </row>
    <row r="409" spans="1:37" s="377" customFormat="1" ht="13.5" customHeight="1" x14ac:dyDescent="0.15">
      <c r="A409" s="1560"/>
      <c r="B409" s="1009">
        <v>43915</v>
      </c>
      <c r="C409" s="185" t="str">
        <f t="shared" si="67"/>
        <v>(水)</v>
      </c>
      <c r="D409" s="970" t="s">
        <v>540</v>
      </c>
      <c r="E409" s="970" t="s">
        <v>543</v>
      </c>
      <c r="F409" s="960">
        <v>0</v>
      </c>
      <c r="G409" s="960">
        <v>0</v>
      </c>
      <c r="H409" s="960">
        <v>3</v>
      </c>
      <c r="I409" s="960">
        <v>12.5</v>
      </c>
      <c r="J409" s="999">
        <v>0.3125</v>
      </c>
      <c r="K409" s="960">
        <v>31.7</v>
      </c>
      <c r="L409" s="1001">
        <v>32.4</v>
      </c>
      <c r="M409" s="1119">
        <v>9.27</v>
      </c>
      <c r="N409" s="1010"/>
      <c r="O409" s="960">
        <v>25.5</v>
      </c>
      <c r="P409" s="1002">
        <v>72</v>
      </c>
      <c r="Q409" s="960">
        <v>29.8</v>
      </c>
      <c r="R409" s="960">
        <v>21.5</v>
      </c>
      <c r="S409" s="1002">
        <v>108</v>
      </c>
      <c r="T409" s="1002">
        <v>66</v>
      </c>
      <c r="U409" s="1002">
        <v>42</v>
      </c>
      <c r="V409" s="834"/>
      <c r="W409" s="1287"/>
      <c r="X409" s="1002"/>
      <c r="Y409" s="960"/>
      <c r="Z409" s="830"/>
      <c r="AA409" s="960"/>
      <c r="AB409" s="1000"/>
      <c r="AC409" s="924"/>
      <c r="AD409" s="905"/>
      <c r="AE409" s="828"/>
      <c r="AF409" s="1119"/>
      <c r="AG409" s="832"/>
      <c r="AH409" s="832"/>
      <c r="AI409" s="960"/>
      <c r="AJ409" s="982"/>
      <c r="AK409" s="982"/>
    </row>
    <row r="410" spans="1:37" s="377" customFormat="1" ht="13.5" customHeight="1" x14ac:dyDescent="0.15">
      <c r="A410" s="1560"/>
      <c r="B410" s="1009">
        <v>43916</v>
      </c>
      <c r="C410" s="185" t="str">
        <f t="shared" si="67"/>
        <v>(木)</v>
      </c>
      <c r="D410" s="970" t="s">
        <v>540</v>
      </c>
      <c r="E410" s="970" t="s">
        <v>549</v>
      </c>
      <c r="F410" s="960">
        <v>1</v>
      </c>
      <c r="G410" s="960">
        <v>0</v>
      </c>
      <c r="H410" s="960">
        <v>7</v>
      </c>
      <c r="I410" s="960">
        <v>14</v>
      </c>
      <c r="J410" s="999">
        <v>0.28472222222222221</v>
      </c>
      <c r="K410" s="960">
        <v>27.1</v>
      </c>
      <c r="L410" s="1001">
        <v>27.4</v>
      </c>
      <c r="M410" s="1119">
        <v>9.2899999999999991</v>
      </c>
      <c r="N410" s="1010"/>
      <c r="O410" s="960">
        <v>29.7</v>
      </c>
      <c r="P410" s="1002">
        <v>88</v>
      </c>
      <c r="Q410" s="960">
        <v>32.700000000000003</v>
      </c>
      <c r="R410" s="960">
        <v>21.5</v>
      </c>
      <c r="S410" s="1002">
        <v>121</v>
      </c>
      <c r="T410" s="1002">
        <v>75</v>
      </c>
      <c r="U410" s="1002">
        <v>46</v>
      </c>
      <c r="V410" s="834"/>
      <c r="W410" s="1287"/>
      <c r="X410" s="1002"/>
      <c r="Y410" s="1002"/>
      <c r="Z410" s="830"/>
      <c r="AA410" s="1002"/>
      <c r="AB410" s="1002"/>
      <c r="AC410" s="924"/>
      <c r="AD410" s="905"/>
      <c r="AE410" s="828"/>
      <c r="AF410" s="1119"/>
      <c r="AG410" s="832"/>
      <c r="AH410" s="832"/>
      <c r="AI410" s="960"/>
      <c r="AJ410" s="982"/>
      <c r="AK410" s="982"/>
    </row>
    <row r="411" spans="1:37" s="377" customFormat="1" ht="13.5" customHeight="1" x14ac:dyDescent="0.15">
      <c r="A411" s="1560"/>
      <c r="B411" s="1009">
        <v>43917</v>
      </c>
      <c r="C411" s="185" t="str">
        <f t="shared" si="67"/>
        <v>(金)</v>
      </c>
      <c r="D411" s="970" t="s">
        <v>595</v>
      </c>
      <c r="E411" s="970" t="s">
        <v>585</v>
      </c>
      <c r="F411" s="960">
        <v>1</v>
      </c>
      <c r="G411" s="960">
        <v>0</v>
      </c>
      <c r="H411" s="960">
        <v>8</v>
      </c>
      <c r="I411" s="960">
        <v>14</v>
      </c>
      <c r="J411" s="999">
        <v>0.3125</v>
      </c>
      <c r="K411" s="960">
        <v>20.8</v>
      </c>
      <c r="L411" s="1001">
        <v>23.7</v>
      </c>
      <c r="M411" s="1119">
        <v>9.4</v>
      </c>
      <c r="N411" s="1000"/>
      <c r="O411" s="960">
        <v>26.4</v>
      </c>
      <c r="P411" s="1002">
        <v>78</v>
      </c>
      <c r="Q411" s="960">
        <v>33.4</v>
      </c>
      <c r="R411" s="960">
        <v>19.600000000000001</v>
      </c>
      <c r="S411" s="1002">
        <v>118</v>
      </c>
      <c r="T411" s="1002">
        <v>70</v>
      </c>
      <c r="U411" s="1002">
        <v>48</v>
      </c>
      <c r="V411" s="834"/>
      <c r="W411" s="1287"/>
      <c r="X411" s="1002"/>
      <c r="Y411" s="1002"/>
      <c r="Z411" s="830"/>
      <c r="AA411" s="1002"/>
      <c r="AB411" s="1002"/>
      <c r="AC411" s="924"/>
      <c r="AD411" s="905"/>
      <c r="AE411" s="828"/>
      <c r="AF411" s="1119"/>
      <c r="AG411" s="832"/>
      <c r="AH411" s="832"/>
      <c r="AI411" s="960"/>
      <c r="AJ411" s="982"/>
      <c r="AK411" s="982"/>
    </row>
    <row r="412" spans="1:37" s="377" customFormat="1" ht="13.5" customHeight="1" x14ac:dyDescent="0.15">
      <c r="A412" s="1560"/>
      <c r="B412" s="1009">
        <v>43918</v>
      </c>
      <c r="C412" s="185" t="str">
        <f t="shared" si="67"/>
        <v>(土)</v>
      </c>
      <c r="D412" s="970" t="s">
        <v>544</v>
      </c>
      <c r="E412" s="970" t="s">
        <v>590</v>
      </c>
      <c r="F412" s="960">
        <v>5</v>
      </c>
      <c r="G412" s="960">
        <v>5.2</v>
      </c>
      <c r="H412" s="960">
        <v>18</v>
      </c>
      <c r="I412" s="960">
        <v>16</v>
      </c>
      <c r="J412" s="999">
        <v>0.3125</v>
      </c>
      <c r="K412" s="960">
        <v>37.1</v>
      </c>
      <c r="L412" s="1001">
        <v>39.5</v>
      </c>
      <c r="M412" s="1119">
        <v>9.15</v>
      </c>
      <c r="N412" s="1000"/>
      <c r="O412" s="960">
        <v>29.4</v>
      </c>
      <c r="P412" s="1002">
        <v>74</v>
      </c>
      <c r="Q412" s="960">
        <v>34.1</v>
      </c>
      <c r="R412" s="960">
        <v>23.7</v>
      </c>
      <c r="S412" s="1002">
        <v>103</v>
      </c>
      <c r="T412" s="1002">
        <v>61</v>
      </c>
      <c r="U412" s="1002">
        <v>42</v>
      </c>
      <c r="V412" s="834"/>
      <c r="W412" s="1287"/>
      <c r="X412" s="1002"/>
      <c r="Y412" s="960"/>
      <c r="Z412" s="830"/>
      <c r="AA412" s="960"/>
      <c r="AB412" s="1000"/>
      <c r="AC412" s="924"/>
      <c r="AD412" s="905"/>
      <c r="AE412" s="828"/>
      <c r="AF412" s="1119"/>
      <c r="AG412" s="832"/>
      <c r="AH412" s="832"/>
      <c r="AI412" s="960"/>
      <c r="AJ412" s="982"/>
      <c r="AK412" s="982"/>
    </row>
    <row r="413" spans="1:37" s="377" customFormat="1" ht="13.5" customHeight="1" x14ac:dyDescent="0.15">
      <c r="A413" s="1560"/>
      <c r="B413" s="1009">
        <v>43919</v>
      </c>
      <c r="C413" s="185" t="str">
        <f t="shared" si="67"/>
        <v>(日)</v>
      </c>
      <c r="D413" s="970" t="s">
        <v>555</v>
      </c>
      <c r="E413" s="970" t="s">
        <v>543</v>
      </c>
      <c r="F413" s="960">
        <v>5</v>
      </c>
      <c r="G413" s="960">
        <v>48.2</v>
      </c>
      <c r="H413" s="960">
        <v>4</v>
      </c>
      <c r="I413" s="960">
        <v>10</v>
      </c>
      <c r="J413" s="999">
        <v>0.30555555555555552</v>
      </c>
      <c r="K413" s="960">
        <v>93.7</v>
      </c>
      <c r="L413" s="1001">
        <v>108.8</v>
      </c>
      <c r="M413" s="1119">
        <v>8.2100000000000009</v>
      </c>
      <c r="N413" s="1000"/>
      <c r="O413" s="960">
        <v>24.6</v>
      </c>
      <c r="P413" s="1002">
        <v>65</v>
      </c>
      <c r="Q413" s="960">
        <v>24.5</v>
      </c>
      <c r="R413" s="960">
        <v>18.600000000000001</v>
      </c>
      <c r="S413" s="1002">
        <v>88</v>
      </c>
      <c r="T413" s="1002">
        <v>52</v>
      </c>
      <c r="U413" s="1002">
        <v>36</v>
      </c>
      <c r="V413" s="834"/>
      <c r="W413" s="1287"/>
      <c r="X413" s="1002"/>
      <c r="Y413" s="960"/>
      <c r="Z413" s="830"/>
      <c r="AA413" s="960"/>
      <c r="AB413" s="1000"/>
      <c r="AC413" s="924"/>
      <c r="AD413" s="905"/>
      <c r="AE413" s="828"/>
      <c r="AF413" s="1119"/>
      <c r="AG413" s="832"/>
      <c r="AH413" s="832"/>
      <c r="AI413" s="960"/>
      <c r="AJ413" s="982"/>
      <c r="AK413" s="982"/>
    </row>
    <row r="414" spans="1:37" s="377" customFormat="1" ht="13.5" customHeight="1" x14ac:dyDescent="0.15">
      <c r="A414" s="1560"/>
      <c r="B414" s="1009">
        <v>43920</v>
      </c>
      <c r="C414" s="987" t="str">
        <f t="shared" si="67"/>
        <v>(月)</v>
      </c>
      <c r="D414" s="970" t="s">
        <v>550</v>
      </c>
      <c r="E414" s="970" t="s">
        <v>543</v>
      </c>
      <c r="F414" s="960">
        <v>3</v>
      </c>
      <c r="G414" s="960">
        <v>0</v>
      </c>
      <c r="H414" s="960">
        <v>5</v>
      </c>
      <c r="I414" s="960">
        <v>10</v>
      </c>
      <c r="J414" s="999">
        <v>0.3125</v>
      </c>
      <c r="K414" s="960">
        <v>26.6</v>
      </c>
      <c r="L414" s="1001">
        <v>29.5</v>
      </c>
      <c r="M414" s="1119">
        <v>7.72</v>
      </c>
      <c r="N414" s="1000"/>
      <c r="O414" s="960">
        <v>18.2</v>
      </c>
      <c r="P414" s="1002">
        <v>46</v>
      </c>
      <c r="Q414" s="960">
        <v>22</v>
      </c>
      <c r="R414" s="960">
        <v>13</v>
      </c>
      <c r="S414" s="1002">
        <v>75</v>
      </c>
      <c r="T414" s="1002">
        <v>43</v>
      </c>
      <c r="U414" s="1002">
        <v>32</v>
      </c>
      <c r="V414" s="834"/>
      <c r="W414" s="1287"/>
      <c r="X414" s="1002"/>
      <c r="Y414" s="960"/>
      <c r="Z414" s="830"/>
      <c r="AA414" s="960"/>
      <c r="AB414" s="1000"/>
      <c r="AC414" s="924"/>
      <c r="AD414" s="905"/>
      <c r="AE414" s="828"/>
      <c r="AF414" s="1119"/>
      <c r="AG414" s="832"/>
      <c r="AH414" s="832"/>
      <c r="AI414" s="960"/>
      <c r="AJ414" s="982"/>
      <c r="AK414" s="982"/>
    </row>
    <row r="415" spans="1:37" s="377" customFormat="1" ht="13.5" customHeight="1" x14ac:dyDescent="0.15">
      <c r="A415" s="1560"/>
      <c r="B415" s="1009">
        <v>43921</v>
      </c>
      <c r="C415" s="985" t="str">
        <f t="shared" si="67"/>
        <v>(火)</v>
      </c>
      <c r="D415" s="970" t="s">
        <v>550</v>
      </c>
      <c r="E415" s="970" t="s">
        <v>543</v>
      </c>
      <c r="F415" s="960">
        <v>2</v>
      </c>
      <c r="G415" s="960">
        <v>0</v>
      </c>
      <c r="H415" s="960">
        <v>10</v>
      </c>
      <c r="I415" s="960">
        <v>11.5</v>
      </c>
      <c r="J415" s="999">
        <v>0.30555555555555552</v>
      </c>
      <c r="K415" s="960">
        <v>19.8</v>
      </c>
      <c r="L415" s="1001">
        <v>30</v>
      </c>
      <c r="M415" s="1119">
        <v>7.81</v>
      </c>
      <c r="N415" s="1000"/>
      <c r="O415" s="960">
        <v>22.5</v>
      </c>
      <c r="P415" s="1002">
        <v>63</v>
      </c>
      <c r="Q415" s="960">
        <v>23.1</v>
      </c>
      <c r="R415" s="960">
        <v>15.5</v>
      </c>
      <c r="S415" s="1002">
        <v>84</v>
      </c>
      <c r="T415" s="1002">
        <v>56</v>
      </c>
      <c r="U415" s="1002">
        <v>28</v>
      </c>
      <c r="V415" s="834">
        <v>0.82</v>
      </c>
      <c r="W415" s="1287">
        <v>0</v>
      </c>
      <c r="X415" s="1002">
        <v>180</v>
      </c>
      <c r="Y415" s="960">
        <v>162</v>
      </c>
      <c r="Z415" s="830">
        <v>18</v>
      </c>
      <c r="AA415" s="960">
        <v>0.91</v>
      </c>
      <c r="AB415" s="1000">
        <v>-0.75</v>
      </c>
      <c r="AC415" s="924">
        <v>6.2</v>
      </c>
      <c r="AD415" s="905"/>
      <c r="AE415" s="828"/>
      <c r="AF415" s="1119"/>
      <c r="AG415" s="832"/>
      <c r="AH415" s="832"/>
      <c r="AI415" s="960"/>
      <c r="AJ415" s="982"/>
      <c r="AK415" s="982"/>
    </row>
    <row r="416" spans="1:37" s="377" customFormat="1" ht="13.5" customHeight="1" x14ac:dyDescent="0.15">
      <c r="A416" s="1560"/>
      <c r="B416" s="1552" t="s">
        <v>396</v>
      </c>
      <c r="C416" s="1552"/>
      <c r="D416" s="938"/>
      <c r="E416" s="939"/>
      <c r="F416" s="940">
        <f>MAX(F388:F415)</f>
        <v>8</v>
      </c>
      <c r="G416" s="940">
        <f>MAX(G388:G415)</f>
        <v>48.2</v>
      </c>
      <c r="H416" s="940">
        <f>MAX(H388:H415)</f>
        <v>18</v>
      </c>
      <c r="I416" s="940">
        <f>MAX(I388:I415)</f>
        <v>16</v>
      </c>
      <c r="J416" s="942"/>
      <c r="K416" s="940">
        <f>MAX(K388:K415)</f>
        <v>93.7</v>
      </c>
      <c r="L416" s="943">
        <f>MAX(L388:L415)</f>
        <v>108.8</v>
      </c>
      <c r="M416" s="941">
        <f>MAX(M388:M415)</f>
        <v>9.48</v>
      </c>
      <c r="N416" s="948"/>
      <c r="O416" s="940">
        <f t="shared" ref="O416:AK416" si="68">MAX(O388:O415)</f>
        <v>34</v>
      </c>
      <c r="P416" s="1008">
        <f t="shared" si="68"/>
        <v>97</v>
      </c>
      <c r="Q416" s="940">
        <f t="shared" si="68"/>
        <v>35.5</v>
      </c>
      <c r="R416" s="940">
        <f t="shared" si="68"/>
        <v>24.3</v>
      </c>
      <c r="S416" s="1008">
        <f t="shared" si="68"/>
        <v>135</v>
      </c>
      <c r="T416" s="1008">
        <f t="shared" si="68"/>
        <v>76</v>
      </c>
      <c r="U416" s="1008">
        <f t="shared" si="68"/>
        <v>67</v>
      </c>
      <c r="V416" s="979">
        <f t="shared" si="68"/>
        <v>0.82</v>
      </c>
      <c r="W416" s="1289">
        <f t="shared" si="68"/>
        <v>0</v>
      </c>
      <c r="X416" s="1008">
        <f t="shared" si="68"/>
        <v>180</v>
      </c>
      <c r="Y416" s="1008">
        <f t="shared" si="68"/>
        <v>162</v>
      </c>
      <c r="Z416" s="1224">
        <f t="shared" si="68"/>
        <v>18</v>
      </c>
      <c r="AA416" s="940">
        <f t="shared" si="68"/>
        <v>0.91</v>
      </c>
      <c r="AB416" s="1007">
        <f t="shared" si="68"/>
        <v>-0.75</v>
      </c>
      <c r="AC416" s="940">
        <f t="shared" si="68"/>
        <v>6.2</v>
      </c>
      <c r="AD416" s="947">
        <f t="shared" si="68"/>
        <v>0</v>
      </c>
      <c r="AE416" s="1231">
        <f t="shared" si="68"/>
        <v>28</v>
      </c>
      <c r="AF416" s="941">
        <f t="shared" si="68"/>
        <v>23</v>
      </c>
      <c r="AG416" s="940">
        <f t="shared" si="68"/>
        <v>6</v>
      </c>
      <c r="AH416" s="940">
        <f t="shared" si="68"/>
        <v>3.9</v>
      </c>
      <c r="AI416" s="940">
        <f t="shared" si="68"/>
        <v>12</v>
      </c>
      <c r="AJ416" s="949">
        <f t="shared" si="68"/>
        <v>3.9</v>
      </c>
      <c r="AK416" s="949">
        <f t="shared" si="68"/>
        <v>8.4000000000000005E-2</v>
      </c>
    </row>
    <row r="417" spans="1:37" s="378" customFormat="1" ht="13.5" customHeight="1" x14ac:dyDescent="0.15">
      <c r="A417" s="1560"/>
      <c r="B417" s="1552" t="s">
        <v>397</v>
      </c>
      <c r="C417" s="1552"/>
      <c r="D417" s="938"/>
      <c r="E417" s="939"/>
      <c r="F417" s="940">
        <f>MIN(F388:F415)</f>
        <v>0</v>
      </c>
      <c r="G417" s="940">
        <f>MIN(G388:G415)</f>
        <v>0</v>
      </c>
      <c r="H417" s="940">
        <f>MIN(H388:H415)</f>
        <v>-1</v>
      </c>
      <c r="I417" s="940">
        <f>MIN(I388:I415)</f>
        <v>9.5</v>
      </c>
      <c r="J417" s="942"/>
      <c r="K417" s="940">
        <f>MIN(K388:K415)</f>
        <v>11.8</v>
      </c>
      <c r="L417" s="943">
        <f>MIN(L388:L415)</f>
        <v>13.7</v>
      </c>
      <c r="M417" s="941">
        <f>MIN(M388:M415)</f>
        <v>7.72</v>
      </c>
      <c r="N417" s="948"/>
      <c r="O417" s="940">
        <f t="shared" ref="O417:AK417" si="69">MIN(O388:O415)</f>
        <v>18.2</v>
      </c>
      <c r="P417" s="1008">
        <f t="shared" si="69"/>
        <v>46</v>
      </c>
      <c r="Q417" s="940">
        <f t="shared" si="69"/>
        <v>22</v>
      </c>
      <c r="R417" s="940">
        <f t="shared" si="69"/>
        <v>10.4</v>
      </c>
      <c r="S417" s="1008">
        <f t="shared" si="69"/>
        <v>75</v>
      </c>
      <c r="T417" s="1008">
        <f t="shared" si="69"/>
        <v>43</v>
      </c>
      <c r="U417" s="1008">
        <f t="shared" si="69"/>
        <v>28</v>
      </c>
      <c r="V417" s="979">
        <f t="shared" si="69"/>
        <v>0.82</v>
      </c>
      <c r="W417" s="1289">
        <f t="shared" si="69"/>
        <v>0</v>
      </c>
      <c r="X417" s="1008">
        <f t="shared" si="69"/>
        <v>180</v>
      </c>
      <c r="Y417" s="1008">
        <f t="shared" si="69"/>
        <v>162</v>
      </c>
      <c r="Z417" s="1224">
        <f t="shared" si="69"/>
        <v>18</v>
      </c>
      <c r="AA417" s="940">
        <f t="shared" si="69"/>
        <v>0.91</v>
      </c>
      <c r="AB417" s="1007">
        <f t="shared" si="69"/>
        <v>-0.75</v>
      </c>
      <c r="AC417" s="940">
        <f t="shared" si="69"/>
        <v>6.2</v>
      </c>
      <c r="AD417" s="947">
        <f t="shared" si="69"/>
        <v>0</v>
      </c>
      <c r="AE417" s="1231">
        <f t="shared" si="69"/>
        <v>28</v>
      </c>
      <c r="AF417" s="941">
        <f t="shared" si="69"/>
        <v>23</v>
      </c>
      <c r="AG417" s="940">
        <f t="shared" si="69"/>
        <v>6</v>
      </c>
      <c r="AH417" s="940">
        <f t="shared" si="69"/>
        <v>3.9</v>
      </c>
      <c r="AI417" s="940">
        <f t="shared" si="69"/>
        <v>12</v>
      </c>
      <c r="AJ417" s="949">
        <f t="shared" si="69"/>
        <v>3.9</v>
      </c>
      <c r="AK417" s="949">
        <f t="shared" si="69"/>
        <v>8.4000000000000005E-2</v>
      </c>
    </row>
    <row r="418" spans="1:37" s="378" customFormat="1" ht="13.5" customHeight="1" x14ac:dyDescent="0.15">
      <c r="A418" s="1560"/>
      <c r="B418" s="1552" t="s">
        <v>398</v>
      </c>
      <c r="C418" s="1552"/>
      <c r="D418" s="938"/>
      <c r="E418" s="939"/>
      <c r="F418" s="942"/>
      <c r="G418" s="940">
        <f>IF(COUNT(G388:G415)=0,0,AVERAGE(G388:G415))</f>
        <v>3.7500000000000004</v>
      </c>
      <c r="H418" s="940">
        <f>IF(COUNT(H388:H415)=0,0,AVERAGE(H388:H415))</f>
        <v>7.8928571428571432</v>
      </c>
      <c r="I418" s="940">
        <f>IF(COUNT(I388:I415)=0,0,AVERAGE(I388:I415))</f>
        <v>12.5</v>
      </c>
      <c r="J418" s="942"/>
      <c r="K418" s="940">
        <f>IF(COUNT(K388:K415)=0,0,AVERAGE(K388:K415))</f>
        <v>25.317857142857143</v>
      </c>
      <c r="L418" s="943">
        <f>IF(COUNT(L388:L415)=0,0,AVERAGE(L388:L415))</f>
        <v>28.032142857142855</v>
      </c>
      <c r="M418" s="941">
        <f>IF(COUNT(M388:M415)=0,0,AVERAGE(M388:M415))</f>
        <v>8.987857142857143</v>
      </c>
      <c r="N418" s="942"/>
      <c r="O418" s="940">
        <f t="shared" ref="O418:U418" si="70">IF(COUNT(O388:O415)=0,0,AVERAGE(O388:O415))</f>
        <v>28.689285714285717</v>
      </c>
      <c r="P418" s="1008">
        <f t="shared" si="70"/>
        <v>78.714285714285708</v>
      </c>
      <c r="Q418" s="940">
        <f t="shared" si="70"/>
        <v>30.828571428571433</v>
      </c>
      <c r="R418" s="940">
        <f t="shared" si="70"/>
        <v>17.785714285714288</v>
      </c>
      <c r="S418" s="1008">
        <f t="shared" si="70"/>
        <v>113.85714285714286</v>
      </c>
      <c r="T418" s="1008">
        <f t="shared" si="70"/>
        <v>69.357142857142861</v>
      </c>
      <c r="U418" s="1008">
        <f t="shared" si="70"/>
        <v>44.5</v>
      </c>
      <c r="V418" s="1222"/>
      <c r="W418" s="1290"/>
      <c r="X418" s="1008">
        <f t="shared" ref="X418:AJ418" si="71">IF(COUNT(X388:X415)=0,0,AVERAGE(X388:X415))</f>
        <v>180</v>
      </c>
      <c r="Y418" s="1008">
        <f t="shared" si="71"/>
        <v>162</v>
      </c>
      <c r="Z418" s="1224">
        <f t="shared" si="71"/>
        <v>18</v>
      </c>
      <c r="AA418" s="940">
        <f t="shared" si="71"/>
        <v>0.91</v>
      </c>
      <c r="AB418" s="1007">
        <f t="shared" si="71"/>
        <v>-0.75</v>
      </c>
      <c r="AC418" s="940">
        <f t="shared" si="71"/>
        <v>6.2</v>
      </c>
      <c r="AD418" s="947">
        <f t="shared" si="71"/>
        <v>0</v>
      </c>
      <c r="AE418" s="1231">
        <f t="shared" si="71"/>
        <v>28</v>
      </c>
      <c r="AF418" s="941">
        <f t="shared" si="71"/>
        <v>23</v>
      </c>
      <c r="AG418" s="940">
        <f t="shared" si="71"/>
        <v>6</v>
      </c>
      <c r="AH418" s="940">
        <f t="shared" si="71"/>
        <v>3.9</v>
      </c>
      <c r="AI418" s="940">
        <f t="shared" si="71"/>
        <v>12</v>
      </c>
      <c r="AJ418" s="949">
        <f t="shared" si="71"/>
        <v>3.9</v>
      </c>
      <c r="AK418" s="951"/>
    </row>
    <row r="419" spans="1:37" s="377" customFormat="1" ht="13.5" customHeight="1" thickBot="1" x14ac:dyDescent="0.2">
      <c r="A419" s="1560"/>
      <c r="B419" s="1553" t="s">
        <v>399</v>
      </c>
      <c r="C419" s="1553"/>
      <c r="D419" s="952"/>
      <c r="E419" s="952"/>
      <c r="F419" s="953"/>
      <c r="G419" s="940">
        <f>SUM(G388:G415)</f>
        <v>105.00000000000001</v>
      </c>
      <c r="H419" s="954"/>
      <c r="I419" s="954"/>
      <c r="J419" s="954"/>
      <c r="K419" s="954"/>
      <c r="L419" s="954"/>
      <c r="M419" s="942"/>
      <c r="N419" s="954"/>
      <c r="O419" s="954"/>
      <c r="P419" s="954"/>
      <c r="Q419" s="954"/>
      <c r="R419" s="954"/>
      <c r="S419" s="954"/>
      <c r="T419" s="954"/>
      <c r="U419" s="954"/>
      <c r="V419" s="1222"/>
      <c r="W419" s="1290"/>
      <c r="X419" s="954"/>
      <c r="Y419" s="954"/>
      <c r="Z419" s="1225"/>
      <c r="AA419" s="954"/>
      <c r="AB419" s="954"/>
      <c r="AC419" s="955"/>
      <c r="AD419" s="956"/>
      <c r="AE419" s="1232"/>
      <c r="AF419" s="942"/>
      <c r="AG419" s="954"/>
      <c r="AH419" s="954"/>
      <c r="AI419" s="954"/>
      <c r="AJ419" s="951"/>
      <c r="AK419" s="951"/>
    </row>
    <row r="420" spans="1:37" s="378" customFormat="1" ht="15.75" customHeight="1" thickTop="1" x14ac:dyDescent="0.15">
      <c r="A420" s="1556" t="s">
        <v>405</v>
      </c>
      <c r="B420" s="1562" t="s">
        <v>396</v>
      </c>
      <c r="C420" s="1562"/>
      <c r="D420" s="1011"/>
      <c r="E420" s="1012"/>
      <c r="F420" s="1013">
        <v>8</v>
      </c>
      <c r="G420" s="1013">
        <v>240</v>
      </c>
      <c r="H420" s="1013">
        <v>32</v>
      </c>
      <c r="I420" s="1014">
        <v>31</v>
      </c>
      <c r="J420" s="1015"/>
      <c r="K420" s="1013">
        <v>116.4</v>
      </c>
      <c r="L420" s="1016">
        <v>152.6</v>
      </c>
      <c r="M420" s="1014">
        <v>9.81</v>
      </c>
      <c r="N420" s="1014" t="s">
        <v>36</v>
      </c>
      <c r="O420" s="1013">
        <v>36.5</v>
      </c>
      <c r="P420" s="1016">
        <v>104</v>
      </c>
      <c r="Q420" s="1013">
        <v>41.9</v>
      </c>
      <c r="R420" s="1013">
        <v>47.4</v>
      </c>
      <c r="S420" s="1016">
        <v>144</v>
      </c>
      <c r="T420" s="1016">
        <v>90</v>
      </c>
      <c r="U420" s="1016">
        <v>67</v>
      </c>
      <c r="V420" s="1226">
        <v>1.92</v>
      </c>
      <c r="W420" s="1292">
        <v>0</v>
      </c>
      <c r="X420" s="1018">
        <v>280</v>
      </c>
      <c r="Y420" s="1018">
        <v>254.8</v>
      </c>
      <c r="Z420" s="1227">
        <v>66</v>
      </c>
      <c r="AA420" s="1017">
        <v>1.95</v>
      </c>
      <c r="AB420" s="1017">
        <v>1.04</v>
      </c>
      <c r="AC420" s="1019">
        <v>15.5</v>
      </c>
      <c r="AD420" s="1234">
        <v>0.26</v>
      </c>
      <c r="AE420" s="1233">
        <v>32</v>
      </c>
      <c r="AF420" s="1014">
        <v>25</v>
      </c>
      <c r="AG420" s="1018">
        <v>17</v>
      </c>
      <c r="AH420" s="1018">
        <v>10</v>
      </c>
      <c r="AI420" s="1014">
        <v>15</v>
      </c>
      <c r="AJ420" s="1235">
        <v>4.4000000000000004</v>
      </c>
      <c r="AK420" s="1020">
        <v>0.22</v>
      </c>
    </row>
    <row r="421" spans="1:37" x14ac:dyDescent="0.15">
      <c r="A421" s="1557"/>
      <c r="B421" s="1552" t="s">
        <v>397</v>
      </c>
      <c r="C421" s="1552"/>
      <c r="D421" s="938"/>
      <c r="E421" s="939"/>
      <c r="F421" s="940">
        <v>0</v>
      </c>
      <c r="G421" s="940">
        <v>0</v>
      </c>
      <c r="H421" s="940">
        <v>-4</v>
      </c>
      <c r="I421" s="941">
        <v>5</v>
      </c>
      <c r="J421" s="942"/>
      <c r="K421" s="940">
        <v>6.5</v>
      </c>
      <c r="L421" s="943">
        <v>9.9</v>
      </c>
      <c r="M421" s="941">
        <v>7.05</v>
      </c>
      <c r="N421" s="941" t="s">
        <v>36</v>
      </c>
      <c r="O421" s="940">
        <v>10.9</v>
      </c>
      <c r="P421" s="943">
        <v>32</v>
      </c>
      <c r="Q421" s="940">
        <v>10.7</v>
      </c>
      <c r="R421" s="940">
        <v>7</v>
      </c>
      <c r="S421" s="943">
        <v>48</v>
      </c>
      <c r="T421" s="943">
        <v>33</v>
      </c>
      <c r="U421" s="943">
        <v>10</v>
      </c>
      <c r="V421" s="979">
        <v>0.51</v>
      </c>
      <c r="W421" s="1289">
        <v>0</v>
      </c>
      <c r="X421" s="945">
        <v>170</v>
      </c>
      <c r="Y421" s="945">
        <v>130.69999999999999</v>
      </c>
      <c r="Z421" s="1224">
        <v>13</v>
      </c>
      <c r="AA421" s="944">
        <v>0.91</v>
      </c>
      <c r="AB421" s="944">
        <v>-1.28</v>
      </c>
      <c r="AC421" s="946">
        <v>3.3</v>
      </c>
      <c r="AD421" s="950">
        <v>0</v>
      </c>
      <c r="AE421" s="1231">
        <v>11</v>
      </c>
      <c r="AF421" s="941">
        <v>0.69</v>
      </c>
      <c r="AG421" s="945">
        <v>4.8</v>
      </c>
      <c r="AH421" s="945">
        <v>2.5</v>
      </c>
      <c r="AI421" s="941">
        <v>6.9</v>
      </c>
      <c r="AJ421" s="949">
        <v>1.4</v>
      </c>
      <c r="AK421" s="1236">
        <v>0</v>
      </c>
    </row>
    <row r="422" spans="1:37" x14ac:dyDescent="0.15">
      <c r="A422" s="1557"/>
      <c r="B422" s="1552" t="s">
        <v>398</v>
      </c>
      <c r="C422" s="1552"/>
      <c r="D422" s="938"/>
      <c r="E422" s="939"/>
      <c r="F422" s="942"/>
      <c r="G422" s="940">
        <v>4.945901639344263</v>
      </c>
      <c r="H422" s="940">
        <v>14.680327868852459</v>
      </c>
      <c r="I422" s="941">
        <v>17.674863387978142</v>
      </c>
      <c r="J422" s="942"/>
      <c r="K422" s="940">
        <v>28.083770491803264</v>
      </c>
      <c r="L422" s="943">
        <v>37.604918032786905</v>
      </c>
      <c r="M422" s="941">
        <v>8.6460983606557402</v>
      </c>
      <c r="N422" s="941" t="s">
        <v>36</v>
      </c>
      <c r="O422" s="940">
        <v>26.059098360655749</v>
      </c>
      <c r="P422" s="943">
        <v>73.150273224043715</v>
      </c>
      <c r="Q422" s="940">
        <v>28.232786885245893</v>
      </c>
      <c r="R422" s="940">
        <v>21.362568306010928</v>
      </c>
      <c r="S422" s="943">
        <v>99.734972677595621</v>
      </c>
      <c r="T422" s="943">
        <v>63.060109289617486</v>
      </c>
      <c r="U422" s="943">
        <v>36.674863387978142</v>
      </c>
      <c r="V422" s="979">
        <v>1.3041666666666667</v>
      </c>
      <c r="W422" s="1289">
        <v>0</v>
      </c>
      <c r="X422" s="945">
        <v>211.66666666666666</v>
      </c>
      <c r="Y422" s="945">
        <v>174.26666666666665</v>
      </c>
      <c r="Z422" s="1224">
        <v>38.06666666666667</v>
      </c>
      <c r="AA422" s="944">
        <v>1.3983333333333334</v>
      </c>
      <c r="AB422" s="944">
        <v>0.18999999999999997</v>
      </c>
      <c r="AC422" s="946">
        <v>9.0666666666666664</v>
      </c>
      <c r="AD422" s="950">
        <v>0.109090909090909</v>
      </c>
      <c r="AE422" s="1231">
        <v>24.25</v>
      </c>
      <c r="AF422" s="941">
        <v>10.165833333333333</v>
      </c>
      <c r="AG422" s="945">
        <v>10.233333333333333</v>
      </c>
      <c r="AH422" s="945">
        <v>5.2166666666666659</v>
      </c>
      <c r="AI422" s="941">
        <v>12.15</v>
      </c>
      <c r="AJ422" s="949">
        <v>2.4666666666666663</v>
      </c>
      <c r="AK422" s="1021">
        <v>0.13141666666666671</v>
      </c>
    </row>
    <row r="423" spans="1:37" x14ac:dyDescent="0.15">
      <c r="A423" s="1558"/>
      <c r="B423" s="1553" t="s">
        <v>399</v>
      </c>
      <c r="C423" s="1553"/>
      <c r="D423" s="398"/>
      <c r="E423" s="398"/>
      <c r="F423" s="461"/>
      <c r="G423" s="458">
        <v>1810.2000000000003</v>
      </c>
      <c r="H423" s="462"/>
      <c r="I423" s="462"/>
      <c r="J423" s="462"/>
      <c r="K423" s="462"/>
      <c r="L423" s="462"/>
      <c r="M423" s="462"/>
      <c r="N423" s="462"/>
      <c r="O423" s="462"/>
      <c r="P423" s="462"/>
      <c r="Q423" s="462"/>
      <c r="R423" s="462"/>
      <c r="S423" s="462"/>
      <c r="T423" s="462"/>
      <c r="U423" s="462"/>
      <c r="V423" s="462"/>
      <c r="W423" s="459"/>
      <c r="X423" s="462"/>
      <c r="Y423" s="462"/>
      <c r="Z423" s="462"/>
      <c r="AA423" s="462"/>
      <c r="AB423" s="462"/>
      <c r="AC423" s="463"/>
      <c r="AD423" s="463"/>
      <c r="AE423" s="462"/>
      <c r="AF423" s="462"/>
      <c r="AG423" s="462"/>
      <c r="AH423" s="462"/>
      <c r="AI423" s="462"/>
      <c r="AJ423" s="462"/>
      <c r="AK423" s="460"/>
    </row>
    <row r="424" spans="1:37" x14ac:dyDescent="0.15">
      <c r="A424" s="379"/>
      <c r="B424" s="1561" t="s">
        <v>404</v>
      </c>
      <c r="C424" s="1561"/>
      <c r="D424" s="393"/>
      <c r="E424" s="394"/>
      <c r="F424" s="394"/>
      <c r="G424" s="394"/>
      <c r="H424" s="394"/>
      <c r="I424" s="394"/>
      <c r="J424" s="394"/>
      <c r="K424" s="394"/>
      <c r="L424" s="394"/>
      <c r="M424" s="394"/>
      <c r="N424" s="394"/>
      <c r="O424" s="394"/>
      <c r="P424" s="394"/>
      <c r="Q424" s="394"/>
      <c r="R424" s="395"/>
      <c r="S424" s="395"/>
      <c r="T424" s="395"/>
      <c r="U424" s="395"/>
      <c r="V424" s="395"/>
      <c r="W424" s="395"/>
      <c r="X424" s="396"/>
      <c r="Y424" s="395"/>
      <c r="Z424" s="395"/>
      <c r="AA424" s="394"/>
      <c r="AB424" s="394"/>
      <c r="AC424" s="397"/>
      <c r="AD424" s="378"/>
      <c r="AE424" s="378"/>
      <c r="AF424" s="378"/>
      <c r="AG424" s="378"/>
      <c r="AH424" s="378"/>
      <c r="AI424" s="378"/>
      <c r="AJ424" s="378"/>
      <c r="AK424" s="378"/>
    </row>
  </sheetData>
  <mergeCells count="77">
    <mergeCell ref="A282:A316"/>
    <mergeCell ref="B348:C348"/>
    <mergeCell ref="B349:C349"/>
    <mergeCell ref="B350:C350"/>
    <mergeCell ref="B351:C351"/>
    <mergeCell ref="A317:A351"/>
    <mergeCell ref="B313:C313"/>
    <mergeCell ref="B314:C314"/>
    <mergeCell ref="B315:C315"/>
    <mergeCell ref="B316:C316"/>
    <mergeCell ref="B1:D1"/>
    <mergeCell ref="E1:J2"/>
    <mergeCell ref="AD2:AD4"/>
    <mergeCell ref="AE2:AE4"/>
    <mergeCell ref="B140:C140"/>
    <mergeCell ref="B141:C141"/>
    <mergeCell ref="B39:C39"/>
    <mergeCell ref="B37:C37"/>
    <mergeCell ref="A6:A39"/>
    <mergeCell ref="B36:C36"/>
    <mergeCell ref="B38:C38"/>
    <mergeCell ref="B106:C106"/>
    <mergeCell ref="B107:C107"/>
    <mergeCell ref="B108:C108"/>
    <mergeCell ref="A75:A108"/>
    <mergeCell ref="B142:C142"/>
    <mergeCell ref="B143:C143"/>
    <mergeCell ref="AJ2:AJ4"/>
    <mergeCell ref="AK2:AK4"/>
    <mergeCell ref="A4:A5"/>
    <mergeCell ref="AF2:AF4"/>
    <mergeCell ref="AG2:AG4"/>
    <mergeCell ref="AH2:AH4"/>
    <mergeCell ref="AI2:AI4"/>
    <mergeCell ref="A109:A143"/>
    <mergeCell ref="B71:C71"/>
    <mergeCell ref="B72:C72"/>
    <mergeCell ref="B73:C73"/>
    <mergeCell ref="B74:C74"/>
    <mergeCell ref="A40:A74"/>
    <mergeCell ref="B105:C105"/>
    <mergeCell ref="B424:C424"/>
    <mergeCell ref="B420:C420"/>
    <mergeCell ref="B421:C421"/>
    <mergeCell ref="B422:C422"/>
    <mergeCell ref="B423:C423"/>
    <mergeCell ref="A420:A423"/>
    <mergeCell ref="B381:C381"/>
    <mergeCell ref="B382:C382"/>
    <mergeCell ref="B383:C383"/>
    <mergeCell ref="B384:C384"/>
    <mergeCell ref="A352:A384"/>
    <mergeCell ref="B416:C416"/>
    <mergeCell ref="B417:C417"/>
    <mergeCell ref="B418:C418"/>
    <mergeCell ref="B419:C419"/>
    <mergeCell ref="A385:A419"/>
    <mergeCell ref="B175:C175"/>
    <mergeCell ref="B176:C176"/>
    <mergeCell ref="B177:C177"/>
    <mergeCell ref="B178:C178"/>
    <mergeCell ref="A144:A178"/>
    <mergeCell ref="B209:C209"/>
    <mergeCell ref="B210:C210"/>
    <mergeCell ref="B211:C211"/>
    <mergeCell ref="B212:C212"/>
    <mergeCell ref="A179:A212"/>
    <mergeCell ref="A248:A281"/>
    <mergeCell ref="B244:C244"/>
    <mergeCell ref="B245:C245"/>
    <mergeCell ref="B246:C246"/>
    <mergeCell ref="B247:C247"/>
    <mergeCell ref="A213:A247"/>
    <mergeCell ref="B278:C278"/>
    <mergeCell ref="B279:C279"/>
    <mergeCell ref="B280:C280"/>
    <mergeCell ref="B281:C281"/>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5"/>
  <sheetViews>
    <sheetView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3.5" x14ac:dyDescent="0.15"/>
  <cols>
    <col min="1" max="29" width="5.875" customWidth="1"/>
    <col min="30" max="30" width="5.875" style="908" customWidth="1"/>
    <col min="31" max="33" width="5.875" customWidth="1"/>
    <col min="34" max="34" width="5.875" style="914" customWidth="1"/>
    <col min="35" max="37" width="5.875" customWidth="1"/>
  </cols>
  <sheetData>
    <row r="1" spans="1:37" ht="17.25" customHeight="1" x14ac:dyDescent="0.2">
      <c r="A1" s="171"/>
      <c r="B1" s="1573">
        <v>43556</v>
      </c>
      <c r="C1" s="1573"/>
      <c r="D1" s="1573"/>
      <c r="E1" s="1593" t="s">
        <v>322</v>
      </c>
      <c r="F1" s="1593"/>
      <c r="G1" s="1593"/>
      <c r="H1" s="1593"/>
      <c r="I1" s="1593"/>
      <c r="J1" s="1593"/>
      <c r="K1" s="161"/>
      <c r="L1" s="161"/>
      <c r="M1" s="161"/>
      <c r="N1" s="161"/>
      <c r="O1" s="161"/>
      <c r="P1" s="161"/>
      <c r="Q1" s="162"/>
      <c r="R1" s="162"/>
      <c r="S1" s="162"/>
      <c r="T1" s="162"/>
      <c r="U1" s="162"/>
      <c r="V1" s="224"/>
      <c r="W1" s="224"/>
      <c r="AD1" s="902"/>
      <c r="AE1" s="162"/>
      <c r="AF1" s="162"/>
      <c r="AG1" s="162"/>
      <c r="AH1" s="909"/>
      <c r="AI1" s="162"/>
      <c r="AJ1" s="162"/>
      <c r="AK1" s="162"/>
    </row>
    <row r="2" spans="1:37" ht="17.25" customHeight="1" x14ac:dyDescent="0.15">
      <c r="A2" s="171"/>
      <c r="B2" s="198"/>
      <c r="C2" s="198" t="s">
        <v>689</v>
      </c>
      <c r="D2" s="166"/>
      <c r="E2" s="1594"/>
      <c r="F2" s="1594"/>
      <c r="G2" s="1594"/>
      <c r="H2" s="1594"/>
      <c r="I2" s="1594"/>
      <c r="J2" s="1594"/>
      <c r="K2" s="163"/>
      <c r="L2" s="163"/>
      <c r="M2" s="163"/>
      <c r="N2" s="163"/>
      <c r="O2" s="163"/>
      <c r="P2" s="163"/>
      <c r="Q2" s="163"/>
      <c r="R2" s="163"/>
      <c r="S2" s="163"/>
      <c r="T2" s="163"/>
      <c r="U2" s="163"/>
      <c r="V2" s="164"/>
      <c r="W2" s="164"/>
      <c r="AD2" s="1595" t="s">
        <v>291</v>
      </c>
      <c r="AE2" s="1563" t="s">
        <v>292</v>
      </c>
      <c r="AF2" s="1563" t="s">
        <v>27</v>
      </c>
      <c r="AG2" s="1569" t="s">
        <v>293</v>
      </c>
      <c r="AH2" s="1589" t="s">
        <v>294</v>
      </c>
      <c r="AI2" s="1563" t="s">
        <v>295</v>
      </c>
      <c r="AJ2" s="1563" t="s">
        <v>97</v>
      </c>
      <c r="AK2" s="1565" t="s">
        <v>296</v>
      </c>
    </row>
    <row r="3" spans="1:37" x14ac:dyDescent="0.15">
      <c r="A3" s="171"/>
      <c r="B3" s="199" t="s">
        <v>48</v>
      </c>
      <c r="C3" s="200" t="s">
        <v>49</v>
      </c>
      <c r="D3" s="147" t="s">
        <v>50</v>
      </c>
      <c r="E3" s="148" t="s">
        <v>51</v>
      </c>
      <c r="F3" s="148" t="s">
        <v>52</v>
      </c>
      <c r="G3" s="148" t="s">
        <v>53</v>
      </c>
      <c r="H3" s="148" t="s">
        <v>54</v>
      </c>
      <c r="I3" s="148" t="s">
        <v>55</v>
      </c>
      <c r="J3" s="148" t="s">
        <v>56</v>
      </c>
      <c r="K3" s="148" t="s">
        <v>57</v>
      </c>
      <c r="L3" s="148" t="s">
        <v>58</v>
      </c>
      <c r="M3" s="148" t="s">
        <v>44</v>
      </c>
      <c r="N3" s="148" t="s">
        <v>59</v>
      </c>
      <c r="O3" s="149" t="s">
        <v>60</v>
      </c>
      <c r="P3" s="148" t="s">
        <v>61</v>
      </c>
      <c r="Q3" s="148" t="s">
        <v>62</v>
      </c>
      <c r="R3" s="150" t="s">
        <v>63</v>
      </c>
      <c r="S3" s="150" t="s">
        <v>64</v>
      </c>
      <c r="T3" s="150" t="s">
        <v>65</v>
      </c>
      <c r="U3" s="150" t="s">
        <v>66</v>
      </c>
      <c r="V3" s="151" t="s">
        <v>67</v>
      </c>
      <c r="W3" s="152" t="s">
        <v>68</v>
      </c>
      <c r="X3" s="152" t="s">
        <v>69</v>
      </c>
      <c r="Y3" s="152" t="s">
        <v>70</v>
      </c>
      <c r="Z3" s="152" t="s">
        <v>71</v>
      </c>
      <c r="AA3" s="152" t="s">
        <v>72</v>
      </c>
      <c r="AB3" s="152" t="s">
        <v>73</v>
      </c>
      <c r="AC3" s="153" t="s">
        <v>24</v>
      </c>
      <c r="AD3" s="1596"/>
      <c r="AE3" s="1564"/>
      <c r="AF3" s="1564"/>
      <c r="AG3" s="1570"/>
      <c r="AH3" s="1590"/>
      <c r="AI3" s="1564"/>
      <c r="AJ3" s="1564"/>
      <c r="AK3" s="1566"/>
    </row>
    <row r="4" spans="1:37" x14ac:dyDescent="0.15">
      <c r="A4" s="1567"/>
      <c r="B4" s="169" t="s">
        <v>48</v>
      </c>
      <c r="C4" s="201"/>
      <c r="D4" s="154" t="s">
        <v>48</v>
      </c>
      <c r="E4" s="155" t="s">
        <v>48</v>
      </c>
      <c r="F4" s="156"/>
      <c r="G4" s="156"/>
      <c r="H4" s="156"/>
      <c r="I4" s="156"/>
      <c r="J4" s="157" t="s">
        <v>74</v>
      </c>
      <c r="K4" s="155" t="s">
        <v>48</v>
      </c>
      <c r="L4" s="156" t="s">
        <v>48</v>
      </c>
      <c r="M4" s="156" t="s">
        <v>48</v>
      </c>
      <c r="N4" s="155" t="s">
        <v>75</v>
      </c>
      <c r="O4" s="155" t="s">
        <v>76</v>
      </c>
      <c r="P4" s="158" t="s">
        <v>77</v>
      </c>
      <c r="Q4" s="155" t="s">
        <v>78</v>
      </c>
      <c r="R4" s="156" t="s">
        <v>79</v>
      </c>
      <c r="S4" s="156"/>
      <c r="T4" s="156"/>
      <c r="U4" s="156"/>
      <c r="V4" s="159"/>
      <c r="W4" s="159"/>
      <c r="X4" s="159" t="s">
        <v>80</v>
      </c>
      <c r="Y4" s="159" t="s">
        <v>81</v>
      </c>
      <c r="Z4" s="159" t="s">
        <v>81</v>
      </c>
      <c r="AA4" s="159" t="s">
        <v>82</v>
      </c>
      <c r="AB4" s="159" t="s">
        <v>48</v>
      </c>
      <c r="AC4" s="160" t="s">
        <v>48</v>
      </c>
      <c r="AD4" s="1596"/>
      <c r="AE4" s="1564"/>
      <c r="AF4" s="1564"/>
      <c r="AG4" s="1570"/>
      <c r="AH4" s="1590"/>
      <c r="AI4" s="1564"/>
      <c r="AJ4" s="1564"/>
      <c r="AK4" s="1566"/>
    </row>
    <row r="5" spans="1:37" x14ac:dyDescent="0.15">
      <c r="A5" s="1597"/>
      <c r="B5" s="202" t="s">
        <v>83</v>
      </c>
      <c r="C5" s="193" t="s">
        <v>84</v>
      </c>
      <c r="D5" s="187"/>
      <c r="E5" s="187"/>
      <c r="F5" s="188" t="s">
        <v>85</v>
      </c>
      <c r="G5" s="188" t="s">
        <v>86</v>
      </c>
      <c r="H5" s="188" t="s">
        <v>20</v>
      </c>
      <c r="I5" s="188" t="s">
        <v>20</v>
      </c>
      <c r="J5" s="187"/>
      <c r="K5" s="187" t="s">
        <v>19</v>
      </c>
      <c r="L5" s="187"/>
      <c r="M5" s="187"/>
      <c r="N5" s="188" t="s">
        <v>87</v>
      </c>
      <c r="O5" s="576" t="s">
        <v>452</v>
      </c>
      <c r="P5" s="186" t="s">
        <v>87</v>
      </c>
      <c r="Q5" s="188" t="s">
        <v>87</v>
      </c>
      <c r="R5" s="188" t="s">
        <v>87</v>
      </c>
      <c r="S5" s="188" t="s">
        <v>87</v>
      </c>
      <c r="T5" s="188" t="s">
        <v>87</v>
      </c>
      <c r="U5" s="188" t="s">
        <v>87</v>
      </c>
      <c r="V5" s="189" t="s">
        <v>87</v>
      </c>
      <c r="W5" s="189" t="s">
        <v>87</v>
      </c>
      <c r="X5" s="189" t="s">
        <v>87</v>
      </c>
      <c r="Y5" s="189" t="s">
        <v>87</v>
      </c>
      <c r="Z5" s="189" t="s">
        <v>87</v>
      </c>
      <c r="AA5" s="189"/>
      <c r="AB5" s="189"/>
      <c r="AC5" s="190" t="s">
        <v>87</v>
      </c>
      <c r="AD5" s="903" t="s">
        <v>297</v>
      </c>
      <c r="AE5" s="191" t="s">
        <v>297</v>
      </c>
      <c r="AF5" s="191" t="s">
        <v>297</v>
      </c>
      <c r="AG5" s="191" t="s">
        <v>297</v>
      </c>
      <c r="AH5" s="910" t="s">
        <v>297</v>
      </c>
      <c r="AI5" s="191" t="s">
        <v>297</v>
      </c>
      <c r="AJ5" s="191" t="s">
        <v>297</v>
      </c>
      <c r="AK5" s="192" t="s">
        <v>297</v>
      </c>
    </row>
    <row r="6" spans="1:37" ht="13.5" customHeight="1" x14ac:dyDescent="0.15">
      <c r="A6" s="1572" t="s">
        <v>28</v>
      </c>
      <c r="B6" s="205">
        <v>43556</v>
      </c>
      <c r="C6" s="651" t="str">
        <f>IF(B6="","",IF(WEEKDAY(B6)=1,"(日)",IF(WEEKDAY(B6)=2,"(月)",IF(WEEKDAY(B6)=3,"(火)",IF(WEEKDAY(B6)=4,"(水)",IF(WEEKDAY(B6)=5,"(木)",IF(WEEKDAY(B6)=6,"(金)","(土)")))))))</f>
        <v>(月)</v>
      </c>
      <c r="D6" s="649" t="s">
        <v>544</v>
      </c>
      <c r="E6" s="649" t="s">
        <v>549</v>
      </c>
      <c r="F6" s="1022">
        <v>2</v>
      </c>
      <c r="G6" s="1022">
        <v>3.3</v>
      </c>
      <c r="H6" s="1023">
        <v>6</v>
      </c>
      <c r="I6" s="1116">
        <v>12</v>
      </c>
      <c r="J6" s="1024">
        <v>0.29166666666666669</v>
      </c>
      <c r="K6" s="1022">
        <v>4.7</v>
      </c>
      <c r="L6" s="1025">
        <v>6</v>
      </c>
      <c r="M6" s="1023">
        <v>6.98</v>
      </c>
      <c r="N6" s="822">
        <v>0.1</v>
      </c>
      <c r="O6" s="1023">
        <v>31.3</v>
      </c>
      <c r="P6" s="1026">
        <v>48</v>
      </c>
      <c r="Q6" s="1094">
        <v>32</v>
      </c>
      <c r="R6" s="1023">
        <v>10</v>
      </c>
      <c r="S6" s="1026">
        <v>110</v>
      </c>
      <c r="T6" s="1026">
        <v>64</v>
      </c>
      <c r="U6" s="1026">
        <v>46</v>
      </c>
      <c r="V6" s="1276">
        <v>0</v>
      </c>
      <c r="W6" s="1293"/>
      <c r="X6" s="1096">
        <v>220</v>
      </c>
      <c r="Y6" s="1025"/>
      <c r="Z6" s="1025"/>
      <c r="AA6" s="1022"/>
      <c r="AB6" s="1022"/>
      <c r="AC6" s="1023"/>
      <c r="AD6" s="1027"/>
      <c r="AE6" s="1023"/>
      <c r="AF6" s="1116"/>
      <c r="AG6" s="1116"/>
      <c r="AH6" s="1028"/>
      <c r="AI6" s="1094"/>
      <c r="AJ6" s="1263"/>
      <c r="AK6" s="1092"/>
    </row>
    <row r="7" spans="1:37" x14ac:dyDescent="0.15">
      <c r="A7" s="1572"/>
      <c r="B7" s="205">
        <v>43557</v>
      </c>
      <c r="C7" s="652" t="str">
        <f t="shared" ref="C7:C35" si="0">IF(B7="","",IF(WEEKDAY(B7)=1,"(日)",IF(WEEKDAY(B7)=2,"(月)",IF(WEEKDAY(B7)=3,"(火)",IF(WEEKDAY(B7)=4,"(水)",IF(WEEKDAY(B7)=5,"(木)",IF(WEEKDAY(B7)=6,"(金)","(土)")))))))</f>
        <v>(火)</v>
      </c>
      <c r="D7" s="647" t="s">
        <v>540</v>
      </c>
      <c r="E7" s="647" t="s">
        <v>549</v>
      </c>
      <c r="F7" s="1029">
        <v>2</v>
      </c>
      <c r="G7" s="1029">
        <v>0</v>
      </c>
      <c r="H7" s="1030">
        <v>5</v>
      </c>
      <c r="I7" s="1117">
        <v>12</v>
      </c>
      <c r="J7" s="1031">
        <v>0.2986111111111111</v>
      </c>
      <c r="K7" s="1029">
        <v>5.2</v>
      </c>
      <c r="L7" s="1032">
        <v>6.3</v>
      </c>
      <c r="M7" s="1030">
        <v>6.98</v>
      </c>
      <c r="N7" s="831">
        <v>0.2</v>
      </c>
      <c r="O7" s="1030">
        <v>28.9</v>
      </c>
      <c r="P7" s="1033">
        <v>40</v>
      </c>
      <c r="Q7" s="1087">
        <v>32</v>
      </c>
      <c r="R7" s="1030">
        <v>9.8000000000000007</v>
      </c>
      <c r="S7" s="1033">
        <v>102</v>
      </c>
      <c r="T7" s="1033">
        <v>64</v>
      </c>
      <c r="U7" s="1033">
        <v>38</v>
      </c>
      <c r="V7" s="1277">
        <v>0</v>
      </c>
      <c r="W7" s="1294"/>
      <c r="X7" s="1098">
        <v>250</v>
      </c>
      <c r="Y7" s="1032"/>
      <c r="Z7" s="1032"/>
      <c r="AA7" s="1029"/>
      <c r="AB7" s="1029"/>
      <c r="AC7" s="1030"/>
      <c r="AD7" s="1034"/>
      <c r="AE7" s="1030"/>
      <c r="AF7" s="1117"/>
      <c r="AG7" s="1117"/>
      <c r="AH7" s="1035"/>
      <c r="AI7" s="1087"/>
      <c r="AJ7" s="1264"/>
      <c r="AK7" s="1083"/>
    </row>
    <row r="8" spans="1:37" x14ac:dyDescent="0.15">
      <c r="A8" s="1572"/>
      <c r="B8" s="205">
        <v>43558</v>
      </c>
      <c r="C8" s="652" t="str">
        <f t="shared" si="0"/>
        <v>(水)</v>
      </c>
      <c r="D8" s="647" t="s">
        <v>540</v>
      </c>
      <c r="E8" s="647" t="s">
        <v>543</v>
      </c>
      <c r="F8" s="1029">
        <v>2</v>
      </c>
      <c r="G8" s="1029">
        <v>0</v>
      </c>
      <c r="H8" s="1030">
        <v>7</v>
      </c>
      <c r="I8" s="1117">
        <v>10.5</v>
      </c>
      <c r="J8" s="1031">
        <v>0.28472222222222221</v>
      </c>
      <c r="K8" s="1029">
        <v>4.8</v>
      </c>
      <c r="L8" s="1032">
        <v>6.2</v>
      </c>
      <c r="M8" s="1030">
        <v>6.97</v>
      </c>
      <c r="N8" s="831">
        <v>0.1</v>
      </c>
      <c r="O8" s="1030">
        <v>31.8</v>
      </c>
      <c r="P8" s="1033">
        <v>40</v>
      </c>
      <c r="Q8" s="1087">
        <v>33</v>
      </c>
      <c r="R8" s="1030">
        <v>9.1999999999999993</v>
      </c>
      <c r="S8" s="1033">
        <v>102</v>
      </c>
      <c r="T8" s="1033">
        <v>63</v>
      </c>
      <c r="U8" s="1033">
        <v>39</v>
      </c>
      <c r="V8" s="1277">
        <v>0</v>
      </c>
      <c r="W8" s="1294"/>
      <c r="X8" s="1098">
        <v>200</v>
      </c>
      <c r="Y8" s="1032"/>
      <c r="Z8" s="1032"/>
      <c r="AA8" s="1029"/>
      <c r="AB8" s="1029"/>
      <c r="AC8" s="1030"/>
      <c r="AD8" s="1034"/>
      <c r="AE8" s="1030"/>
      <c r="AF8" s="1117"/>
      <c r="AG8" s="1117"/>
      <c r="AH8" s="1035"/>
      <c r="AI8" s="1087"/>
      <c r="AJ8" s="1264"/>
      <c r="AK8" s="1083"/>
    </row>
    <row r="9" spans="1:37" x14ac:dyDescent="0.15">
      <c r="A9" s="1572"/>
      <c r="B9" s="205">
        <v>43559</v>
      </c>
      <c r="C9" s="204" t="str">
        <f t="shared" si="0"/>
        <v>(木)</v>
      </c>
      <c r="D9" s="647" t="s">
        <v>540</v>
      </c>
      <c r="E9" s="647" t="s">
        <v>549</v>
      </c>
      <c r="F9" s="1029">
        <v>3</v>
      </c>
      <c r="G9" s="1029">
        <v>0</v>
      </c>
      <c r="H9" s="1030">
        <v>7</v>
      </c>
      <c r="I9" s="1117">
        <v>10</v>
      </c>
      <c r="J9" s="1031">
        <v>0.29166666666666669</v>
      </c>
      <c r="K9" s="1029">
        <v>7.6</v>
      </c>
      <c r="L9" s="1032">
        <v>5.8</v>
      </c>
      <c r="M9" s="1030">
        <v>6.83</v>
      </c>
      <c r="N9" s="831">
        <v>0.1</v>
      </c>
      <c r="O9" s="1030">
        <v>29.3</v>
      </c>
      <c r="P9" s="1033">
        <v>40</v>
      </c>
      <c r="Q9" s="1087">
        <v>38.299999999999997</v>
      </c>
      <c r="R9" s="1030">
        <v>10</v>
      </c>
      <c r="S9" s="1033">
        <v>108</v>
      </c>
      <c r="T9" s="1033">
        <v>68</v>
      </c>
      <c r="U9" s="1033">
        <v>40</v>
      </c>
      <c r="V9" s="1277">
        <v>0</v>
      </c>
      <c r="W9" s="1294"/>
      <c r="X9" s="1098">
        <v>210</v>
      </c>
      <c r="Y9" s="1032"/>
      <c r="Z9" s="1032"/>
      <c r="AA9" s="1029"/>
      <c r="AB9" s="1029"/>
      <c r="AC9" s="1030"/>
      <c r="AD9" s="1034">
        <v>0</v>
      </c>
      <c r="AE9" s="1030">
        <v>62</v>
      </c>
      <c r="AF9" s="1117">
        <v>4.7</v>
      </c>
      <c r="AG9" s="1117">
        <v>5.7</v>
      </c>
      <c r="AH9" s="1035">
        <v>0</v>
      </c>
      <c r="AI9" s="1087">
        <v>11</v>
      </c>
      <c r="AJ9" s="1264">
        <v>1.2</v>
      </c>
      <c r="AK9" s="1083">
        <v>0</v>
      </c>
    </row>
    <row r="10" spans="1:37" x14ac:dyDescent="0.15">
      <c r="A10" s="1572"/>
      <c r="B10" s="205">
        <v>43560</v>
      </c>
      <c r="C10" s="204" t="str">
        <f t="shared" si="0"/>
        <v>(金)</v>
      </c>
      <c r="D10" s="647" t="s">
        <v>540</v>
      </c>
      <c r="E10" s="647" t="s">
        <v>551</v>
      </c>
      <c r="F10" s="1029">
        <v>0</v>
      </c>
      <c r="G10" s="1029">
        <v>0</v>
      </c>
      <c r="H10" s="1030">
        <v>12</v>
      </c>
      <c r="I10" s="1117">
        <v>12</v>
      </c>
      <c r="J10" s="1031">
        <v>0.29166666666666669</v>
      </c>
      <c r="K10" s="1029">
        <v>4.8</v>
      </c>
      <c r="L10" s="1032">
        <v>6.6</v>
      </c>
      <c r="M10" s="1030">
        <v>6.84</v>
      </c>
      <c r="N10" s="831">
        <v>0.3</v>
      </c>
      <c r="O10" s="1030">
        <v>31.6</v>
      </c>
      <c r="P10" s="1033">
        <v>37</v>
      </c>
      <c r="Q10" s="1087">
        <v>36.9</v>
      </c>
      <c r="R10" s="1030">
        <v>9.8000000000000007</v>
      </c>
      <c r="S10" s="1033">
        <v>96</v>
      </c>
      <c r="T10" s="1033">
        <v>59</v>
      </c>
      <c r="U10" s="1033">
        <v>37</v>
      </c>
      <c r="V10" s="1277">
        <v>0</v>
      </c>
      <c r="W10" s="1294"/>
      <c r="X10" s="1098">
        <v>240</v>
      </c>
      <c r="Y10" s="1032"/>
      <c r="Z10" s="1032"/>
      <c r="AA10" s="1029"/>
      <c r="AB10" s="1029"/>
      <c r="AC10" s="1030"/>
      <c r="AD10" s="1034"/>
      <c r="AE10" s="1030"/>
      <c r="AF10" s="1117"/>
      <c r="AG10" s="1117"/>
      <c r="AH10" s="1035"/>
      <c r="AI10" s="1087"/>
      <c r="AJ10" s="1264"/>
      <c r="AK10" s="1083"/>
    </row>
    <row r="11" spans="1:37" x14ac:dyDescent="0.15">
      <c r="A11" s="1572"/>
      <c r="B11" s="205">
        <v>43561</v>
      </c>
      <c r="C11" s="204" t="str">
        <f t="shared" si="0"/>
        <v>(土)</v>
      </c>
      <c r="D11" s="647" t="s">
        <v>540</v>
      </c>
      <c r="E11" s="647" t="s">
        <v>543</v>
      </c>
      <c r="F11" s="1029">
        <v>1</v>
      </c>
      <c r="G11" s="1029">
        <v>0</v>
      </c>
      <c r="H11" s="1030">
        <v>15</v>
      </c>
      <c r="I11" s="1117">
        <v>14</v>
      </c>
      <c r="J11" s="1031">
        <v>0.29166666666666669</v>
      </c>
      <c r="K11" s="1029">
        <v>4.0999999999999996</v>
      </c>
      <c r="L11" s="1032">
        <v>6.3</v>
      </c>
      <c r="M11" s="1030">
        <v>6.87</v>
      </c>
      <c r="N11" s="831">
        <v>0.25</v>
      </c>
      <c r="O11" s="1030">
        <v>29.3</v>
      </c>
      <c r="P11" s="1033">
        <v>46</v>
      </c>
      <c r="Q11" s="1087">
        <v>36.9</v>
      </c>
      <c r="R11" s="1030">
        <v>8.5</v>
      </c>
      <c r="S11" s="1033">
        <v>90</v>
      </c>
      <c r="T11" s="1033">
        <v>56</v>
      </c>
      <c r="U11" s="1033">
        <v>34</v>
      </c>
      <c r="V11" s="1277">
        <v>0</v>
      </c>
      <c r="W11" s="1294"/>
      <c r="X11" s="1098">
        <v>230</v>
      </c>
      <c r="Y11" s="1032"/>
      <c r="Z11" s="1032"/>
      <c r="AA11" s="1029"/>
      <c r="AB11" s="1029"/>
      <c r="AC11" s="1030"/>
      <c r="AD11" s="1034"/>
      <c r="AE11" s="1030"/>
      <c r="AF11" s="1117"/>
      <c r="AG11" s="1117"/>
      <c r="AH11" s="1035"/>
      <c r="AI11" s="1087"/>
      <c r="AJ11" s="1264"/>
      <c r="AK11" s="1083"/>
    </row>
    <row r="12" spans="1:37" x14ac:dyDescent="0.15">
      <c r="A12" s="1572"/>
      <c r="B12" s="205">
        <v>43562</v>
      </c>
      <c r="C12" s="204" t="str">
        <f t="shared" si="0"/>
        <v>(日)</v>
      </c>
      <c r="D12" s="647" t="s">
        <v>540</v>
      </c>
      <c r="E12" s="647" t="s">
        <v>542</v>
      </c>
      <c r="F12" s="1029">
        <v>1</v>
      </c>
      <c r="G12" s="1029">
        <v>0</v>
      </c>
      <c r="H12" s="1030">
        <v>15</v>
      </c>
      <c r="I12" s="1117">
        <v>16</v>
      </c>
      <c r="J12" s="1031">
        <v>0.29166666666666669</v>
      </c>
      <c r="K12" s="1029">
        <v>7.2</v>
      </c>
      <c r="L12" s="1032">
        <v>8.4</v>
      </c>
      <c r="M12" s="1030">
        <v>6.96</v>
      </c>
      <c r="N12" s="831">
        <v>0.1</v>
      </c>
      <c r="O12" s="1030">
        <v>31.3</v>
      </c>
      <c r="P12" s="1033">
        <v>40</v>
      </c>
      <c r="Q12" s="1087">
        <v>38</v>
      </c>
      <c r="R12" s="1030">
        <v>10</v>
      </c>
      <c r="S12" s="1033">
        <v>93</v>
      </c>
      <c r="T12" s="1033">
        <v>56</v>
      </c>
      <c r="U12" s="1033">
        <v>37</v>
      </c>
      <c r="V12" s="1277">
        <v>0</v>
      </c>
      <c r="W12" s="1294"/>
      <c r="X12" s="1098">
        <v>200</v>
      </c>
      <c r="Y12" s="1032"/>
      <c r="Z12" s="1032"/>
      <c r="AA12" s="1029"/>
      <c r="AB12" s="1029"/>
      <c r="AC12" s="1030"/>
      <c r="AD12" s="1034"/>
      <c r="AE12" s="1030"/>
      <c r="AF12" s="1117"/>
      <c r="AG12" s="1117"/>
      <c r="AH12" s="1035"/>
      <c r="AI12" s="1087"/>
      <c r="AJ12" s="1264"/>
      <c r="AK12" s="1083"/>
    </row>
    <row r="13" spans="1:37" x14ac:dyDescent="0.15">
      <c r="A13" s="1572"/>
      <c r="B13" s="205">
        <v>43563</v>
      </c>
      <c r="C13" s="204" t="str">
        <f>IF(B13="","",IF(WEEKDAY(B13)=1,"(日)",IF(WEEKDAY(B13)=2,"(月)",IF(WEEKDAY(B13)=3,"(火)",IF(WEEKDAY(B13)=4,"(水)",IF(WEEKDAY(B13)=5,"(木)",IF(WEEKDAY(B13)=6,"(金)","(土)")))))))</f>
        <v>(月)</v>
      </c>
      <c r="D13" s="647" t="s">
        <v>555</v>
      </c>
      <c r="E13" s="647" t="s">
        <v>545</v>
      </c>
      <c r="F13" s="1029">
        <v>4</v>
      </c>
      <c r="G13" s="1029">
        <v>21.5</v>
      </c>
      <c r="H13" s="1030">
        <v>8</v>
      </c>
      <c r="I13" s="1117">
        <v>16</v>
      </c>
      <c r="J13" s="1031">
        <v>0.29166666666666669</v>
      </c>
      <c r="K13" s="1029">
        <v>6.9</v>
      </c>
      <c r="L13" s="1032">
        <v>12.9</v>
      </c>
      <c r="M13" s="1030">
        <v>6.91</v>
      </c>
      <c r="N13" s="831">
        <v>0</v>
      </c>
      <c r="O13" s="1030">
        <v>31.6</v>
      </c>
      <c r="P13" s="1033">
        <v>47</v>
      </c>
      <c r="Q13" s="1087">
        <v>35.5</v>
      </c>
      <c r="R13" s="1030">
        <v>10</v>
      </c>
      <c r="S13" s="1033">
        <v>112</v>
      </c>
      <c r="T13" s="1033">
        <v>61</v>
      </c>
      <c r="U13" s="1033">
        <v>51</v>
      </c>
      <c r="V13" s="1277">
        <v>0</v>
      </c>
      <c r="W13" s="1294"/>
      <c r="X13" s="1098">
        <v>190</v>
      </c>
      <c r="Y13" s="1032"/>
      <c r="Z13" s="1032"/>
      <c r="AA13" s="1029"/>
      <c r="AB13" s="1029"/>
      <c r="AC13" s="1030"/>
      <c r="AD13" s="1034"/>
      <c r="AE13" s="1030"/>
      <c r="AF13" s="1117"/>
      <c r="AG13" s="1117"/>
      <c r="AH13" s="1035"/>
      <c r="AI13" s="1087"/>
      <c r="AJ13" s="1264"/>
      <c r="AK13" s="1083"/>
    </row>
    <row r="14" spans="1:37" x14ac:dyDescent="0.15">
      <c r="A14" s="1572"/>
      <c r="B14" s="205">
        <v>43564</v>
      </c>
      <c r="C14" s="204" t="str">
        <f t="shared" si="0"/>
        <v>(火)</v>
      </c>
      <c r="D14" s="647" t="s">
        <v>540</v>
      </c>
      <c r="E14" s="647" t="s">
        <v>548</v>
      </c>
      <c r="F14" s="1029">
        <v>1</v>
      </c>
      <c r="G14" s="1029">
        <v>0</v>
      </c>
      <c r="H14" s="1030">
        <v>8</v>
      </c>
      <c r="I14" s="1117">
        <v>13.5</v>
      </c>
      <c r="J14" s="1031">
        <v>0.29166666666666669</v>
      </c>
      <c r="K14" s="1029">
        <v>4.5</v>
      </c>
      <c r="L14" s="1032">
        <v>7.7</v>
      </c>
      <c r="M14" s="1030">
        <v>6.83</v>
      </c>
      <c r="N14" s="831">
        <v>0.2</v>
      </c>
      <c r="O14" s="1030">
        <v>30.3</v>
      </c>
      <c r="P14" s="1033">
        <v>38</v>
      </c>
      <c r="Q14" s="1087">
        <v>34.4</v>
      </c>
      <c r="R14" s="1030">
        <v>10</v>
      </c>
      <c r="S14" s="1033">
        <v>93</v>
      </c>
      <c r="T14" s="1033">
        <v>53</v>
      </c>
      <c r="U14" s="1033">
        <v>40</v>
      </c>
      <c r="V14" s="1277">
        <v>0</v>
      </c>
      <c r="W14" s="1294"/>
      <c r="X14" s="1098">
        <v>200</v>
      </c>
      <c r="Y14" s="1032"/>
      <c r="Z14" s="1032"/>
      <c r="AA14" s="1029"/>
      <c r="AB14" s="1029"/>
      <c r="AC14" s="1030"/>
      <c r="AD14" s="1034"/>
      <c r="AE14" s="1030"/>
      <c r="AF14" s="1117"/>
      <c r="AG14" s="1117"/>
      <c r="AH14" s="1035"/>
      <c r="AI14" s="1087"/>
      <c r="AJ14" s="1264"/>
      <c r="AK14" s="1083"/>
    </row>
    <row r="15" spans="1:37" x14ac:dyDescent="0.15">
      <c r="A15" s="1572"/>
      <c r="B15" s="205">
        <v>43565</v>
      </c>
      <c r="C15" s="204" t="str">
        <f t="shared" si="0"/>
        <v>(水)</v>
      </c>
      <c r="D15" s="647" t="s">
        <v>555</v>
      </c>
      <c r="E15" s="647" t="s">
        <v>559</v>
      </c>
      <c r="F15" s="1029">
        <v>2</v>
      </c>
      <c r="G15" s="1029">
        <v>22</v>
      </c>
      <c r="H15" s="1030">
        <v>6</v>
      </c>
      <c r="I15" s="1117">
        <v>13</v>
      </c>
      <c r="J15" s="1031">
        <v>0.29166666666666669</v>
      </c>
      <c r="K15" s="1029">
        <v>4</v>
      </c>
      <c r="L15" s="1032">
        <v>5.7</v>
      </c>
      <c r="M15" s="1030">
        <v>6.88</v>
      </c>
      <c r="N15" s="831">
        <v>0.05</v>
      </c>
      <c r="O15" s="1030">
        <v>35.5</v>
      </c>
      <c r="P15" s="1033">
        <v>46</v>
      </c>
      <c r="Q15" s="1087">
        <v>39.4</v>
      </c>
      <c r="R15" s="1030">
        <v>7.9</v>
      </c>
      <c r="S15" s="1033">
        <v>116</v>
      </c>
      <c r="T15" s="1033">
        <v>78</v>
      </c>
      <c r="U15" s="1033">
        <v>38</v>
      </c>
      <c r="V15" s="1277">
        <v>0</v>
      </c>
      <c r="W15" s="1294"/>
      <c r="X15" s="1098">
        <v>200</v>
      </c>
      <c r="Y15" s="1032"/>
      <c r="Z15" s="1032"/>
      <c r="AA15" s="1029"/>
      <c r="AB15" s="1029"/>
      <c r="AC15" s="1030"/>
      <c r="AD15" s="1034"/>
      <c r="AE15" s="1030"/>
      <c r="AF15" s="1117"/>
      <c r="AG15" s="1117"/>
      <c r="AH15" s="1035"/>
      <c r="AI15" s="1087"/>
      <c r="AJ15" s="1264"/>
      <c r="AK15" s="1083"/>
    </row>
    <row r="16" spans="1:37" x14ac:dyDescent="0.15">
      <c r="A16" s="1572"/>
      <c r="B16" s="205">
        <v>43566</v>
      </c>
      <c r="C16" s="204" t="str">
        <f t="shared" si="0"/>
        <v>(木)</v>
      </c>
      <c r="D16" s="647" t="s">
        <v>552</v>
      </c>
      <c r="E16" s="647" t="s">
        <v>543</v>
      </c>
      <c r="F16" s="1029">
        <v>3</v>
      </c>
      <c r="G16" s="1029">
        <v>1.2</v>
      </c>
      <c r="H16" s="1030">
        <v>5</v>
      </c>
      <c r="I16" s="1117">
        <v>12</v>
      </c>
      <c r="J16" s="1031">
        <v>0.28472222222222221</v>
      </c>
      <c r="K16" s="1029">
        <v>3.5</v>
      </c>
      <c r="L16" s="1032">
        <v>5.0999999999999996</v>
      </c>
      <c r="M16" s="1030">
        <v>6.86</v>
      </c>
      <c r="N16" s="831">
        <v>0.1</v>
      </c>
      <c r="O16" s="1030">
        <v>29.9</v>
      </c>
      <c r="P16" s="1033">
        <v>44</v>
      </c>
      <c r="Q16" s="1087">
        <v>34.1</v>
      </c>
      <c r="R16" s="1030">
        <v>8.8000000000000007</v>
      </c>
      <c r="S16" s="1033">
        <v>100</v>
      </c>
      <c r="T16" s="1033">
        <v>58</v>
      </c>
      <c r="U16" s="1033">
        <v>42</v>
      </c>
      <c r="V16" s="1277">
        <v>0</v>
      </c>
      <c r="W16" s="1294"/>
      <c r="X16" s="1098">
        <v>220</v>
      </c>
      <c r="Y16" s="1032"/>
      <c r="Z16" s="1032"/>
      <c r="AA16" s="1029"/>
      <c r="AB16" s="1029"/>
      <c r="AC16" s="1030"/>
      <c r="AD16" s="1034"/>
      <c r="AE16" s="1030"/>
      <c r="AF16" s="1117"/>
      <c r="AG16" s="1117"/>
      <c r="AH16" s="1035"/>
      <c r="AI16" s="1087"/>
      <c r="AJ16" s="1264"/>
      <c r="AK16" s="1083"/>
    </row>
    <row r="17" spans="1:37" x14ac:dyDescent="0.15">
      <c r="A17" s="1572"/>
      <c r="B17" s="205">
        <v>43567</v>
      </c>
      <c r="C17" s="204" t="str">
        <f t="shared" si="0"/>
        <v>(金)</v>
      </c>
      <c r="D17" s="647" t="s">
        <v>550</v>
      </c>
      <c r="E17" s="647" t="s">
        <v>543</v>
      </c>
      <c r="F17" s="1029">
        <v>2</v>
      </c>
      <c r="G17" s="1029">
        <v>0</v>
      </c>
      <c r="H17" s="1030">
        <v>7</v>
      </c>
      <c r="I17" s="1117">
        <v>12</v>
      </c>
      <c r="J17" s="1031">
        <v>0.2986111111111111</v>
      </c>
      <c r="K17" s="1029">
        <v>3.96</v>
      </c>
      <c r="L17" s="1032">
        <v>5.7</v>
      </c>
      <c r="M17" s="1030">
        <v>6.88</v>
      </c>
      <c r="N17" s="831">
        <v>0.05</v>
      </c>
      <c r="O17" s="1030">
        <v>32</v>
      </c>
      <c r="P17" s="1033">
        <v>44</v>
      </c>
      <c r="Q17" s="1087">
        <v>34.799999999999997</v>
      </c>
      <c r="R17" s="1030">
        <v>8.1999999999999993</v>
      </c>
      <c r="S17" s="1033">
        <v>100</v>
      </c>
      <c r="T17" s="1033">
        <v>63</v>
      </c>
      <c r="U17" s="1033">
        <v>37</v>
      </c>
      <c r="V17" s="1277">
        <v>0</v>
      </c>
      <c r="W17" s="1294"/>
      <c r="X17" s="1098">
        <v>200</v>
      </c>
      <c r="Y17" s="1032"/>
      <c r="Z17" s="1032"/>
      <c r="AA17" s="1029"/>
      <c r="AB17" s="1029"/>
      <c r="AC17" s="1030"/>
      <c r="AD17" s="1034"/>
      <c r="AE17" s="1030"/>
      <c r="AF17" s="1117"/>
      <c r="AG17" s="1117"/>
      <c r="AH17" s="1035"/>
      <c r="AI17" s="1087"/>
      <c r="AJ17" s="1264"/>
      <c r="AK17" s="1083"/>
    </row>
    <row r="18" spans="1:37" x14ac:dyDescent="0.15">
      <c r="A18" s="1572"/>
      <c r="B18" s="205">
        <v>43568</v>
      </c>
      <c r="C18" s="204" t="str">
        <f t="shared" si="0"/>
        <v>(土)</v>
      </c>
      <c r="D18" s="647" t="s">
        <v>540</v>
      </c>
      <c r="E18" s="647" t="s">
        <v>549</v>
      </c>
      <c r="F18" s="1029">
        <v>2</v>
      </c>
      <c r="G18" s="1029">
        <v>0</v>
      </c>
      <c r="H18" s="1030">
        <v>6</v>
      </c>
      <c r="I18" s="1117">
        <v>12.5</v>
      </c>
      <c r="J18" s="1031">
        <v>0.29166666666666669</v>
      </c>
      <c r="K18" s="1029">
        <v>3.7</v>
      </c>
      <c r="L18" s="1032">
        <v>4.7</v>
      </c>
      <c r="M18" s="1030">
        <v>6.85</v>
      </c>
      <c r="N18" s="831">
        <v>0.1</v>
      </c>
      <c r="O18" s="1030">
        <v>32.700000000000003</v>
      </c>
      <c r="P18" s="1033">
        <v>58</v>
      </c>
      <c r="Q18" s="1087">
        <v>40.799999999999997</v>
      </c>
      <c r="R18" s="1030">
        <v>7</v>
      </c>
      <c r="S18" s="1033">
        <v>105</v>
      </c>
      <c r="T18" s="1033">
        <v>66</v>
      </c>
      <c r="U18" s="1033">
        <v>39</v>
      </c>
      <c r="V18" s="1277">
        <v>0</v>
      </c>
      <c r="W18" s="1294"/>
      <c r="X18" s="1098">
        <v>220</v>
      </c>
      <c r="Y18" s="1032"/>
      <c r="Z18" s="1032"/>
      <c r="AA18" s="1029"/>
      <c r="AB18" s="1029"/>
      <c r="AC18" s="1030"/>
      <c r="AD18" s="1034"/>
      <c r="AE18" s="1030"/>
      <c r="AF18" s="1117"/>
      <c r="AG18" s="1117"/>
      <c r="AH18" s="1035"/>
      <c r="AI18" s="1087"/>
      <c r="AJ18" s="1264"/>
      <c r="AK18" s="1083"/>
    </row>
    <row r="19" spans="1:37" x14ac:dyDescent="0.15">
      <c r="A19" s="1572"/>
      <c r="B19" s="205">
        <v>43569</v>
      </c>
      <c r="C19" s="204" t="str">
        <f t="shared" si="0"/>
        <v>(日)</v>
      </c>
      <c r="D19" s="647" t="s">
        <v>544</v>
      </c>
      <c r="E19" s="647" t="s">
        <v>541</v>
      </c>
      <c r="F19" s="1029">
        <v>2</v>
      </c>
      <c r="G19" s="1029">
        <v>2.2999999999999998</v>
      </c>
      <c r="H19" s="1030">
        <v>16</v>
      </c>
      <c r="I19" s="1117">
        <v>15</v>
      </c>
      <c r="J19" s="1031">
        <v>0.29166666666666669</v>
      </c>
      <c r="K19" s="1029">
        <v>3.3</v>
      </c>
      <c r="L19" s="1032">
        <v>5.8</v>
      </c>
      <c r="M19" s="1030">
        <v>7.01</v>
      </c>
      <c r="N19" s="831">
        <v>0.25</v>
      </c>
      <c r="O19" s="1030">
        <v>33.1</v>
      </c>
      <c r="P19" s="1033">
        <v>44</v>
      </c>
      <c r="Q19" s="1087">
        <v>36.200000000000003</v>
      </c>
      <c r="R19" s="1030">
        <v>7.9</v>
      </c>
      <c r="S19" s="1033">
        <v>102</v>
      </c>
      <c r="T19" s="1033">
        <v>62</v>
      </c>
      <c r="U19" s="1033">
        <v>40</v>
      </c>
      <c r="V19" s="1277">
        <v>0</v>
      </c>
      <c r="W19" s="1294"/>
      <c r="X19" s="1098">
        <v>220</v>
      </c>
      <c r="Y19" s="1032"/>
      <c r="Z19" s="1032"/>
      <c r="AA19" s="1029"/>
      <c r="AB19" s="1029"/>
      <c r="AC19" s="1030"/>
      <c r="AD19" s="1034"/>
      <c r="AE19" s="1030"/>
      <c r="AF19" s="1117"/>
      <c r="AG19" s="1117"/>
      <c r="AH19" s="1035"/>
      <c r="AI19" s="1087"/>
      <c r="AJ19" s="1264"/>
      <c r="AK19" s="1083"/>
    </row>
    <row r="20" spans="1:37" x14ac:dyDescent="0.15">
      <c r="A20" s="1572"/>
      <c r="B20" s="205">
        <v>43570</v>
      </c>
      <c r="C20" s="204" t="str">
        <f t="shared" si="0"/>
        <v>(月)</v>
      </c>
      <c r="D20" s="647" t="s">
        <v>553</v>
      </c>
      <c r="E20" s="647" t="s">
        <v>549</v>
      </c>
      <c r="F20" s="1029">
        <v>1</v>
      </c>
      <c r="G20" s="1029">
        <v>9.9</v>
      </c>
      <c r="H20" s="1030">
        <v>13</v>
      </c>
      <c r="I20" s="1117">
        <v>15</v>
      </c>
      <c r="J20" s="1031">
        <v>0.29166666666666669</v>
      </c>
      <c r="K20" s="1029">
        <v>5.8</v>
      </c>
      <c r="L20" s="1032">
        <v>4.8</v>
      </c>
      <c r="M20" s="1030">
        <v>6.98</v>
      </c>
      <c r="N20" s="831">
        <v>0.15</v>
      </c>
      <c r="O20" s="1030">
        <v>33.1</v>
      </c>
      <c r="P20" s="1033">
        <v>47</v>
      </c>
      <c r="Q20" s="1087">
        <v>36.9</v>
      </c>
      <c r="R20" s="1030">
        <v>8.4</v>
      </c>
      <c r="S20" s="1033">
        <v>108</v>
      </c>
      <c r="T20" s="1033">
        <v>63</v>
      </c>
      <c r="U20" s="1033">
        <v>45</v>
      </c>
      <c r="V20" s="1277">
        <v>0</v>
      </c>
      <c r="W20" s="1294"/>
      <c r="X20" s="1098">
        <v>220</v>
      </c>
      <c r="Y20" s="1032"/>
      <c r="Z20" s="1032"/>
      <c r="AA20" s="1029"/>
      <c r="AB20" s="1029"/>
      <c r="AC20" s="1030"/>
      <c r="AD20" s="1034"/>
      <c r="AE20" s="1030"/>
      <c r="AF20" s="1117"/>
      <c r="AG20" s="1117"/>
      <c r="AH20" s="1035"/>
      <c r="AI20" s="1087"/>
      <c r="AJ20" s="1264"/>
      <c r="AK20" s="1083"/>
    </row>
    <row r="21" spans="1:37" x14ac:dyDescent="0.15">
      <c r="A21" s="1572"/>
      <c r="B21" s="205">
        <v>43571</v>
      </c>
      <c r="C21" s="204" t="str">
        <f t="shared" si="0"/>
        <v>(火)</v>
      </c>
      <c r="D21" s="647" t="s">
        <v>540</v>
      </c>
      <c r="E21" s="647" t="s">
        <v>543</v>
      </c>
      <c r="F21" s="1029">
        <v>1</v>
      </c>
      <c r="G21" s="1029">
        <v>0</v>
      </c>
      <c r="H21" s="1030">
        <v>14</v>
      </c>
      <c r="I21" s="1117">
        <v>15.5</v>
      </c>
      <c r="J21" s="1031">
        <v>0.29166666666666669</v>
      </c>
      <c r="K21" s="1029">
        <v>1.9</v>
      </c>
      <c r="L21" s="1032">
        <v>4.4000000000000004</v>
      </c>
      <c r="M21" s="1030">
        <v>6.85</v>
      </c>
      <c r="N21" s="831">
        <v>0.1</v>
      </c>
      <c r="O21" s="1030">
        <v>34.1</v>
      </c>
      <c r="P21" s="1033">
        <v>40</v>
      </c>
      <c r="Q21" s="1087">
        <v>37.6</v>
      </c>
      <c r="R21" s="1030">
        <v>8.1999999999999993</v>
      </c>
      <c r="S21" s="1033">
        <v>102</v>
      </c>
      <c r="T21" s="1033">
        <v>60</v>
      </c>
      <c r="U21" s="1033">
        <v>42</v>
      </c>
      <c r="V21" s="1277">
        <v>0</v>
      </c>
      <c r="W21" s="1294"/>
      <c r="X21" s="1098">
        <v>230</v>
      </c>
      <c r="Y21" s="1032"/>
      <c r="Z21" s="1032"/>
      <c r="AA21" s="1029"/>
      <c r="AB21" s="1029"/>
      <c r="AC21" s="1030"/>
      <c r="AD21" s="1034"/>
      <c r="AE21" s="1030"/>
      <c r="AF21" s="1117"/>
      <c r="AG21" s="1117"/>
      <c r="AH21" s="1035"/>
      <c r="AI21" s="1087"/>
      <c r="AJ21" s="1264"/>
      <c r="AK21" s="1083"/>
    </row>
    <row r="22" spans="1:37" x14ac:dyDescent="0.15">
      <c r="A22" s="1572"/>
      <c r="B22" s="205">
        <v>43572</v>
      </c>
      <c r="C22" s="204" t="str">
        <f t="shared" si="0"/>
        <v>(水)</v>
      </c>
      <c r="D22" s="647" t="s">
        <v>550</v>
      </c>
      <c r="E22" s="647" t="s">
        <v>543</v>
      </c>
      <c r="F22" s="1029">
        <v>0</v>
      </c>
      <c r="G22" s="1029">
        <v>0</v>
      </c>
      <c r="H22" s="1030">
        <v>15</v>
      </c>
      <c r="I22" s="1117">
        <v>16.5</v>
      </c>
      <c r="J22" s="1031">
        <v>0.29166666666666669</v>
      </c>
      <c r="K22" s="1029">
        <v>4</v>
      </c>
      <c r="L22" s="1032">
        <v>5.3</v>
      </c>
      <c r="M22" s="1030">
        <v>6.87</v>
      </c>
      <c r="N22" s="831">
        <v>0</v>
      </c>
      <c r="O22" s="1030">
        <v>32.700000000000003</v>
      </c>
      <c r="P22" s="1033">
        <v>43</v>
      </c>
      <c r="Q22" s="1087">
        <v>37.299999999999997</v>
      </c>
      <c r="R22" s="1030">
        <v>10</v>
      </c>
      <c r="S22" s="1033">
        <v>106</v>
      </c>
      <c r="T22" s="1033">
        <v>62</v>
      </c>
      <c r="U22" s="1033">
        <v>44</v>
      </c>
      <c r="V22" s="1277">
        <v>0</v>
      </c>
      <c r="W22" s="1294"/>
      <c r="X22" s="1098">
        <v>240</v>
      </c>
      <c r="Y22" s="1032"/>
      <c r="Z22" s="1032"/>
      <c r="AA22" s="1029"/>
      <c r="AB22" s="1029"/>
      <c r="AC22" s="1030"/>
      <c r="AD22" s="1034"/>
      <c r="AE22" s="1030"/>
      <c r="AF22" s="1117"/>
      <c r="AG22" s="1117"/>
      <c r="AH22" s="1035"/>
      <c r="AI22" s="1087"/>
      <c r="AJ22" s="1264"/>
      <c r="AK22" s="1083"/>
    </row>
    <row r="23" spans="1:37" x14ac:dyDescent="0.15">
      <c r="A23" s="1572"/>
      <c r="B23" s="205">
        <v>43573</v>
      </c>
      <c r="C23" s="204" t="str">
        <f t="shared" si="0"/>
        <v>(木)</v>
      </c>
      <c r="D23" s="647" t="s">
        <v>540</v>
      </c>
      <c r="E23" s="647" t="s">
        <v>542</v>
      </c>
      <c r="F23" s="1029">
        <v>3</v>
      </c>
      <c r="G23" s="1029">
        <v>0</v>
      </c>
      <c r="H23" s="1030">
        <v>16</v>
      </c>
      <c r="I23" s="1117">
        <v>17.5</v>
      </c>
      <c r="J23" s="1031">
        <v>0.29166666666666669</v>
      </c>
      <c r="K23" s="1029">
        <v>3</v>
      </c>
      <c r="L23" s="1032">
        <v>5.2</v>
      </c>
      <c r="M23" s="1030">
        <v>6.9</v>
      </c>
      <c r="N23" s="831">
        <v>0.05</v>
      </c>
      <c r="O23" s="1030">
        <v>32.299999999999997</v>
      </c>
      <c r="P23" s="1033">
        <v>42</v>
      </c>
      <c r="Q23" s="1087">
        <v>39.799999999999997</v>
      </c>
      <c r="R23" s="1030">
        <v>9.1999999999999993</v>
      </c>
      <c r="S23" s="1033">
        <v>97</v>
      </c>
      <c r="T23" s="1033">
        <v>63</v>
      </c>
      <c r="U23" s="1033">
        <v>34</v>
      </c>
      <c r="V23" s="1277">
        <v>0</v>
      </c>
      <c r="W23" s="1294"/>
      <c r="X23" s="1098">
        <v>220</v>
      </c>
      <c r="Y23" s="1032"/>
      <c r="Z23" s="1032"/>
      <c r="AA23" s="1029"/>
      <c r="AB23" s="1029"/>
      <c r="AC23" s="1030"/>
      <c r="AD23" s="1034"/>
      <c r="AE23" s="1030"/>
      <c r="AF23" s="1117"/>
      <c r="AG23" s="1117"/>
      <c r="AH23" s="1035"/>
      <c r="AI23" s="1087"/>
      <c r="AJ23" s="1264"/>
      <c r="AK23" s="1083"/>
    </row>
    <row r="24" spans="1:37" x14ac:dyDescent="0.15">
      <c r="A24" s="1572"/>
      <c r="B24" s="205">
        <v>43574</v>
      </c>
      <c r="C24" s="204" t="str">
        <f t="shared" si="0"/>
        <v>(金)</v>
      </c>
      <c r="D24" s="647" t="s">
        <v>540</v>
      </c>
      <c r="E24" s="647" t="s">
        <v>547</v>
      </c>
      <c r="F24" s="1029">
        <v>3</v>
      </c>
      <c r="G24" s="1029">
        <v>0</v>
      </c>
      <c r="H24" s="1030">
        <v>17</v>
      </c>
      <c r="I24" s="1117">
        <v>18.5</v>
      </c>
      <c r="J24" s="1031">
        <v>0.28472222222222221</v>
      </c>
      <c r="K24" s="1029">
        <v>3.3</v>
      </c>
      <c r="L24" s="1032">
        <v>6</v>
      </c>
      <c r="M24" s="1030">
        <v>6.87</v>
      </c>
      <c r="N24" s="831">
        <v>0.05</v>
      </c>
      <c r="O24" s="1030">
        <v>29.6</v>
      </c>
      <c r="P24" s="1033">
        <v>37</v>
      </c>
      <c r="Q24" s="1087">
        <v>36.9</v>
      </c>
      <c r="R24" s="1030">
        <v>9.8000000000000007</v>
      </c>
      <c r="S24" s="1033">
        <v>96</v>
      </c>
      <c r="T24" s="1033">
        <v>60</v>
      </c>
      <c r="U24" s="1033">
        <v>36</v>
      </c>
      <c r="V24" s="1277">
        <v>0</v>
      </c>
      <c r="W24" s="1294"/>
      <c r="X24" s="1098">
        <v>210</v>
      </c>
      <c r="Y24" s="1032"/>
      <c r="Z24" s="1032"/>
      <c r="AA24" s="1029"/>
      <c r="AB24" s="1029"/>
      <c r="AC24" s="1030"/>
      <c r="AD24" s="1034"/>
      <c r="AE24" s="1030"/>
      <c r="AF24" s="1117"/>
      <c r="AG24" s="1117"/>
      <c r="AH24" s="1035"/>
      <c r="AI24" s="1087"/>
      <c r="AJ24" s="1264"/>
      <c r="AK24" s="1083"/>
    </row>
    <row r="25" spans="1:37" x14ac:dyDescent="0.15">
      <c r="A25" s="1572"/>
      <c r="B25" s="205">
        <v>43575</v>
      </c>
      <c r="C25" s="204" t="str">
        <f t="shared" si="0"/>
        <v>(土)</v>
      </c>
      <c r="D25" s="647" t="s">
        <v>540</v>
      </c>
      <c r="E25" s="647" t="s">
        <v>543</v>
      </c>
      <c r="F25" s="1029">
        <v>1</v>
      </c>
      <c r="G25" s="1029">
        <v>0</v>
      </c>
      <c r="H25" s="1030">
        <v>13</v>
      </c>
      <c r="I25" s="1117">
        <v>17</v>
      </c>
      <c r="J25" s="1031">
        <v>0.29166666666666669</v>
      </c>
      <c r="K25" s="1029">
        <v>4.3</v>
      </c>
      <c r="L25" s="1032">
        <v>5.6</v>
      </c>
      <c r="M25" s="1030">
        <v>6.79</v>
      </c>
      <c r="N25" s="831">
        <v>0.05</v>
      </c>
      <c r="O25" s="1030">
        <v>31.2</v>
      </c>
      <c r="P25" s="1033">
        <v>42</v>
      </c>
      <c r="Q25" s="1087">
        <v>39.799999999999997</v>
      </c>
      <c r="R25" s="1030">
        <v>8.8000000000000007</v>
      </c>
      <c r="S25" s="1033">
        <v>92</v>
      </c>
      <c r="T25" s="1033">
        <v>54</v>
      </c>
      <c r="U25" s="1033">
        <v>38</v>
      </c>
      <c r="V25" s="1277">
        <v>0</v>
      </c>
      <c r="W25" s="1294"/>
      <c r="X25" s="1098">
        <v>220</v>
      </c>
      <c r="Y25" s="1032"/>
      <c r="Z25" s="1032"/>
      <c r="AA25" s="1029"/>
      <c r="AB25" s="1029"/>
      <c r="AC25" s="1030"/>
      <c r="AD25" s="1034"/>
      <c r="AE25" s="1030"/>
      <c r="AF25" s="1117"/>
      <c r="AG25" s="1117"/>
      <c r="AH25" s="1035"/>
      <c r="AI25" s="1087"/>
      <c r="AJ25" s="1264"/>
      <c r="AK25" s="1083"/>
    </row>
    <row r="26" spans="1:37" x14ac:dyDescent="0.15">
      <c r="A26" s="1572"/>
      <c r="B26" s="205">
        <v>43576</v>
      </c>
      <c r="C26" s="204" t="str">
        <f t="shared" si="0"/>
        <v>(日)</v>
      </c>
      <c r="D26" s="647" t="s">
        <v>550</v>
      </c>
      <c r="E26" s="647" t="s">
        <v>542</v>
      </c>
      <c r="F26" s="1029">
        <v>2</v>
      </c>
      <c r="G26" s="1029">
        <v>0</v>
      </c>
      <c r="H26" s="1030">
        <v>17</v>
      </c>
      <c r="I26" s="1117">
        <v>19</v>
      </c>
      <c r="J26" s="1031">
        <v>0.2986111111111111</v>
      </c>
      <c r="K26" s="1029">
        <v>3.4</v>
      </c>
      <c r="L26" s="1032">
        <v>5.9</v>
      </c>
      <c r="M26" s="1030">
        <v>6.79</v>
      </c>
      <c r="N26" s="831">
        <v>0.1</v>
      </c>
      <c r="O26" s="1030">
        <v>29.4</v>
      </c>
      <c r="P26" s="1033">
        <v>32</v>
      </c>
      <c r="Q26" s="1087">
        <v>40.1</v>
      </c>
      <c r="R26" s="1030">
        <v>10</v>
      </c>
      <c r="S26" s="1033">
        <v>100</v>
      </c>
      <c r="T26" s="1033">
        <v>58</v>
      </c>
      <c r="U26" s="1033">
        <v>42</v>
      </c>
      <c r="V26" s="1277">
        <v>0</v>
      </c>
      <c r="W26" s="1294"/>
      <c r="X26" s="1098">
        <v>220</v>
      </c>
      <c r="Y26" s="1032"/>
      <c r="Z26" s="1032"/>
      <c r="AA26" s="1029"/>
      <c r="AB26" s="1029"/>
      <c r="AC26" s="1030"/>
      <c r="AD26" s="1034"/>
      <c r="AE26" s="1030"/>
      <c r="AF26" s="1117"/>
      <c r="AG26" s="1117"/>
      <c r="AH26" s="1035"/>
      <c r="AI26" s="1087"/>
      <c r="AJ26" s="1264"/>
      <c r="AK26" s="1083"/>
    </row>
    <row r="27" spans="1:37" x14ac:dyDescent="0.15">
      <c r="A27" s="1572"/>
      <c r="B27" s="205">
        <v>43577</v>
      </c>
      <c r="C27" s="204" t="str">
        <f t="shared" si="0"/>
        <v>(月)</v>
      </c>
      <c r="D27" s="647" t="s">
        <v>540</v>
      </c>
      <c r="E27" s="647" t="s">
        <v>542</v>
      </c>
      <c r="F27" s="1029">
        <v>1</v>
      </c>
      <c r="G27" s="1029">
        <v>0</v>
      </c>
      <c r="H27" s="1030">
        <v>16</v>
      </c>
      <c r="I27" s="1117">
        <v>19</v>
      </c>
      <c r="J27" s="1031">
        <v>0.29166666666666669</v>
      </c>
      <c r="K27" s="1029">
        <v>4.8</v>
      </c>
      <c r="L27" s="1032">
        <v>6.7</v>
      </c>
      <c r="M27" s="1030">
        <v>6.85</v>
      </c>
      <c r="N27" s="831">
        <v>0.1</v>
      </c>
      <c r="O27" s="1030">
        <v>28.5</v>
      </c>
      <c r="P27" s="1033">
        <v>42</v>
      </c>
      <c r="Q27" s="1087">
        <v>38.299999999999997</v>
      </c>
      <c r="R27" s="1030">
        <v>9.8000000000000007</v>
      </c>
      <c r="S27" s="1033">
        <v>101</v>
      </c>
      <c r="T27" s="1033">
        <v>52</v>
      </c>
      <c r="U27" s="1033">
        <v>49</v>
      </c>
      <c r="V27" s="1277">
        <v>0</v>
      </c>
      <c r="W27" s="1294"/>
      <c r="X27" s="1098">
        <v>200</v>
      </c>
      <c r="Y27" s="1032"/>
      <c r="Z27" s="1032"/>
      <c r="AA27" s="1029"/>
      <c r="AB27" s="1029"/>
      <c r="AC27" s="1030"/>
      <c r="AD27" s="1034"/>
      <c r="AE27" s="1030"/>
      <c r="AF27" s="1117"/>
      <c r="AG27" s="1117"/>
      <c r="AH27" s="1035"/>
      <c r="AI27" s="1087"/>
      <c r="AJ27" s="1264"/>
      <c r="AK27" s="1083"/>
    </row>
    <row r="28" spans="1:37" x14ac:dyDescent="0.15">
      <c r="A28" s="1572"/>
      <c r="B28" s="205">
        <v>43578</v>
      </c>
      <c r="C28" s="204" t="str">
        <f t="shared" si="0"/>
        <v>(火)</v>
      </c>
      <c r="D28" s="647" t="s">
        <v>554</v>
      </c>
      <c r="E28" s="647" t="s">
        <v>542</v>
      </c>
      <c r="F28" s="1029">
        <v>2</v>
      </c>
      <c r="G28" s="1029">
        <v>0</v>
      </c>
      <c r="H28" s="1030">
        <v>18</v>
      </c>
      <c r="I28" s="1117">
        <v>19.5</v>
      </c>
      <c r="J28" s="1031">
        <v>0.29166666666666669</v>
      </c>
      <c r="K28" s="1029">
        <v>3.4</v>
      </c>
      <c r="L28" s="1032">
        <v>5.7</v>
      </c>
      <c r="M28" s="1030">
        <v>6.62</v>
      </c>
      <c r="N28" s="831">
        <v>0.05</v>
      </c>
      <c r="O28" s="1030">
        <v>28.8</v>
      </c>
      <c r="P28" s="1033">
        <v>32</v>
      </c>
      <c r="Q28" s="1087">
        <v>34.799999999999997</v>
      </c>
      <c r="R28" s="1030">
        <v>9.8000000000000007</v>
      </c>
      <c r="S28" s="1033">
        <v>90</v>
      </c>
      <c r="T28" s="1033">
        <v>50</v>
      </c>
      <c r="U28" s="1033">
        <v>40</v>
      </c>
      <c r="V28" s="1277">
        <v>0</v>
      </c>
      <c r="W28" s="1294"/>
      <c r="X28" s="1098">
        <v>200</v>
      </c>
      <c r="Y28" s="1032"/>
      <c r="Z28" s="1032"/>
      <c r="AA28" s="1029"/>
      <c r="AB28" s="1029"/>
      <c r="AC28" s="1030"/>
      <c r="AD28" s="1034"/>
      <c r="AE28" s="1030"/>
      <c r="AF28" s="1117"/>
      <c r="AG28" s="1117"/>
      <c r="AH28" s="1035"/>
      <c r="AI28" s="1087"/>
      <c r="AJ28" s="1264"/>
      <c r="AK28" s="1083"/>
    </row>
    <row r="29" spans="1:37" x14ac:dyDescent="0.15">
      <c r="A29" s="1572"/>
      <c r="B29" s="205">
        <v>43579</v>
      </c>
      <c r="C29" s="204" t="str">
        <f t="shared" si="0"/>
        <v>(水)</v>
      </c>
      <c r="D29" s="647" t="s">
        <v>546</v>
      </c>
      <c r="E29" s="647" t="s">
        <v>541</v>
      </c>
      <c r="F29" s="1029">
        <v>2</v>
      </c>
      <c r="G29" s="1029">
        <v>0.2</v>
      </c>
      <c r="H29" s="1030">
        <v>19</v>
      </c>
      <c r="I29" s="1117">
        <v>20</v>
      </c>
      <c r="J29" s="1031">
        <v>0.29166666666666669</v>
      </c>
      <c r="K29" s="1029">
        <v>3.9</v>
      </c>
      <c r="L29" s="1032">
        <v>6.9</v>
      </c>
      <c r="M29" s="1030">
        <v>6.7</v>
      </c>
      <c r="N29" s="831">
        <v>0.05</v>
      </c>
      <c r="O29" s="1030">
        <v>28</v>
      </c>
      <c r="P29" s="1033">
        <v>36</v>
      </c>
      <c r="Q29" s="1087">
        <v>43.3</v>
      </c>
      <c r="R29" s="1030">
        <v>8.8000000000000007</v>
      </c>
      <c r="S29" s="1033">
        <v>86</v>
      </c>
      <c r="T29" s="1033">
        <v>54</v>
      </c>
      <c r="U29" s="1033">
        <v>32</v>
      </c>
      <c r="V29" s="1277">
        <v>0</v>
      </c>
      <c r="W29" s="1294"/>
      <c r="X29" s="1098">
        <v>200</v>
      </c>
      <c r="Y29" s="1032"/>
      <c r="Z29" s="1032"/>
      <c r="AA29" s="1029"/>
      <c r="AB29" s="1029"/>
      <c r="AC29" s="1030"/>
      <c r="AD29" s="1034"/>
      <c r="AE29" s="1030"/>
      <c r="AF29" s="1117"/>
      <c r="AG29" s="1117"/>
      <c r="AH29" s="1035"/>
      <c r="AI29" s="1087"/>
      <c r="AJ29" s="1264"/>
      <c r="AK29" s="1083"/>
    </row>
    <row r="30" spans="1:37" x14ac:dyDescent="0.15">
      <c r="A30" s="1572"/>
      <c r="B30" s="205">
        <v>43580</v>
      </c>
      <c r="C30" s="204" t="str">
        <f t="shared" si="0"/>
        <v>(木)</v>
      </c>
      <c r="D30" s="647" t="s">
        <v>558</v>
      </c>
      <c r="E30" s="647" t="s">
        <v>541</v>
      </c>
      <c r="F30" s="1029">
        <v>3</v>
      </c>
      <c r="G30" s="1029">
        <v>8.1999999999999993</v>
      </c>
      <c r="H30" s="1030">
        <v>19</v>
      </c>
      <c r="I30" s="1117">
        <v>20</v>
      </c>
      <c r="J30" s="1031">
        <v>0.29166666666666669</v>
      </c>
      <c r="K30" s="1029">
        <v>4.0999999999999996</v>
      </c>
      <c r="L30" s="1032">
        <v>8.4</v>
      </c>
      <c r="M30" s="1030">
        <v>6.82</v>
      </c>
      <c r="N30" s="831">
        <v>0.05</v>
      </c>
      <c r="O30" s="1030">
        <v>29.2</v>
      </c>
      <c r="P30" s="1033">
        <v>46</v>
      </c>
      <c r="Q30" s="1087">
        <v>39.1</v>
      </c>
      <c r="R30" s="1030">
        <v>10</v>
      </c>
      <c r="S30" s="1033">
        <v>97</v>
      </c>
      <c r="T30" s="1033">
        <v>56</v>
      </c>
      <c r="U30" s="1033">
        <v>41</v>
      </c>
      <c r="V30" s="1277">
        <v>0.25</v>
      </c>
      <c r="W30" s="1294">
        <v>0</v>
      </c>
      <c r="X30" s="1098">
        <v>220</v>
      </c>
      <c r="Y30" s="1032">
        <v>212.8</v>
      </c>
      <c r="Z30" s="1032">
        <v>9.1999999999999993</v>
      </c>
      <c r="AA30" s="1029">
        <v>2.2400000000000002</v>
      </c>
      <c r="AB30" s="1029">
        <v>-1.69</v>
      </c>
      <c r="AC30" s="1030">
        <v>7.5</v>
      </c>
      <c r="AD30" s="1034"/>
      <c r="AE30" s="1030"/>
      <c r="AF30" s="1117"/>
      <c r="AG30" s="1117"/>
      <c r="AH30" s="1035"/>
      <c r="AI30" s="1087"/>
      <c r="AJ30" s="1264"/>
      <c r="AK30" s="1083"/>
    </row>
    <row r="31" spans="1:37" x14ac:dyDescent="0.15">
      <c r="A31" s="1572"/>
      <c r="B31" s="205">
        <v>43581</v>
      </c>
      <c r="C31" s="204" t="str">
        <f t="shared" si="0"/>
        <v>(金)</v>
      </c>
      <c r="D31" s="647" t="s">
        <v>555</v>
      </c>
      <c r="E31" s="647" t="s">
        <v>545</v>
      </c>
      <c r="F31" s="1029">
        <v>5</v>
      </c>
      <c r="G31" s="1029">
        <v>1</v>
      </c>
      <c r="H31" s="1030">
        <v>10</v>
      </c>
      <c r="I31" s="1117">
        <v>19</v>
      </c>
      <c r="J31" s="1031">
        <v>0.2986111111111111</v>
      </c>
      <c r="K31" s="1029">
        <v>4.7</v>
      </c>
      <c r="L31" s="1032">
        <v>8.5</v>
      </c>
      <c r="M31" s="1030">
        <v>6.8</v>
      </c>
      <c r="N31" s="831">
        <v>0</v>
      </c>
      <c r="O31" s="1030">
        <v>31.6</v>
      </c>
      <c r="P31" s="1033">
        <v>39</v>
      </c>
      <c r="Q31" s="1087">
        <v>39.4</v>
      </c>
      <c r="R31" s="1030">
        <v>10</v>
      </c>
      <c r="S31" s="1033">
        <v>92</v>
      </c>
      <c r="T31" s="1033">
        <v>59</v>
      </c>
      <c r="U31" s="1033">
        <v>33</v>
      </c>
      <c r="V31" s="1277">
        <v>0</v>
      </c>
      <c r="W31" s="1294"/>
      <c r="X31" s="1098">
        <v>200</v>
      </c>
      <c r="Y31" s="1032"/>
      <c r="Z31" s="1032"/>
      <c r="AA31" s="1029"/>
      <c r="AB31" s="1029"/>
      <c r="AC31" s="1030"/>
      <c r="AD31" s="1034"/>
      <c r="AE31" s="1030"/>
      <c r="AF31" s="1117"/>
      <c r="AG31" s="1117"/>
      <c r="AH31" s="1035"/>
      <c r="AI31" s="1087"/>
      <c r="AJ31" s="1264"/>
      <c r="AK31" s="1083"/>
    </row>
    <row r="32" spans="1:37" x14ac:dyDescent="0.15">
      <c r="A32" s="1572"/>
      <c r="B32" s="205">
        <v>43582</v>
      </c>
      <c r="C32" s="204" t="str">
        <f t="shared" si="0"/>
        <v>(土)</v>
      </c>
      <c r="D32" s="647" t="s">
        <v>558</v>
      </c>
      <c r="E32" s="647" t="s">
        <v>543</v>
      </c>
      <c r="F32" s="1029">
        <v>3</v>
      </c>
      <c r="G32" s="1029">
        <v>10.8</v>
      </c>
      <c r="H32" s="1030">
        <v>8</v>
      </c>
      <c r="I32" s="1117">
        <v>16</v>
      </c>
      <c r="J32" s="1031">
        <v>0.29166666666666669</v>
      </c>
      <c r="K32" s="1029">
        <v>6.8</v>
      </c>
      <c r="L32" s="1032">
        <v>9.3000000000000007</v>
      </c>
      <c r="M32" s="1030">
        <v>6.92</v>
      </c>
      <c r="N32" s="831">
        <v>0.05</v>
      </c>
      <c r="O32" s="1030">
        <v>32</v>
      </c>
      <c r="P32" s="1033">
        <v>40</v>
      </c>
      <c r="Q32" s="1087">
        <v>41.2</v>
      </c>
      <c r="R32" s="1030">
        <v>10</v>
      </c>
      <c r="S32" s="1033">
        <v>92</v>
      </c>
      <c r="T32" s="1033">
        <v>60</v>
      </c>
      <c r="U32" s="1033">
        <v>32</v>
      </c>
      <c r="V32" s="1277">
        <v>0</v>
      </c>
      <c r="W32" s="1294"/>
      <c r="X32" s="1098">
        <v>220</v>
      </c>
      <c r="Y32" s="1032"/>
      <c r="Z32" s="1032"/>
      <c r="AA32" s="1029"/>
      <c r="AB32" s="1029"/>
      <c r="AC32" s="1030"/>
      <c r="AD32" s="1034"/>
      <c r="AE32" s="1030"/>
      <c r="AF32" s="1117"/>
      <c r="AG32" s="1117"/>
      <c r="AH32" s="1035"/>
      <c r="AI32" s="1087"/>
      <c r="AJ32" s="1264"/>
      <c r="AK32" s="1083"/>
    </row>
    <row r="33" spans="1:37" x14ac:dyDescent="0.15">
      <c r="A33" s="1572"/>
      <c r="B33" s="205">
        <v>43583</v>
      </c>
      <c r="C33" s="204" t="str">
        <f t="shared" si="0"/>
        <v>(日)</v>
      </c>
      <c r="D33" s="647" t="s">
        <v>540</v>
      </c>
      <c r="E33" s="647" t="s">
        <v>549</v>
      </c>
      <c r="F33" s="1029">
        <v>7</v>
      </c>
      <c r="G33" s="1029">
        <v>0</v>
      </c>
      <c r="H33" s="1030">
        <v>10</v>
      </c>
      <c r="I33" s="1117">
        <v>14</v>
      </c>
      <c r="J33" s="1031">
        <v>0.29166666666666669</v>
      </c>
      <c r="K33" s="1029">
        <v>4.0999999999999996</v>
      </c>
      <c r="L33" s="1032">
        <v>7.3</v>
      </c>
      <c r="M33" s="1030">
        <v>6.97</v>
      </c>
      <c r="N33" s="831">
        <v>0</v>
      </c>
      <c r="O33" s="1030">
        <v>29.2</v>
      </c>
      <c r="P33" s="1033">
        <v>48</v>
      </c>
      <c r="Q33" s="1087">
        <v>36.200000000000003</v>
      </c>
      <c r="R33" s="1030">
        <v>10</v>
      </c>
      <c r="S33" s="1033">
        <v>100</v>
      </c>
      <c r="T33" s="1033">
        <v>66</v>
      </c>
      <c r="U33" s="1033">
        <v>34</v>
      </c>
      <c r="V33" s="1277">
        <v>0</v>
      </c>
      <c r="W33" s="1294"/>
      <c r="X33" s="1098">
        <v>220</v>
      </c>
      <c r="Y33" s="1032"/>
      <c r="Z33" s="1032"/>
      <c r="AA33" s="1029"/>
      <c r="AB33" s="1029"/>
      <c r="AC33" s="1030"/>
      <c r="AD33" s="1034"/>
      <c r="AE33" s="1030"/>
      <c r="AF33" s="1117"/>
      <c r="AG33" s="1117"/>
      <c r="AH33" s="1035"/>
      <c r="AI33" s="1087"/>
      <c r="AJ33" s="1264"/>
      <c r="AK33" s="1083"/>
    </row>
    <row r="34" spans="1:37" x14ac:dyDescent="0.15">
      <c r="A34" s="1572"/>
      <c r="B34" s="205">
        <v>43584</v>
      </c>
      <c r="C34" s="204" t="str">
        <f t="shared" si="0"/>
        <v>(月)</v>
      </c>
      <c r="D34" s="647" t="s">
        <v>540</v>
      </c>
      <c r="E34" s="647" t="s">
        <v>541</v>
      </c>
      <c r="F34" s="1029">
        <v>5</v>
      </c>
      <c r="G34" s="1029">
        <v>0</v>
      </c>
      <c r="H34" s="1030">
        <v>13</v>
      </c>
      <c r="I34" s="1117">
        <v>17</v>
      </c>
      <c r="J34" s="1031">
        <v>0.29166666666666702</v>
      </c>
      <c r="K34" s="1029">
        <v>6.5</v>
      </c>
      <c r="L34" s="1032">
        <v>9.5</v>
      </c>
      <c r="M34" s="1030">
        <v>7.07</v>
      </c>
      <c r="N34" s="831">
        <v>0</v>
      </c>
      <c r="O34" s="1030">
        <v>30.1</v>
      </c>
      <c r="P34" s="1033">
        <v>48</v>
      </c>
      <c r="Q34" s="1087">
        <v>34.799999999999997</v>
      </c>
      <c r="R34" s="1030">
        <v>10</v>
      </c>
      <c r="S34" s="1033">
        <v>102</v>
      </c>
      <c r="T34" s="1033">
        <v>64</v>
      </c>
      <c r="U34" s="1033">
        <v>38</v>
      </c>
      <c r="V34" s="1277">
        <v>0</v>
      </c>
      <c r="W34" s="1294"/>
      <c r="X34" s="1098">
        <v>210</v>
      </c>
      <c r="Y34" s="1032"/>
      <c r="Z34" s="1032"/>
      <c r="AA34" s="1029"/>
      <c r="AB34" s="1029"/>
      <c r="AC34" s="1030"/>
      <c r="AD34" s="1034"/>
      <c r="AE34" s="1030"/>
      <c r="AF34" s="1117"/>
      <c r="AG34" s="1117"/>
      <c r="AH34" s="1035"/>
      <c r="AI34" s="1087"/>
      <c r="AJ34" s="1264"/>
      <c r="AK34" s="1083"/>
    </row>
    <row r="35" spans="1:37" x14ac:dyDescent="0.15">
      <c r="A35" s="1572"/>
      <c r="B35" s="205">
        <v>43585</v>
      </c>
      <c r="C35" s="207" t="str">
        <f t="shared" si="0"/>
        <v>(火)</v>
      </c>
      <c r="D35" s="648" t="s">
        <v>555</v>
      </c>
      <c r="E35" s="648" t="s">
        <v>551</v>
      </c>
      <c r="F35" s="1036">
        <v>1</v>
      </c>
      <c r="G35" s="1036">
        <v>12.8</v>
      </c>
      <c r="H35" s="1037">
        <v>13</v>
      </c>
      <c r="I35" s="1268">
        <v>16.5</v>
      </c>
      <c r="J35" s="1038">
        <v>0.28472222222222221</v>
      </c>
      <c r="K35" s="1036">
        <v>3.4</v>
      </c>
      <c r="L35" s="1039">
        <v>5.4</v>
      </c>
      <c r="M35" s="1037">
        <v>6.97</v>
      </c>
      <c r="N35" s="842">
        <v>0</v>
      </c>
      <c r="O35" s="1037">
        <v>31.1</v>
      </c>
      <c r="P35" s="1040">
        <v>46</v>
      </c>
      <c r="Q35" s="1270">
        <v>33</v>
      </c>
      <c r="R35" s="1037">
        <v>10</v>
      </c>
      <c r="S35" s="1040">
        <v>98</v>
      </c>
      <c r="T35" s="1040">
        <v>62</v>
      </c>
      <c r="U35" s="1040">
        <v>36</v>
      </c>
      <c r="V35" s="1278">
        <v>0</v>
      </c>
      <c r="W35" s="1295"/>
      <c r="X35" s="1249">
        <v>220</v>
      </c>
      <c r="Y35" s="1039"/>
      <c r="Z35" s="1039"/>
      <c r="AA35" s="1036"/>
      <c r="AB35" s="1036"/>
      <c r="AC35" s="1037"/>
      <c r="AD35" s="1041"/>
      <c r="AE35" s="1037"/>
      <c r="AF35" s="1268"/>
      <c r="AG35" s="1268"/>
      <c r="AH35" s="1042"/>
      <c r="AI35" s="1270"/>
      <c r="AJ35" s="1265"/>
      <c r="AK35" s="1093"/>
    </row>
    <row r="36" spans="1:37" s="454" customFormat="1" ht="13.5" customHeight="1" x14ac:dyDescent="0.15">
      <c r="A36" s="1572"/>
      <c r="B36" s="1591" t="s">
        <v>396</v>
      </c>
      <c r="C36" s="1592"/>
      <c r="D36" s="1043"/>
      <c r="E36" s="1044"/>
      <c r="F36" s="1045">
        <f>MAX(F6:F35)</f>
        <v>7</v>
      </c>
      <c r="G36" s="1045">
        <f t="shared" ref="G36:AK36" si="1">MAX(G6:G35)</f>
        <v>22</v>
      </c>
      <c r="H36" s="1045">
        <f t="shared" si="1"/>
        <v>19</v>
      </c>
      <c r="I36" s="1046">
        <f t="shared" si="1"/>
        <v>20</v>
      </c>
      <c r="J36" s="1046">
        <f t="shared" si="1"/>
        <v>0.2986111111111111</v>
      </c>
      <c r="K36" s="1255">
        <f t="shared" si="1"/>
        <v>7.6</v>
      </c>
      <c r="L36" s="1259">
        <f t="shared" si="1"/>
        <v>12.9</v>
      </c>
      <c r="M36" s="1237">
        <f t="shared" si="1"/>
        <v>7.07</v>
      </c>
      <c r="N36" s="1110">
        <f t="shared" ref="N36" si="2">MAX(N6:N35)</f>
        <v>0.3</v>
      </c>
      <c r="O36" s="1237">
        <f t="shared" si="1"/>
        <v>35.5</v>
      </c>
      <c r="P36" s="1241">
        <f t="shared" si="1"/>
        <v>58</v>
      </c>
      <c r="Q36" s="1045">
        <f t="shared" si="1"/>
        <v>43.3</v>
      </c>
      <c r="R36" s="1045">
        <f t="shared" si="1"/>
        <v>10</v>
      </c>
      <c r="S36" s="1241">
        <f t="shared" si="1"/>
        <v>116</v>
      </c>
      <c r="T36" s="1241">
        <f t="shared" si="1"/>
        <v>78</v>
      </c>
      <c r="U36" s="1241">
        <f t="shared" si="1"/>
        <v>51</v>
      </c>
      <c r="V36" s="1279">
        <f>MAX(V6:V35)</f>
        <v>0.25</v>
      </c>
      <c r="W36" s="1296">
        <f>MAX(W6:W35)</f>
        <v>0</v>
      </c>
      <c r="X36" s="1048">
        <f t="shared" si="1"/>
        <v>250</v>
      </c>
      <c r="Y36" s="1047">
        <f t="shared" si="1"/>
        <v>212.8</v>
      </c>
      <c r="Z36" s="1259">
        <f t="shared" si="1"/>
        <v>9.1999999999999993</v>
      </c>
      <c r="AA36" s="1045">
        <f t="shared" si="1"/>
        <v>2.2400000000000002</v>
      </c>
      <c r="AB36" s="1045">
        <f t="shared" si="1"/>
        <v>-1.69</v>
      </c>
      <c r="AC36" s="1237">
        <f t="shared" si="1"/>
        <v>7.5</v>
      </c>
      <c r="AD36" s="1049">
        <f t="shared" si="1"/>
        <v>0</v>
      </c>
      <c r="AE36" s="1237">
        <f t="shared" si="1"/>
        <v>62</v>
      </c>
      <c r="AF36" s="1046">
        <f t="shared" si="1"/>
        <v>4.7</v>
      </c>
      <c r="AG36" s="1046">
        <f t="shared" si="1"/>
        <v>5.7</v>
      </c>
      <c r="AH36" s="1050">
        <f t="shared" si="1"/>
        <v>0</v>
      </c>
      <c r="AI36" s="1045">
        <f t="shared" si="1"/>
        <v>11</v>
      </c>
      <c r="AJ36" s="1051">
        <f t="shared" si="1"/>
        <v>1.2</v>
      </c>
      <c r="AK36" s="1303">
        <f t="shared" si="1"/>
        <v>0</v>
      </c>
    </row>
    <row r="37" spans="1:37" s="454" customFormat="1" ht="13.5" customHeight="1" x14ac:dyDescent="0.15">
      <c r="A37" s="1572"/>
      <c r="B37" s="1582" t="s">
        <v>397</v>
      </c>
      <c r="C37" s="1583"/>
      <c r="D37" s="1052"/>
      <c r="E37" s="1053"/>
      <c r="F37" s="1054">
        <f>MIN(F6:F35)</f>
        <v>0</v>
      </c>
      <c r="G37" s="1054">
        <f t="shared" ref="G37:AK37" si="3">MIN(G6:G35)</f>
        <v>0</v>
      </c>
      <c r="H37" s="1054">
        <f t="shared" si="3"/>
        <v>5</v>
      </c>
      <c r="I37" s="1055">
        <f t="shared" si="3"/>
        <v>10</v>
      </c>
      <c r="J37" s="1055">
        <f t="shared" si="3"/>
        <v>0.28472222222222221</v>
      </c>
      <c r="K37" s="1256">
        <f t="shared" si="3"/>
        <v>1.9</v>
      </c>
      <c r="L37" s="1260">
        <f t="shared" si="3"/>
        <v>4.4000000000000004</v>
      </c>
      <c r="M37" s="1238">
        <f t="shared" si="3"/>
        <v>6.62</v>
      </c>
      <c r="N37" s="1057">
        <f t="shared" ref="N37" si="4">MIN(N6:N35)</f>
        <v>0</v>
      </c>
      <c r="O37" s="1238">
        <f t="shared" si="3"/>
        <v>28</v>
      </c>
      <c r="P37" s="1242">
        <f t="shared" si="3"/>
        <v>32</v>
      </c>
      <c r="Q37" s="1054">
        <f t="shared" si="3"/>
        <v>32</v>
      </c>
      <c r="R37" s="1054">
        <f t="shared" si="3"/>
        <v>7</v>
      </c>
      <c r="S37" s="1242">
        <f t="shared" si="3"/>
        <v>86</v>
      </c>
      <c r="T37" s="1242">
        <f t="shared" si="3"/>
        <v>50</v>
      </c>
      <c r="U37" s="1242">
        <f t="shared" si="3"/>
        <v>32</v>
      </c>
      <c r="V37" s="1280">
        <f>MIN(V6:V35)</f>
        <v>0</v>
      </c>
      <c r="W37" s="1297">
        <f t="shared" si="3"/>
        <v>0</v>
      </c>
      <c r="X37" s="1058">
        <f t="shared" si="3"/>
        <v>190</v>
      </c>
      <c r="Y37" s="1056">
        <f t="shared" si="3"/>
        <v>212.8</v>
      </c>
      <c r="Z37" s="1260">
        <f t="shared" si="3"/>
        <v>9.1999999999999993</v>
      </c>
      <c r="AA37" s="1054">
        <f t="shared" si="3"/>
        <v>2.2400000000000002</v>
      </c>
      <c r="AB37" s="1054">
        <f t="shared" si="3"/>
        <v>-1.69</v>
      </c>
      <c r="AC37" s="1238">
        <f t="shared" si="3"/>
        <v>7.5</v>
      </c>
      <c r="AD37" s="1059">
        <f t="shared" si="3"/>
        <v>0</v>
      </c>
      <c r="AE37" s="1238">
        <f t="shared" si="3"/>
        <v>62</v>
      </c>
      <c r="AF37" s="1055">
        <f t="shared" si="3"/>
        <v>4.7</v>
      </c>
      <c r="AG37" s="1055">
        <f t="shared" si="3"/>
        <v>5.7</v>
      </c>
      <c r="AH37" s="1060">
        <f t="shared" si="3"/>
        <v>0</v>
      </c>
      <c r="AI37" s="1054">
        <f t="shared" si="3"/>
        <v>11</v>
      </c>
      <c r="AJ37" s="1061">
        <f t="shared" si="3"/>
        <v>1.2</v>
      </c>
      <c r="AK37" s="1304">
        <f t="shared" si="3"/>
        <v>0</v>
      </c>
    </row>
    <row r="38" spans="1:37" s="454" customFormat="1" ht="13.5" customHeight="1" x14ac:dyDescent="0.15">
      <c r="A38" s="1572"/>
      <c r="B38" s="1582" t="s">
        <v>398</v>
      </c>
      <c r="C38" s="1583"/>
      <c r="D38" s="1052"/>
      <c r="E38" s="1053"/>
      <c r="F38" s="1053"/>
      <c r="G38" s="1054">
        <f>AVERAGE(G6:G35)</f>
        <v>3.1066666666666665</v>
      </c>
      <c r="H38" s="1054">
        <f t="shared" ref="H38:AJ38" si="5">AVERAGE(H6:H35)</f>
        <v>11.8</v>
      </c>
      <c r="I38" s="1055">
        <f t="shared" si="5"/>
        <v>15.35</v>
      </c>
      <c r="J38" s="1055">
        <f t="shared" si="5"/>
        <v>0.29166666666666674</v>
      </c>
      <c r="K38" s="1256">
        <f t="shared" si="5"/>
        <v>4.5220000000000002</v>
      </c>
      <c r="L38" s="1260">
        <f t="shared" si="5"/>
        <v>6.6033333333333335</v>
      </c>
      <c r="M38" s="1238">
        <f t="shared" si="5"/>
        <v>6.8806666666666647</v>
      </c>
      <c r="N38" s="1062"/>
      <c r="O38" s="1238">
        <f t="shared" si="5"/>
        <v>30.983333333333341</v>
      </c>
      <c r="P38" s="1242">
        <f t="shared" si="5"/>
        <v>42.4</v>
      </c>
      <c r="Q38" s="1054">
        <f t="shared" si="5"/>
        <v>37.026666666666657</v>
      </c>
      <c r="R38" s="1054">
        <f t="shared" si="5"/>
        <v>9.3300000000000018</v>
      </c>
      <c r="S38" s="1242">
        <f t="shared" si="5"/>
        <v>99.6</v>
      </c>
      <c r="T38" s="1242">
        <f t="shared" si="5"/>
        <v>60.466666666666669</v>
      </c>
      <c r="U38" s="1242">
        <f t="shared" si="5"/>
        <v>39.133333333333333</v>
      </c>
      <c r="V38" s="1281"/>
      <c r="W38" s="1297"/>
      <c r="X38" s="1058">
        <f t="shared" si="5"/>
        <v>215</v>
      </c>
      <c r="Y38" s="1056">
        <f t="shared" si="5"/>
        <v>212.8</v>
      </c>
      <c r="Z38" s="1260">
        <f t="shared" si="5"/>
        <v>9.1999999999999993</v>
      </c>
      <c r="AA38" s="1054">
        <f t="shared" si="5"/>
        <v>2.2400000000000002</v>
      </c>
      <c r="AB38" s="1054">
        <f t="shared" si="5"/>
        <v>-1.69</v>
      </c>
      <c r="AC38" s="1238">
        <f t="shared" si="5"/>
        <v>7.5</v>
      </c>
      <c r="AD38" s="1059">
        <f t="shared" si="5"/>
        <v>0</v>
      </c>
      <c r="AE38" s="1238">
        <f t="shared" si="5"/>
        <v>62</v>
      </c>
      <c r="AF38" s="1055">
        <f t="shared" si="5"/>
        <v>4.7</v>
      </c>
      <c r="AG38" s="1055">
        <f t="shared" si="5"/>
        <v>5.7</v>
      </c>
      <c r="AH38" s="1060">
        <f t="shared" si="5"/>
        <v>0</v>
      </c>
      <c r="AI38" s="1054">
        <f t="shared" si="5"/>
        <v>11</v>
      </c>
      <c r="AJ38" s="1061">
        <f t="shared" si="5"/>
        <v>1.2</v>
      </c>
      <c r="AK38" s="1305"/>
    </row>
    <row r="39" spans="1:37" s="455" customFormat="1" ht="13.5" customHeight="1" x14ac:dyDescent="0.15">
      <c r="A39" s="1572"/>
      <c r="B39" s="1598" t="s">
        <v>399</v>
      </c>
      <c r="C39" s="1599"/>
      <c r="D39" s="1064"/>
      <c r="E39" s="1065"/>
      <c r="F39" s="1065"/>
      <c r="G39" s="1066">
        <f>SUM(G6:G35)</f>
        <v>93.199999999999989</v>
      </c>
      <c r="H39" s="1067"/>
      <c r="I39" s="1269"/>
      <c r="J39" s="1068"/>
      <c r="K39" s="1257"/>
      <c r="L39" s="1261"/>
      <c r="M39" s="1239"/>
      <c r="N39" s="1070"/>
      <c r="O39" s="1239"/>
      <c r="P39" s="1243"/>
      <c r="Q39" s="1067"/>
      <c r="R39" s="1069"/>
      <c r="S39" s="1243"/>
      <c r="T39" s="1243"/>
      <c r="U39" s="1243"/>
      <c r="V39" s="1282"/>
      <c r="W39" s="1298"/>
      <c r="X39" s="1072"/>
      <c r="Y39" s="1069"/>
      <c r="Z39" s="1261"/>
      <c r="AA39" s="1069"/>
      <c r="AB39" s="1069"/>
      <c r="AC39" s="1239"/>
      <c r="AD39" s="1073"/>
      <c r="AE39" s="1239"/>
      <c r="AF39" s="1269"/>
      <c r="AG39" s="1269"/>
      <c r="AH39" s="1074"/>
      <c r="AI39" s="1067"/>
      <c r="AJ39" s="1266"/>
      <c r="AK39" s="1306"/>
    </row>
    <row r="40" spans="1:37" ht="13.5" customHeight="1" x14ac:dyDescent="0.15">
      <c r="A40" s="1572" t="s">
        <v>269</v>
      </c>
      <c r="B40" s="206">
        <v>43586</v>
      </c>
      <c r="C40" s="203" t="str">
        <f>IF(B40="","",IF(WEEKDAY(B40)=1,"(日)",IF(WEEKDAY(B40)=2,"(月)",IF(WEEKDAY(B40)=3,"(火)",IF(WEEKDAY(B40)=4,"(水)",IF(WEEKDAY(B40)=5,"(木)",IF(WEEKDAY(B40)=6,"(金)","(土)")))))))</f>
        <v>(水)</v>
      </c>
      <c r="D40" s="649" t="s">
        <v>558</v>
      </c>
      <c r="E40" s="649" t="s">
        <v>543</v>
      </c>
      <c r="F40" s="1022">
        <v>2</v>
      </c>
      <c r="G40" s="1022">
        <v>18.3</v>
      </c>
      <c r="H40" s="1023">
        <v>15</v>
      </c>
      <c r="I40" s="1116">
        <v>17</v>
      </c>
      <c r="J40" s="1024">
        <v>0.28472222222222221</v>
      </c>
      <c r="K40" s="1022">
        <v>3.2</v>
      </c>
      <c r="L40" s="1025">
        <v>5.6</v>
      </c>
      <c r="M40" s="1023">
        <v>6.89</v>
      </c>
      <c r="N40" s="1090">
        <v>0.05</v>
      </c>
      <c r="O40" s="1023">
        <v>29.2</v>
      </c>
      <c r="P40" s="1026">
        <v>50</v>
      </c>
      <c r="Q40" s="1094">
        <v>32.700000000000003</v>
      </c>
      <c r="R40" s="1023">
        <v>10</v>
      </c>
      <c r="S40" s="1026">
        <v>102</v>
      </c>
      <c r="T40" s="1026">
        <v>64</v>
      </c>
      <c r="U40" s="1026">
        <v>38</v>
      </c>
      <c r="V40" s="1276">
        <v>0</v>
      </c>
      <c r="W40" s="1293" t="s">
        <v>36</v>
      </c>
      <c r="X40" s="1096">
        <v>210</v>
      </c>
      <c r="Y40" s="1025" t="s">
        <v>36</v>
      </c>
      <c r="Z40" s="1025" t="s">
        <v>36</v>
      </c>
      <c r="AA40" s="1022" t="s">
        <v>36</v>
      </c>
      <c r="AB40" s="1022" t="s">
        <v>36</v>
      </c>
      <c r="AC40" s="1023" t="s">
        <v>36</v>
      </c>
      <c r="AD40" s="1027" t="s">
        <v>36</v>
      </c>
      <c r="AE40" s="1023" t="s">
        <v>36</v>
      </c>
      <c r="AF40" s="1116" t="s">
        <v>36</v>
      </c>
      <c r="AG40" s="1116" t="s">
        <v>36</v>
      </c>
      <c r="AH40" s="1028" t="s">
        <v>36</v>
      </c>
      <c r="AI40" s="1094" t="s">
        <v>36</v>
      </c>
      <c r="AJ40" s="1263" t="s">
        <v>36</v>
      </c>
      <c r="AK40" s="1092" t="s">
        <v>36</v>
      </c>
    </row>
    <row r="41" spans="1:37" ht="13.5" customHeight="1" x14ac:dyDescent="0.15">
      <c r="A41" s="1572"/>
      <c r="B41" s="206">
        <v>43587</v>
      </c>
      <c r="C41" s="204" t="str">
        <f t="shared" ref="C41:C70" si="6">IF(B41="","",IF(WEEKDAY(B41)=1,"(日)",IF(WEEKDAY(B41)=2,"(月)",IF(WEEKDAY(B41)=3,"(火)",IF(WEEKDAY(B41)=4,"(水)",IF(WEEKDAY(B41)=5,"(木)",IF(WEEKDAY(B41)=6,"(金)","(土)")))))))</f>
        <v>(木)</v>
      </c>
      <c r="D41" s="647" t="s">
        <v>558</v>
      </c>
      <c r="E41" s="647" t="s">
        <v>584</v>
      </c>
      <c r="F41" s="1029">
        <v>1</v>
      </c>
      <c r="G41" s="1029">
        <v>2.4</v>
      </c>
      <c r="H41" s="1030">
        <v>16</v>
      </c>
      <c r="I41" s="1117">
        <v>18</v>
      </c>
      <c r="J41" s="1031">
        <v>0.28472222222222221</v>
      </c>
      <c r="K41" s="1029">
        <v>3.6</v>
      </c>
      <c r="L41" s="1032">
        <v>6</v>
      </c>
      <c r="M41" s="1030">
        <v>6.88</v>
      </c>
      <c r="N41" s="1084">
        <v>0.05</v>
      </c>
      <c r="O41" s="1030">
        <v>30.3</v>
      </c>
      <c r="P41" s="1033">
        <v>46</v>
      </c>
      <c r="Q41" s="1087">
        <v>32.700000000000003</v>
      </c>
      <c r="R41" s="1030">
        <v>10</v>
      </c>
      <c r="S41" s="1033">
        <v>100</v>
      </c>
      <c r="T41" s="1033">
        <v>68</v>
      </c>
      <c r="U41" s="1033">
        <v>32</v>
      </c>
      <c r="V41" s="1277">
        <v>0</v>
      </c>
      <c r="W41" s="1294" t="s">
        <v>36</v>
      </c>
      <c r="X41" s="1098">
        <v>200</v>
      </c>
      <c r="Y41" s="1032" t="s">
        <v>36</v>
      </c>
      <c r="Z41" s="1032" t="s">
        <v>36</v>
      </c>
      <c r="AA41" s="1029" t="s">
        <v>36</v>
      </c>
      <c r="AB41" s="1029" t="s">
        <v>36</v>
      </c>
      <c r="AC41" s="1030" t="s">
        <v>36</v>
      </c>
      <c r="AD41" s="1034" t="s">
        <v>36</v>
      </c>
      <c r="AE41" s="1030" t="s">
        <v>36</v>
      </c>
      <c r="AF41" s="1117" t="s">
        <v>36</v>
      </c>
      <c r="AG41" s="1117" t="s">
        <v>36</v>
      </c>
      <c r="AH41" s="1035" t="s">
        <v>36</v>
      </c>
      <c r="AI41" s="1087" t="s">
        <v>36</v>
      </c>
      <c r="AJ41" s="1264" t="s">
        <v>36</v>
      </c>
      <c r="AK41" s="1083" t="s">
        <v>36</v>
      </c>
    </row>
    <row r="42" spans="1:37" ht="13.5" customHeight="1" x14ac:dyDescent="0.15">
      <c r="A42" s="1572"/>
      <c r="B42" s="206">
        <v>43588</v>
      </c>
      <c r="C42" s="204" t="str">
        <f t="shared" si="6"/>
        <v>(金)</v>
      </c>
      <c r="D42" s="647" t="s">
        <v>540</v>
      </c>
      <c r="E42" s="647" t="s">
        <v>549</v>
      </c>
      <c r="F42" s="1029">
        <v>1</v>
      </c>
      <c r="G42" s="1029">
        <v>0</v>
      </c>
      <c r="H42" s="1030">
        <v>15</v>
      </c>
      <c r="I42" s="1117">
        <v>19</v>
      </c>
      <c r="J42" s="1031">
        <v>0.30555555555555552</v>
      </c>
      <c r="K42" s="1029">
        <v>5.6</v>
      </c>
      <c r="L42" s="1032">
        <v>6.8</v>
      </c>
      <c r="M42" s="1030">
        <v>6.87</v>
      </c>
      <c r="N42" s="1084">
        <v>0.05</v>
      </c>
      <c r="O42" s="1030">
        <v>31.6</v>
      </c>
      <c r="P42" s="1033">
        <v>46</v>
      </c>
      <c r="Q42" s="1087">
        <v>29.8</v>
      </c>
      <c r="R42" s="1030">
        <v>10</v>
      </c>
      <c r="S42" s="1033">
        <v>104</v>
      </c>
      <c r="T42" s="1033">
        <v>61</v>
      </c>
      <c r="U42" s="1033">
        <v>43</v>
      </c>
      <c r="V42" s="1277">
        <v>0</v>
      </c>
      <c r="W42" s="1294" t="s">
        <v>36</v>
      </c>
      <c r="X42" s="1098">
        <v>200</v>
      </c>
      <c r="Y42" s="1032" t="s">
        <v>36</v>
      </c>
      <c r="Z42" s="1032" t="s">
        <v>36</v>
      </c>
      <c r="AA42" s="1029" t="s">
        <v>36</v>
      </c>
      <c r="AB42" s="1029" t="s">
        <v>36</v>
      </c>
      <c r="AC42" s="1030" t="s">
        <v>36</v>
      </c>
      <c r="AD42" s="1034" t="s">
        <v>36</v>
      </c>
      <c r="AE42" s="1030" t="s">
        <v>36</v>
      </c>
      <c r="AF42" s="1117" t="s">
        <v>36</v>
      </c>
      <c r="AG42" s="1117" t="s">
        <v>36</v>
      </c>
      <c r="AH42" s="1035" t="s">
        <v>36</v>
      </c>
      <c r="AI42" s="1087" t="s">
        <v>36</v>
      </c>
      <c r="AJ42" s="1264" t="s">
        <v>36</v>
      </c>
      <c r="AK42" s="1083" t="s">
        <v>36</v>
      </c>
    </row>
    <row r="43" spans="1:37" ht="13.5" customHeight="1" x14ac:dyDescent="0.15">
      <c r="A43" s="1572"/>
      <c r="B43" s="206">
        <v>43589</v>
      </c>
      <c r="C43" s="204" t="str">
        <f t="shared" si="6"/>
        <v>(土)</v>
      </c>
      <c r="D43" s="647" t="s">
        <v>540</v>
      </c>
      <c r="E43" s="647" t="s">
        <v>542</v>
      </c>
      <c r="F43" s="1029">
        <v>3</v>
      </c>
      <c r="G43" s="1029">
        <v>0</v>
      </c>
      <c r="H43" s="1030">
        <v>20</v>
      </c>
      <c r="I43" s="1117">
        <v>20</v>
      </c>
      <c r="J43" s="1031">
        <v>0.29166666666666669</v>
      </c>
      <c r="K43" s="1029">
        <v>3.2</v>
      </c>
      <c r="L43" s="1032">
        <v>5.0999999999999996</v>
      </c>
      <c r="M43" s="1030">
        <v>6.94</v>
      </c>
      <c r="N43" s="1084">
        <v>0.05</v>
      </c>
      <c r="O43" s="1030">
        <v>30.7</v>
      </c>
      <c r="P43" s="1033">
        <v>40</v>
      </c>
      <c r="Q43" s="1087">
        <v>32</v>
      </c>
      <c r="R43" s="1030">
        <v>10</v>
      </c>
      <c r="S43" s="1033">
        <v>90</v>
      </c>
      <c r="T43" s="1033">
        <v>58</v>
      </c>
      <c r="U43" s="1033">
        <v>32</v>
      </c>
      <c r="V43" s="1277">
        <v>0</v>
      </c>
      <c r="W43" s="1294" t="s">
        <v>36</v>
      </c>
      <c r="X43" s="1098">
        <v>200</v>
      </c>
      <c r="Y43" s="1032" t="s">
        <v>36</v>
      </c>
      <c r="Z43" s="1032" t="s">
        <v>36</v>
      </c>
      <c r="AA43" s="1029" t="s">
        <v>36</v>
      </c>
      <c r="AB43" s="1029" t="s">
        <v>36</v>
      </c>
      <c r="AC43" s="1030" t="s">
        <v>36</v>
      </c>
      <c r="AD43" s="1034" t="s">
        <v>36</v>
      </c>
      <c r="AE43" s="1030" t="s">
        <v>36</v>
      </c>
      <c r="AF43" s="1117" t="s">
        <v>36</v>
      </c>
      <c r="AG43" s="1117" t="s">
        <v>36</v>
      </c>
      <c r="AH43" s="1035" t="s">
        <v>36</v>
      </c>
      <c r="AI43" s="1087" t="s">
        <v>36</v>
      </c>
      <c r="AJ43" s="1264" t="s">
        <v>36</v>
      </c>
      <c r="AK43" s="1083" t="s">
        <v>36</v>
      </c>
    </row>
    <row r="44" spans="1:37" ht="13.5" customHeight="1" x14ac:dyDescent="0.15">
      <c r="A44" s="1572"/>
      <c r="B44" s="206">
        <v>43590</v>
      </c>
      <c r="C44" s="204" t="str">
        <f t="shared" si="6"/>
        <v>(日)</v>
      </c>
      <c r="D44" s="647" t="s">
        <v>540</v>
      </c>
      <c r="E44" s="647" t="s">
        <v>543</v>
      </c>
      <c r="F44" s="1029">
        <v>1</v>
      </c>
      <c r="G44" s="1029">
        <v>0</v>
      </c>
      <c r="H44" s="1030">
        <v>16</v>
      </c>
      <c r="I44" s="1117">
        <v>21</v>
      </c>
      <c r="J44" s="1031">
        <v>0.29166666666666669</v>
      </c>
      <c r="K44" s="1029">
        <v>4.3</v>
      </c>
      <c r="L44" s="1032">
        <v>6</v>
      </c>
      <c r="M44" s="1030">
        <v>6.94</v>
      </c>
      <c r="N44" s="1084">
        <v>0</v>
      </c>
      <c r="O44" s="1030">
        <v>29.1</v>
      </c>
      <c r="P44" s="1033">
        <v>40</v>
      </c>
      <c r="Q44" s="1087">
        <v>33.4</v>
      </c>
      <c r="R44" s="1030">
        <v>10</v>
      </c>
      <c r="S44" s="1033">
        <v>103</v>
      </c>
      <c r="T44" s="1033">
        <v>59</v>
      </c>
      <c r="U44" s="1033">
        <v>44</v>
      </c>
      <c r="V44" s="1277">
        <v>0</v>
      </c>
      <c r="W44" s="1294" t="s">
        <v>36</v>
      </c>
      <c r="X44" s="1098">
        <v>220</v>
      </c>
      <c r="Y44" s="1032" t="s">
        <v>36</v>
      </c>
      <c r="Z44" s="1032" t="s">
        <v>36</v>
      </c>
      <c r="AA44" s="1029" t="s">
        <v>36</v>
      </c>
      <c r="AB44" s="1029" t="s">
        <v>36</v>
      </c>
      <c r="AC44" s="1030" t="s">
        <v>36</v>
      </c>
      <c r="AD44" s="1034" t="s">
        <v>36</v>
      </c>
      <c r="AE44" s="1030" t="s">
        <v>36</v>
      </c>
      <c r="AF44" s="1117" t="s">
        <v>36</v>
      </c>
      <c r="AG44" s="1117" t="s">
        <v>36</v>
      </c>
      <c r="AH44" s="1035" t="s">
        <v>36</v>
      </c>
      <c r="AI44" s="1087" t="s">
        <v>36</v>
      </c>
      <c r="AJ44" s="1264" t="s">
        <v>36</v>
      </c>
      <c r="AK44" s="1083" t="s">
        <v>36</v>
      </c>
    </row>
    <row r="45" spans="1:37" ht="13.5" customHeight="1" x14ac:dyDescent="0.15">
      <c r="A45" s="1572"/>
      <c r="B45" s="206">
        <v>43591</v>
      </c>
      <c r="C45" s="204" t="str">
        <f t="shared" si="6"/>
        <v>(月)</v>
      </c>
      <c r="D45" s="647" t="s">
        <v>540</v>
      </c>
      <c r="E45" s="647" t="s">
        <v>584</v>
      </c>
      <c r="F45" s="1029">
        <v>2</v>
      </c>
      <c r="G45" s="1029">
        <v>0</v>
      </c>
      <c r="H45" s="1030">
        <v>20</v>
      </c>
      <c r="I45" s="1117">
        <v>20.5</v>
      </c>
      <c r="J45" s="1031">
        <v>0.29166666666666669</v>
      </c>
      <c r="K45" s="1029">
        <v>4.8</v>
      </c>
      <c r="L45" s="1032">
        <v>6.8</v>
      </c>
      <c r="M45" s="1030">
        <v>6.9</v>
      </c>
      <c r="N45" s="1084">
        <v>0</v>
      </c>
      <c r="O45" s="1030">
        <v>30.6</v>
      </c>
      <c r="P45" s="1033">
        <v>44</v>
      </c>
      <c r="Q45" s="1087">
        <v>32</v>
      </c>
      <c r="R45" s="1030">
        <v>10</v>
      </c>
      <c r="S45" s="1033">
        <v>102</v>
      </c>
      <c r="T45" s="1033">
        <v>60</v>
      </c>
      <c r="U45" s="1033">
        <v>42</v>
      </c>
      <c r="V45" s="1277">
        <v>0</v>
      </c>
      <c r="W45" s="1294" t="s">
        <v>36</v>
      </c>
      <c r="X45" s="1098">
        <v>220</v>
      </c>
      <c r="Y45" s="1032" t="s">
        <v>36</v>
      </c>
      <c r="Z45" s="1032" t="s">
        <v>36</v>
      </c>
      <c r="AA45" s="1029" t="s">
        <v>36</v>
      </c>
      <c r="AB45" s="1029" t="s">
        <v>36</v>
      </c>
      <c r="AC45" s="1030" t="s">
        <v>36</v>
      </c>
      <c r="AD45" s="1034" t="s">
        <v>36</v>
      </c>
      <c r="AE45" s="1030" t="s">
        <v>36</v>
      </c>
      <c r="AF45" s="1117" t="s">
        <v>36</v>
      </c>
      <c r="AG45" s="1117" t="s">
        <v>36</v>
      </c>
      <c r="AH45" s="1035" t="s">
        <v>36</v>
      </c>
      <c r="AI45" s="1087" t="s">
        <v>36</v>
      </c>
      <c r="AJ45" s="1264" t="s">
        <v>36</v>
      </c>
      <c r="AK45" s="1083" t="s">
        <v>36</v>
      </c>
    </row>
    <row r="46" spans="1:37" ht="13.5" customHeight="1" x14ac:dyDescent="0.15">
      <c r="A46" s="1572"/>
      <c r="B46" s="206">
        <v>43592</v>
      </c>
      <c r="C46" s="204" t="str">
        <f t="shared" si="6"/>
        <v>(火)</v>
      </c>
      <c r="D46" s="647" t="s">
        <v>552</v>
      </c>
      <c r="E46" s="647" t="s">
        <v>585</v>
      </c>
      <c r="F46" s="1029">
        <v>4</v>
      </c>
      <c r="G46" s="1029">
        <v>0.2</v>
      </c>
      <c r="H46" s="1030">
        <v>15</v>
      </c>
      <c r="I46" s="1117">
        <v>20</v>
      </c>
      <c r="J46" s="1031">
        <v>0.29166666666666669</v>
      </c>
      <c r="K46" s="1029">
        <v>6</v>
      </c>
      <c r="L46" s="1032">
        <v>6.1</v>
      </c>
      <c r="M46" s="1030">
        <v>6.9</v>
      </c>
      <c r="N46" s="1084">
        <v>0</v>
      </c>
      <c r="O46" s="1030">
        <v>30.4</v>
      </c>
      <c r="P46" s="1033">
        <v>41</v>
      </c>
      <c r="Q46" s="1087">
        <v>33.700000000000003</v>
      </c>
      <c r="R46" s="1030">
        <v>10</v>
      </c>
      <c r="S46" s="1033">
        <v>95</v>
      </c>
      <c r="T46" s="1033">
        <v>59</v>
      </c>
      <c r="U46" s="1033">
        <v>36</v>
      </c>
      <c r="V46" s="1277">
        <v>0</v>
      </c>
      <c r="W46" s="1294" t="s">
        <v>36</v>
      </c>
      <c r="X46" s="1098">
        <v>210</v>
      </c>
      <c r="Y46" s="1032" t="s">
        <v>36</v>
      </c>
      <c r="Z46" s="1032" t="s">
        <v>36</v>
      </c>
      <c r="AA46" s="1029" t="s">
        <v>36</v>
      </c>
      <c r="AB46" s="1029" t="s">
        <v>36</v>
      </c>
      <c r="AC46" s="1030" t="s">
        <v>36</v>
      </c>
      <c r="AD46" s="1034" t="s">
        <v>36</v>
      </c>
      <c r="AE46" s="1030" t="s">
        <v>36</v>
      </c>
      <c r="AF46" s="1117" t="s">
        <v>36</v>
      </c>
      <c r="AG46" s="1117" t="s">
        <v>36</v>
      </c>
      <c r="AH46" s="1035" t="s">
        <v>36</v>
      </c>
      <c r="AI46" s="1087" t="s">
        <v>36</v>
      </c>
      <c r="AJ46" s="1264" t="s">
        <v>36</v>
      </c>
      <c r="AK46" s="1083" t="s">
        <v>36</v>
      </c>
    </row>
    <row r="47" spans="1:37" ht="13.5" customHeight="1" x14ac:dyDescent="0.15">
      <c r="A47" s="1572"/>
      <c r="B47" s="206">
        <v>43593</v>
      </c>
      <c r="C47" s="204" t="str">
        <f>IF(B47="","",IF(WEEKDAY(B47)=1,"(日)",IF(WEEKDAY(B47)=2,"(月)",IF(WEEKDAY(B47)=3,"(火)",IF(WEEKDAY(B47)=4,"(水)",IF(WEEKDAY(B47)=5,"(木)",IF(WEEKDAY(B47)=6,"(金)","(土)")))))))</f>
        <v>(水)</v>
      </c>
      <c r="D47" s="647" t="s">
        <v>540</v>
      </c>
      <c r="E47" s="647" t="s">
        <v>586</v>
      </c>
      <c r="F47" s="1029">
        <v>1</v>
      </c>
      <c r="G47" s="1029">
        <v>0</v>
      </c>
      <c r="H47" s="1030">
        <v>13</v>
      </c>
      <c r="I47" s="1117">
        <v>19</v>
      </c>
      <c r="J47" s="1031">
        <v>0.28472222222222221</v>
      </c>
      <c r="K47" s="1029">
        <v>4</v>
      </c>
      <c r="L47" s="1032">
        <v>6.6</v>
      </c>
      <c r="M47" s="1030">
        <v>6.9</v>
      </c>
      <c r="N47" s="1084">
        <v>0.05</v>
      </c>
      <c r="O47" s="1030">
        <v>29</v>
      </c>
      <c r="P47" s="1033">
        <v>40</v>
      </c>
      <c r="Q47" s="1087">
        <v>33.4</v>
      </c>
      <c r="R47" s="1030">
        <v>10</v>
      </c>
      <c r="S47" s="1033">
        <v>94</v>
      </c>
      <c r="T47" s="1033">
        <v>58</v>
      </c>
      <c r="U47" s="1033">
        <v>36</v>
      </c>
      <c r="V47" s="1277">
        <v>0</v>
      </c>
      <c r="W47" s="1294" t="s">
        <v>36</v>
      </c>
      <c r="X47" s="1098">
        <v>190</v>
      </c>
      <c r="Y47" s="1032" t="s">
        <v>36</v>
      </c>
      <c r="Z47" s="1032" t="s">
        <v>36</v>
      </c>
      <c r="AA47" s="1029" t="s">
        <v>36</v>
      </c>
      <c r="AB47" s="1029" t="s">
        <v>36</v>
      </c>
      <c r="AC47" s="1030" t="s">
        <v>36</v>
      </c>
      <c r="AD47" s="1034" t="s">
        <v>36</v>
      </c>
      <c r="AE47" s="1030" t="s">
        <v>36</v>
      </c>
      <c r="AF47" s="1117" t="s">
        <v>36</v>
      </c>
      <c r="AG47" s="1117" t="s">
        <v>36</v>
      </c>
      <c r="AH47" s="1035" t="s">
        <v>36</v>
      </c>
      <c r="AI47" s="1087" t="s">
        <v>36</v>
      </c>
      <c r="AJ47" s="1264" t="s">
        <v>36</v>
      </c>
      <c r="AK47" s="1083" t="s">
        <v>36</v>
      </c>
    </row>
    <row r="48" spans="1:37" ht="13.5" customHeight="1" x14ac:dyDescent="0.15">
      <c r="A48" s="1572"/>
      <c r="B48" s="206">
        <v>43594</v>
      </c>
      <c r="C48" s="204" t="str">
        <f t="shared" si="6"/>
        <v>(木)</v>
      </c>
      <c r="D48" s="647" t="s">
        <v>587</v>
      </c>
      <c r="E48" s="647" t="s">
        <v>541</v>
      </c>
      <c r="F48" s="1029">
        <v>2</v>
      </c>
      <c r="G48" s="1029">
        <v>0</v>
      </c>
      <c r="H48" s="1030">
        <v>19</v>
      </c>
      <c r="I48" s="1117">
        <v>19</v>
      </c>
      <c r="J48" s="1031">
        <v>0.29166666666666669</v>
      </c>
      <c r="K48" s="1029">
        <v>5.4</v>
      </c>
      <c r="L48" s="1032">
        <v>8.1</v>
      </c>
      <c r="M48" s="1030">
        <v>7.01</v>
      </c>
      <c r="N48" s="1084">
        <v>0.05</v>
      </c>
      <c r="O48" s="1030">
        <v>29.1</v>
      </c>
      <c r="P48" s="1033">
        <v>48</v>
      </c>
      <c r="Q48" s="1087">
        <v>36.200000000000003</v>
      </c>
      <c r="R48" s="1030">
        <v>10</v>
      </c>
      <c r="S48" s="1033">
        <v>96</v>
      </c>
      <c r="T48" s="1033">
        <v>66</v>
      </c>
      <c r="U48" s="1033">
        <v>30</v>
      </c>
      <c r="V48" s="1277">
        <v>0</v>
      </c>
      <c r="W48" s="1294" t="s">
        <v>36</v>
      </c>
      <c r="X48" s="1098">
        <v>190</v>
      </c>
      <c r="Y48" s="1032" t="s">
        <v>36</v>
      </c>
      <c r="Z48" s="1032" t="s">
        <v>36</v>
      </c>
      <c r="AA48" s="1029" t="s">
        <v>36</v>
      </c>
      <c r="AB48" s="1029" t="s">
        <v>36</v>
      </c>
      <c r="AC48" s="1030" t="s">
        <v>36</v>
      </c>
      <c r="AD48" s="1034" t="s">
        <v>36</v>
      </c>
      <c r="AE48" s="1030" t="s">
        <v>36</v>
      </c>
      <c r="AF48" s="1117" t="s">
        <v>36</v>
      </c>
      <c r="AG48" s="1117" t="s">
        <v>36</v>
      </c>
      <c r="AH48" s="1035" t="s">
        <v>36</v>
      </c>
      <c r="AI48" s="1087" t="s">
        <v>36</v>
      </c>
      <c r="AJ48" s="1264" t="s">
        <v>36</v>
      </c>
      <c r="AK48" s="1083" t="s">
        <v>36</v>
      </c>
    </row>
    <row r="49" spans="1:37" ht="13.5" customHeight="1" x14ac:dyDescent="0.15">
      <c r="A49" s="1572"/>
      <c r="B49" s="206">
        <v>43595</v>
      </c>
      <c r="C49" s="204" t="str">
        <f t="shared" si="6"/>
        <v>(金)</v>
      </c>
      <c r="D49" s="647" t="s">
        <v>540</v>
      </c>
      <c r="E49" s="647" t="s">
        <v>545</v>
      </c>
      <c r="F49" s="1029">
        <v>0</v>
      </c>
      <c r="G49" s="1029">
        <v>0</v>
      </c>
      <c r="H49" s="1030">
        <v>19</v>
      </c>
      <c r="I49" s="1117">
        <v>20</v>
      </c>
      <c r="J49" s="1031">
        <v>0.2986111111111111</v>
      </c>
      <c r="K49" s="1029">
        <v>4.9000000000000004</v>
      </c>
      <c r="L49" s="1032">
        <v>7.7</v>
      </c>
      <c r="M49" s="1030">
        <v>6.95</v>
      </c>
      <c r="N49" s="1084">
        <v>0.1</v>
      </c>
      <c r="O49" s="1030">
        <v>29.1</v>
      </c>
      <c r="P49" s="1033">
        <v>46</v>
      </c>
      <c r="Q49" s="1087">
        <v>33.4</v>
      </c>
      <c r="R49" s="1030">
        <v>10</v>
      </c>
      <c r="S49" s="1033">
        <v>94</v>
      </c>
      <c r="T49" s="1033">
        <v>50</v>
      </c>
      <c r="U49" s="1033">
        <v>44</v>
      </c>
      <c r="V49" s="1277">
        <v>0</v>
      </c>
      <c r="W49" s="1294" t="s">
        <v>36</v>
      </c>
      <c r="X49" s="1098">
        <v>200</v>
      </c>
      <c r="Y49" s="1032" t="s">
        <v>36</v>
      </c>
      <c r="Z49" s="1032" t="s">
        <v>36</v>
      </c>
      <c r="AA49" s="1029" t="s">
        <v>36</v>
      </c>
      <c r="AB49" s="1029" t="s">
        <v>36</v>
      </c>
      <c r="AC49" s="1030" t="s">
        <v>36</v>
      </c>
      <c r="AD49" s="1034" t="s">
        <v>36</v>
      </c>
      <c r="AE49" s="1030" t="s">
        <v>36</v>
      </c>
      <c r="AF49" s="1117" t="s">
        <v>36</v>
      </c>
      <c r="AG49" s="1117" t="s">
        <v>36</v>
      </c>
      <c r="AH49" s="1035" t="s">
        <v>36</v>
      </c>
      <c r="AI49" s="1087" t="s">
        <v>36</v>
      </c>
      <c r="AJ49" s="1264" t="s">
        <v>36</v>
      </c>
      <c r="AK49" s="1083" t="s">
        <v>36</v>
      </c>
    </row>
    <row r="50" spans="1:37" ht="13.5" customHeight="1" x14ac:dyDescent="0.15">
      <c r="A50" s="1572"/>
      <c r="B50" s="206">
        <v>43596</v>
      </c>
      <c r="C50" s="204" t="str">
        <f t="shared" si="6"/>
        <v>(土)</v>
      </c>
      <c r="D50" s="647" t="s">
        <v>540</v>
      </c>
      <c r="E50" s="647" t="s">
        <v>543</v>
      </c>
      <c r="F50" s="1029">
        <v>1</v>
      </c>
      <c r="G50" s="1029">
        <v>0</v>
      </c>
      <c r="H50" s="1030">
        <v>16</v>
      </c>
      <c r="I50" s="1117">
        <v>20</v>
      </c>
      <c r="J50" s="1031">
        <v>0.2986111111111111</v>
      </c>
      <c r="K50" s="1029">
        <v>5</v>
      </c>
      <c r="L50" s="1032">
        <v>7.3</v>
      </c>
      <c r="M50" s="1030">
        <v>7.02</v>
      </c>
      <c r="N50" s="1084">
        <v>0.05</v>
      </c>
      <c r="O50" s="1030">
        <v>27.9</v>
      </c>
      <c r="P50" s="1033">
        <v>42</v>
      </c>
      <c r="Q50" s="1087">
        <v>29.1</v>
      </c>
      <c r="R50" s="1030">
        <v>10</v>
      </c>
      <c r="S50" s="1033">
        <v>88</v>
      </c>
      <c r="T50" s="1033">
        <v>55</v>
      </c>
      <c r="U50" s="1033">
        <v>33</v>
      </c>
      <c r="V50" s="1277">
        <v>0</v>
      </c>
      <c r="W50" s="1294" t="s">
        <v>36</v>
      </c>
      <c r="X50" s="1098">
        <v>210</v>
      </c>
      <c r="Y50" s="1032" t="s">
        <v>36</v>
      </c>
      <c r="Z50" s="1032" t="s">
        <v>36</v>
      </c>
      <c r="AA50" s="1029" t="s">
        <v>36</v>
      </c>
      <c r="AB50" s="1029" t="s">
        <v>36</v>
      </c>
      <c r="AC50" s="1030" t="s">
        <v>36</v>
      </c>
      <c r="AD50" s="1034" t="s">
        <v>36</v>
      </c>
      <c r="AE50" s="1030" t="s">
        <v>36</v>
      </c>
      <c r="AF50" s="1117" t="s">
        <v>36</v>
      </c>
      <c r="AG50" s="1117" t="s">
        <v>36</v>
      </c>
      <c r="AH50" s="1035" t="s">
        <v>36</v>
      </c>
      <c r="AI50" s="1087" t="s">
        <v>36</v>
      </c>
      <c r="AJ50" s="1264" t="s">
        <v>36</v>
      </c>
      <c r="AK50" s="1083" t="s">
        <v>36</v>
      </c>
    </row>
    <row r="51" spans="1:37" ht="13.5" customHeight="1" x14ac:dyDescent="0.15">
      <c r="A51" s="1572"/>
      <c r="B51" s="206">
        <v>43597</v>
      </c>
      <c r="C51" s="204" t="str">
        <f t="shared" si="6"/>
        <v>(日)</v>
      </c>
      <c r="D51" s="647" t="s">
        <v>588</v>
      </c>
      <c r="E51" s="647" t="s">
        <v>545</v>
      </c>
      <c r="F51" s="1029">
        <v>2</v>
      </c>
      <c r="G51" s="1029">
        <v>0</v>
      </c>
      <c r="H51" s="1030">
        <v>14</v>
      </c>
      <c r="I51" s="1117">
        <v>21</v>
      </c>
      <c r="J51" s="1031">
        <v>0.29166666666666669</v>
      </c>
      <c r="K51" s="1029">
        <v>4.5999999999999996</v>
      </c>
      <c r="L51" s="1032">
        <v>7.1</v>
      </c>
      <c r="M51" s="1030">
        <v>6.99</v>
      </c>
      <c r="N51" s="1084">
        <v>0</v>
      </c>
      <c r="O51" s="1030">
        <v>27.9</v>
      </c>
      <c r="P51" s="1033">
        <v>42</v>
      </c>
      <c r="Q51" s="1087">
        <v>34.799999999999997</v>
      </c>
      <c r="R51" s="1030">
        <v>10</v>
      </c>
      <c r="S51" s="1033">
        <v>90</v>
      </c>
      <c r="T51" s="1033">
        <v>54</v>
      </c>
      <c r="U51" s="1033">
        <v>36</v>
      </c>
      <c r="V51" s="1277">
        <v>0</v>
      </c>
      <c r="W51" s="1294" t="s">
        <v>36</v>
      </c>
      <c r="X51" s="1098">
        <v>210</v>
      </c>
      <c r="Y51" s="1032" t="s">
        <v>36</v>
      </c>
      <c r="Z51" s="1032" t="s">
        <v>36</v>
      </c>
      <c r="AA51" s="1029" t="s">
        <v>36</v>
      </c>
      <c r="AB51" s="1029" t="s">
        <v>36</v>
      </c>
      <c r="AC51" s="1030" t="s">
        <v>36</v>
      </c>
      <c r="AD51" s="1034" t="s">
        <v>36</v>
      </c>
      <c r="AE51" s="1030" t="s">
        <v>36</v>
      </c>
      <c r="AF51" s="1117" t="s">
        <v>36</v>
      </c>
      <c r="AG51" s="1117" t="s">
        <v>36</v>
      </c>
      <c r="AH51" s="1035" t="s">
        <v>36</v>
      </c>
      <c r="AI51" s="1087" t="s">
        <v>36</v>
      </c>
      <c r="AJ51" s="1264" t="s">
        <v>36</v>
      </c>
      <c r="AK51" s="1083" t="s">
        <v>36</v>
      </c>
    </row>
    <row r="52" spans="1:37" ht="13.5" customHeight="1" x14ac:dyDescent="0.15">
      <c r="A52" s="1572"/>
      <c r="B52" s="206">
        <v>43598</v>
      </c>
      <c r="C52" s="204" t="str">
        <f t="shared" si="6"/>
        <v>(月)</v>
      </c>
      <c r="D52" s="647" t="s">
        <v>540</v>
      </c>
      <c r="E52" s="647" t="s">
        <v>542</v>
      </c>
      <c r="F52" s="1029">
        <v>4</v>
      </c>
      <c r="G52" s="1029">
        <v>0</v>
      </c>
      <c r="H52" s="1030">
        <v>16</v>
      </c>
      <c r="I52" s="1117">
        <v>19</v>
      </c>
      <c r="J52" s="1031">
        <v>0.28472222222222221</v>
      </c>
      <c r="K52" s="1029">
        <v>4.5999999999999996</v>
      </c>
      <c r="L52" s="1032">
        <v>6.6</v>
      </c>
      <c r="M52" s="1030">
        <v>6.86</v>
      </c>
      <c r="N52" s="1084">
        <v>0</v>
      </c>
      <c r="O52" s="1030">
        <v>29.8</v>
      </c>
      <c r="P52" s="1033">
        <v>39</v>
      </c>
      <c r="Q52" s="1087">
        <v>34.799999999999997</v>
      </c>
      <c r="R52" s="1030">
        <v>10</v>
      </c>
      <c r="S52" s="1033">
        <v>89</v>
      </c>
      <c r="T52" s="1033">
        <v>56</v>
      </c>
      <c r="U52" s="1033">
        <v>33</v>
      </c>
      <c r="V52" s="1277">
        <v>0</v>
      </c>
      <c r="W52" s="1294" t="s">
        <v>36</v>
      </c>
      <c r="X52" s="1098">
        <v>170</v>
      </c>
      <c r="Y52" s="1032" t="s">
        <v>36</v>
      </c>
      <c r="Z52" s="1032" t="s">
        <v>36</v>
      </c>
      <c r="AA52" s="1029" t="s">
        <v>36</v>
      </c>
      <c r="AB52" s="1029" t="s">
        <v>36</v>
      </c>
      <c r="AC52" s="1030" t="s">
        <v>36</v>
      </c>
      <c r="AD52" s="1034" t="s">
        <v>36</v>
      </c>
      <c r="AE52" s="1030" t="s">
        <v>36</v>
      </c>
      <c r="AF52" s="1117" t="s">
        <v>36</v>
      </c>
      <c r="AG52" s="1117" t="s">
        <v>36</v>
      </c>
      <c r="AH52" s="1035" t="s">
        <v>36</v>
      </c>
      <c r="AI52" s="1087" t="s">
        <v>36</v>
      </c>
      <c r="AJ52" s="1264" t="s">
        <v>36</v>
      </c>
      <c r="AK52" s="1083" t="s">
        <v>36</v>
      </c>
    </row>
    <row r="53" spans="1:37" ht="13.5" customHeight="1" x14ac:dyDescent="0.15">
      <c r="A53" s="1572"/>
      <c r="B53" s="206">
        <v>43599</v>
      </c>
      <c r="C53" s="204" t="str">
        <f t="shared" si="6"/>
        <v>(火)</v>
      </c>
      <c r="D53" s="647" t="s">
        <v>544</v>
      </c>
      <c r="E53" s="647" t="s">
        <v>589</v>
      </c>
      <c r="F53" s="1029">
        <v>1</v>
      </c>
      <c r="G53" s="1029">
        <v>0.7</v>
      </c>
      <c r="H53" s="1030">
        <v>18</v>
      </c>
      <c r="I53" s="1117">
        <v>21</v>
      </c>
      <c r="J53" s="1031">
        <v>0.29166666666666669</v>
      </c>
      <c r="K53" s="1029">
        <v>7.1</v>
      </c>
      <c r="L53" s="1032">
        <v>8.5</v>
      </c>
      <c r="M53" s="1030">
        <v>6.96</v>
      </c>
      <c r="N53" s="1084">
        <v>0</v>
      </c>
      <c r="O53" s="1030">
        <v>29</v>
      </c>
      <c r="P53" s="1033">
        <v>42</v>
      </c>
      <c r="Q53" s="1087">
        <v>35.5</v>
      </c>
      <c r="R53" s="1030">
        <v>10</v>
      </c>
      <c r="S53" s="1033">
        <v>92</v>
      </c>
      <c r="T53" s="1033">
        <v>56</v>
      </c>
      <c r="U53" s="1033">
        <v>36</v>
      </c>
      <c r="V53" s="1277">
        <v>0</v>
      </c>
      <c r="W53" s="1294" t="s">
        <v>36</v>
      </c>
      <c r="X53" s="1098">
        <v>210</v>
      </c>
      <c r="Y53" s="1032" t="s">
        <v>36</v>
      </c>
      <c r="Z53" s="1032" t="s">
        <v>36</v>
      </c>
      <c r="AA53" s="1029" t="s">
        <v>36</v>
      </c>
      <c r="AB53" s="1029" t="s">
        <v>36</v>
      </c>
      <c r="AC53" s="1030" t="s">
        <v>36</v>
      </c>
      <c r="AD53" s="1034" t="s">
        <v>36</v>
      </c>
      <c r="AE53" s="1030" t="s">
        <v>36</v>
      </c>
      <c r="AF53" s="1117" t="s">
        <v>36</v>
      </c>
      <c r="AG53" s="1117" t="s">
        <v>36</v>
      </c>
      <c r="AH53" s="1035" t="s">
        <v>36</v>
      </c>
      <c r="AI53" s="1087" t="s">
        <v>36</v>
      </c>
      <c r="AJ53" s="1264" t="s">
        <v>36</v>
      </c>
      <c r="AK53" s="1083" t="s">
        <v>36</v>
      </c>
    </row>
    <row r="54" spans="1:37" ht="13.5" customHeight="1" x14ac:dyDescent="0.15">
      <c r="A54" s="1572"/>
      <c r="B54" s="206">
        <v>43600</v>
      </c>
      <c r="C54" s="204" t="str">
        <f t="shared" si="6"/>
        <v>(水)</v>
      </c>
      <c r="D54" s="647" t="s">
        <v>552</v>
      </c>
      <c r="E54" s="647" t="s">
        <v>584</v>
      </c>
      <c r="F54" s="1029">
        <v>2</v>
      </c>
      <c r="G54" s="1029">
        <v>1.5</v>
      </c>
      <c r="H54" s="1030">
        <v>19</v>
      </c>
      <c r="I54" s="1117">
        <v>19.5</v>
      </c>
      <c r="J54" s="1031">
        <v>0.29166666666666669</v>
      </c>
      <c r="K54" s="1029">
        <v>7.1</v>
      </c>
      <c r="L54" s="1032">
        <v>9.5</v>
      </c>
      <c r="M54" s="1030">
        <v>6.88</v>
      </c>
      <c r="N54" s="1084">
        <v>0</v>
      </c>
      <c r="O54" s="1030">
        <v>30.4</v>
      </c>
      <c r="P54" s="1033">
        <v>44</v>
      </c>
      <c r="Q54" s="1087">
        <v>34.1</v>
      </c>
      <c r="R54" s="1030">
        <v>10</v>
      </c>
      <c r="S54" s="1033">
        <v>93</v>
      </c>
      <c r="T54" s="1033">
        <v>60</v>
      </c>
      <c r="U54" s="1033">
        <v>33</v>
      </c>
      <c r="V54" s="1277">
        <v>0</v>
      </c>
      <c r="W54" s="1294" t="s">
        <v>36</v>
      </c>
      <c r="X54" s="1098">
        <v>200</v>
      </c>
      <c r="Y54" s="1032" t="s">
        <v>36</v>
      </c>
      <c r="Z54" s="1032" t="s">
        <v>36</v>
      </c>
      <c r="AA54" s="1029" t="s">
        <v>36</v>
      </c>
      <c r="AB54" s="1029" t="s">
        <v>36</v>
      </c>
      <c r="AC54" s="1030" t="s">
        <v>36</v>
      </c>
      <c r="AD54" s="1034" t="s">
        <v>36</v>
      </c>
      <c r="AE54" s="1030" t="s">
        <v>36</v>
      </c>
      <c r="AF54" s="1117" t="s">
        <v>36</v>
      </c>
      <c r="AG54" s="1117" t="s">
        <v>36</v>
      </c>
      <c r="AH54" s="1035" t="s">
        <v>36</v>
      </c>
      <c r="AI54" s="1087" t="s">
        <v>36</v>
      </c>
      <c r="AJ54" s="1264" t="s">
        <v>36</v>
      </c>
      <c r="AK54" s="1083" t="s">
        <v>36</v>
      </c>
    </row>
    <row r="55" spans="1:37" ht="13.5" customHeight="1" x14ac:dyDescent="0.15">
      <c r="A55" s="1572"/>
      <c r="B55" s="206">
        <v>43601</v>
      </c>
      <c r="C55" s="204" t="str">
        <f t="shared" si="6"/>
        <v>(木)</v>
      </c>
      <c r="D55" s="647" t="s">
        <v>540</v>
      </c>
      <c r="E55" s="647" t="s">
        <v>545</v>
      </c>
      <c r="F55" s="1029">
        <v>2</v>
      </c>
      <c r="G55" s="1029">
        <v>0</v>
      </c>
      <c r="H55" s="1030">
        <v>20</v>
      </c>
      <c r="I55" s="1117">
        <v>20</v>
      </c>
      <c r="J55" s="1031">
        <v>0.2986111111111111</v>
      </c>
      <c r="K55" s="1029">
        <v>5.9</v>
      </c>
      <c r="L55" s="1032">
        <v>12.9</v>
      </c>
      <c r="M55" s="1030">
        <v>7.15</v>
      </c>
      <c r="N55" s="1084">
        <v>0.05</v>
      </c>
      <c r="O55" s="1030">
        <v>27.4</v>
      </c>
      <c r="P55" s="1033">
        <v>52</v>
      </c>
      <c r="Q55" s="1087">
        <v>32.700000000000003</v>
      </c>
      <c r="R55" s="1030">
        <v>10</v>
      </c>
      <c r="S55" s="1033">
        <v>98</v>
      </c>
      <c r="T55" s="1033">
        <v>60</v>
      </c>
      <c r="U55" s="1033">
        <v>38</v>
      </c>
      <c r="V55" s="1277">
        <v>0</v>
      </c>
      <c r="W55" s="1294" t="s">
        <v>36</v>
      </c>
      <c r="X55" s="1098">
        <v>200</v>
      </c>
      <c r="Y55" s="1032" t="s">
        <v>36</v>
      </c>
      <c r="Z55" s="1032" t="s">
        <v>36</v>
      </c>
      <c r="AA55" s="1029" t="s">
        <v>36</v>
      </c>
      <c r="AB55" s="1029" t="s">
        <v>36</v>
      </c>
      <c r="AC55" s="1030" t="s">
        <v>36</v>
      </c>
      <c r="AD55" s="1034">
        <v>0.28999999999999998</v>
      </c>
      <c r="AE55" s="1030">
        <v>23</v>
      </c>
      <c r="AF55" s="1117">
        <v>1.7</v>
      </c>
      <c r="AG55" s="1117">
        <v>7.3</v>
      </c>
      <c r="AH55" s="1035">
        <v>0</v>
      </c>
      <c r="AI55" s="1087">
        <v>8.9</v>
      </c>
      <c r="AJ55" s="1264">
        <v>0.77</v>
      </c>
      <c r="AK55" s="1083">
        <v>0.06</v>
      </c>
    </row>
    <row r="56" spans="1:37" ht="13.5" customHeight="1" x14ac:dyDescent="0.15">
      <c r="A56" s="1572"/>
      <c r="B56" s="206">
        <v>43602</v>
      </c>
      <c r="C56" s="204" t="str">
        <f t="shared" si="6"/>
        <v>(金)</v>
      </c>
      <c r="D56" s="647" t="s">
        <v>540</v>
      </c>
      <c r="E56" s="647" t="s">
        <v>542</v>
      </c>
      <c r="F56" s="1029">
        <v>1</v>
      </c>
      <c r="G56" s="1029">
        <v>0</v>
      </c>
      <c r="H56" s="1030">
        <v>22</v>
      </c>
      <c r="I56" s="1117">
        <v>21.5</v>
      </c>
      <c r="J56" s="1031">
        <v>0.2986111111111111</v>
      </c>
      <c r="K56" s="1029">
        <v>7.1</v>
      </c>
      <c r="L56" s="1032">
        <v>8.6999999999999993</v>
      </c>
      <c r="M56" s="1030">
        <v>6.94</v>
      </c>
      <c r="N56" s="1084">
        <v>0</v>
      </c>
      <c r="O56" s="1030">
        <v>31.2</v>
      </c>
      <c r="P56" s="1033">
        <v>40</v>
      </c>
      <c r="Q56" s="1087">
        <v>36.9</v>
      </c>
      <c r="R56" s="1030">
        <v>10</v>
      </c>
      <c r="S56" s="1033">
        <v>92</v>
      </c>
      <c r="T56" s="1033">
        <v>57</v>
      </c>
      <c r="U56" s="1033">
        <v>35</v>
      </c>
      <c r="V56" s="1277">
        <v>0</v>
      </c>
      <c r="W56" s="1294" t="s">
        <v>36</v>
      </c>
      <c r="X56" s="1098">
        <v>190</v>
      </c>
      <c r="Y56" s="1032" t="s">
        <v>36</v>
      </c>
      <c r="Z56" s="1032" t="s">
        <v>36</v>
      </c>
      <c r="AA56" s="1029" t="s">
        <v>36</v>
      </c>
      <c r="AB56" s="1029" t="s">
        <v>36</v>
      </c>
      <c r="AC56" s="1030" t="s">
        <v>36</v>
      </c>
      <c r="AD56" s="1034" t="s">
        <v>36</v>
      </c>
      <c r="AE56" s="1030" t="s">
        <v>36</v>
      </c>
      <c r="AF56" s="1117" t="s">
        <v>36</v>
      </c>
      <c r="AG56" s="1117" t="s">
        <v>36</v>
      </c>
      <c r="AH56" s="1035" t="s">
        <v>36</v>
      </c>
      <c r="AI56" s="1087" t="s">
        <v>36</v>
      </c>
      <c r="AJ56" s="1264" t="s">
        <v>36</v>
      </c>
      <c r="AK56" s="1083" t="s">
        <v>36</v>
      </c>
    </row>
    <row r="57" spans="1:37" ht="13.5" customHeight="1" x14ac:dyDescent="0.15">
      <c r="A57" s="1572"/>
      <c r="B57" s="206">
        <v>43603</v>
      </c>
      <c r="C57" s="204" t="str">
        <f t="shared" si="6"/>
        <v>(土)</v>
      </c>
      <c r="D57" s="647" t="s">
        <v>540</v>
      </c>
      <c r="E57" s="647" t="s">
        <v>551</v>
      </c>
      <c r="F57" s="1029">
        <v>2</v>
      </c>
      <c r="G57" s="1029">
        <v>0</v>
      </c>
      <c r="H57" s="1030">
        <v>19</v>
      </c>
      <c r="I57" s="1117">
        <v>22</v>
      </c>
      <c r="J57" s="1031">
        <v>0.29166666666666669</v>
      </c>
      <c r="K57" s="1029">
        <v>8.1</v>
      </c>
      <c r="L57" s="1032">
        <v>9.5</v>
      </c>
      <c r="M57" s="1030">
        <v>7.01</v>
      </c>
      <c r="N57" s="1084">
        <v>0.05</v>
      </c>
      <c r="O57" s="1030">
        <v>29</v>
      </c>
      <c r="P57" s="1033">
        <v>40</v>
      </c>
      <c r="Q57" s="1087">
        <v>36.200000000000003</v>
      </c>
      <c r="R57" s="1030">
        <v>10</v>
      </c>
      <c r="S57" s="1033">
        <v>92</v>
      </c>
      <c r="T57" s="1033">
        <v>56</v>
      </c>
      <c r="U57" s="1033">
        <v>36</v>
      </c>
      <c r="V57" s="1277">
        <v>0</v>
      </c>
      <c r="W57" s="1294" t="s">
        <v>36</v>
      </c>
      <c r="X57" s="1098">
        <v>210</v>
      </c>
      <c r="Y57" s="1032" t="s">
        <v>36</v>
      </c>
      <c r="Z57" s="1032" t="s">
        <v>36</v>
      </c>
      <c r="AA57" s="1029" t="s">
        <v>36</v>
      </c>
      <c r="AB57" s="1029" t="s">
        <v>36</v>
      </c>
      <c r="AC57" s="1030" t="s">
        <v>36</v>
      </c>
      <c r="AD57" s="1034" t="s">
        <v>36</v>
      </c>
      <c r="AE57" s="1030" t="s">
        <v>36</v>
      </c>
      <c r="AF57" s="1117" t="s">
        <v>36</v>
      </c>
      <c r="AG57" s="1117" t="s">
        <v>36</v>
      </c>
      <c r="AH57" s="1035" t="s">
        <v>36</v>
      </c>
      <c r="AI57" s="1087" t="s">
        <v>36</v>
      </c>
      <c r="AJ57" s="1264" t="s">
        <v>36</v>
      </c>
      <c r="AK57" s="1083" t="s">
        <v>36</v>
      </c>
    </row>
    <row r="58" spans="1:37" ht="13.5" customHeight="1" x14ac:dyDescent="0.15">
      <c r="A58" s="1572"/>
      <c r="B58" s="206">
        <v>43604</v>
      </c>
      <c r="C58" s="204" t="str">
        <f t="shared" si="6"/>
        <v>(日)</v>
      </c>
      <c r="D58" s="647" t="s">
        <v>540</v>
      </c>
      <c r="E58" s="647" t="s">
        <v>589</v>
      </c>
      <c r="F58" s="1029">
        <v>2</v>
      </c>
      <c r="G58" s="1029">
        <v>0</v>
      </c>
      <c r="H58" s="1030">
        <v>19</v>
      </c>
      <c r="I58" s="1117">
        <v>22</v>
      </c>
      <c r="J58" s="1031">
        <v>0.2986111111111111</v>
      </c>
      <c r="K58" s="1029">
        <v>10.6</v>
      </c>
      <c r="L58" s="1032">
        <v>11.6</v>
      </c>
      <c r="M58" s="1030">
        <v>6.82</v>
      </c>
      <c r="N58" s="1084">
        <v>0</v>
      </c>
      <c r="O58" s="1030">
        <v>31.6</v>
      </c>
      <c r="P58" s="1033">
        <v>41</v>
      </c>
      <c r="Q58" s="1087">
        <v>35.5</v>
      </c>
      <c r="R58" s="1030">
        <v>10</v>
      </c>
      <c r="S58" s="1033">
        <v>106</v>
      </c>
      <c r="T58" s="1033">
        <v>61</v>
      </c>
      <c r="U58" s="1033">
        <v>45</v>
      </c>
      <c r="V58" s="1277">
        <v>0</v>
      </c>
      <c r="W58" s="1294" t="s">
        <v>36</v>
      </c>
      <c r="X58" s="1098">
        <v>220</v>
      </c>
      <c r="Y58" s="1032" t="s">
        <v>36</v>
      </c>
      <c r="Z58" s="1032" t="s">
        <v>36</v>
      </c>
      <c r="AA58" s="1029" t="s">
        <v>36</v>
      </c>
      <c r="AB58" s="1029" t="s">
        <v>36</v>
      </c>
      <c r="AC58" s="1030" t="s">
        <v>36</v>
      </c>
      <c r="AD58" s="1034" t="s">
        <v>36</v>
      </c>
      <c r="AE58" s="1030" t="s">
        <v>36</v>
      </c>
      <c r="AF58" s="1117" t="s">
        <v>36</v>
      </c>
      <c r="AG58" s="1117" t="s">
        <v>36</v>
      </c>
      <c r="AH58" s="1035" t="s">
        <v>36</v>
      </c>
      <c r="AI58" s="1087" t="s">
        <v>36</v>
      </c>
      <c r="AJ58" s="1264" t="s">
        <v>36</v>
      </c>
      <c r="AK58" s="1083" t="s">
        <v>36</v>
      </c>
    </row>
    <row r="59" spans="1:37" ht="13.5" customHeight="1" x14ac:dyDescent="0.15">
      <c r="A59" s="1572"/>
      <c r="B59" s="206">
        <v>43605</v>
      </c>
      <c r="C59" s="204" t="str">
        <f t="shared" si="6"/>
        <v>(月)</v>
      </c>
      <c r="D59" s="647" t="s">
        <v>544</v>
      </c>
      <c r="E59" s="647" t="s">
        <v>541</v>
      </c>
      <c r="F59" s="1029">
        <v>5</v>
      </c>
      <c r="G59" s="1029">
        <v>3.2</v>
      </c>
      <c r="H59" s="1030">
        <v>19</v>
      </c>
      <c r="I59" s="1117">
        <v>21</v>
      </c>
      <c r="J59" s="1031">
        <v>0.29166666666666669</v>
      </c>
      <c r="K59" s="1029">
        <v>7.2</v>
      </c>
      <c r="L59" s="1032">
        <v>9.6</v>
      </c>
      <c r="M59" s="1030">
        <v>6.95</v>
      </c>
      <c r="N59" s="1084">
        <v>0</v>
      </c>
      <c r="O59" s="1030">
        <v>30.9</v>
      </c>
      <c r="P59" s="1033">
        <v>47</v>
      </c>
      <c r="Q59" s="1087">
        <v>34.799999999999997</v>
      </c>
      <c r="R59" s="1030">
        <v>10</v>
      </c>
      <c r="S59" s="1033">
        <v>94</v>
      </c>
      <c r="T59" s="1033">
        <v>60</v>
      </c>
      <c r="U59" s="1033">
        <v>34</v>
      </c>
      <c r="V59" s="1277">
        <v>0</v>
      </c>
      <c r="W59" s="1294" t="s">
        <v>36</v>
      </c>
      <c r="X59" s="1098">
        <v>230</v>
      </c>
      <c r="Y59" s="1032" t="s">
        <v>36</v>
      </c>
      <c r="Z59" s="1032" t="s">
        <v>36</v>
      </c>
      <c r="AA59" s="1029" t="s">
        <v>36</v>
      </c>
      <c r="AB59" s="1029" t="s">
        <v>36</v>
      </c>
      <c r="AC59" s="1030" t="s">
        <v>36</v>
      </c>
      <c r="AD59" s="1034" t="s">
        <v>36</v>
      </c>
      <c r="AE59" s="1030" t="s">
        <v>36</v>
      </c>
      <c r="AF59" s="1117" t="s">
        <v>36</v>
      </c>
      <c r="AG59" s="1117" t="s">
        <v>36</v>
      </c>
      <c r="AH59" s="1035" t="s">
        <v>36</v>
      </c>
      <c r="AI59" s="1087" t="s">
        <v>36</v>
      </c>
      <c r="AJ59" s="1264" t="s">
        <v>36</v>
      </c>
      <c r="AK59" s="1083" t="s">
        <v>36</v>
      </c>
    </row>
    <row r="60" spans="1:37" ht="13.5" customHeight="1" x14ac:dyDescent="0.15">
      <c r="A60" s="1572"/>
      <c r="B60" s="206">
        <v>43606</v>
      </c>
      <c r="C60" s="204" t="str">
        <f t="shared" si="6"/>
        <v>(火)</v>
      </c>
      <c r="D60" s="647" t="s">
        <v>555</v>
      </c>
      <c r="E60" s="647" t="s">
        <v>541</v>
      </c>
      <c r="F60" s="1029">
        <v>6</v>
      </c>
      <c r="G60" s="1029">
        <v>73.8</v>
      </c>
      <c r="H60" s="1030">
        <v>20</v>
      </c>
      <c r="I60" s="1117">
        <v>21</v>
      </c>
      <c r="J60" s="1031">
        <v>0.27083333333333331</v>
      </c>
      <c r="K60" s="1029">
        <v>7.6</v>
      </c>
      <c r="L60" s="1032">
        <v>10.199999999999999</v>
      </c>
      <c r="M60" s="1030">
        <v>6.89</v>
      </c>
      <c r="N60" s="1084">
        <v>0.05</v>
      </c>
      <c r="O60" s="1030">
        <v>31.1</v>
      </c>
      <c r="P60" s="1033">
        <v>48</v>
      </c>
      <c r="Q60" s="1087">
        <v>35.5</v>
      </c>
      <c r="R60" s="1030">
        <v>10</v>
      </c>
      <c r="S60" s="1033">
        <v>98</v>
      </c>
      <c r="T60" s="1033">
        <v>64</v>
      </c>
      <c r="U60" s="1033">
        <v>34</v>
      </c>
      <c r="V60" s="1277">
        <v>0</v>
      </c>
      <c r="W60" s="1294" t="s">
        <v>36</v>
      </c>
      <c r="X60" s="1098">
        <v>220</v>
      </c>
      <c r="Y60" s="1032" t="s">
        <v>36</v>
      </c>
      <c r="Z60" s="1032" t="s">
        <v>36</v>
      </c>
      <c r="AA60" s="1029" t="s">
        <v>36</v>
      </c>
      <c r="AB60" s="1029" t="s">
        <v>36</v>
      </c>
      <c r="AC60" s="1030" t="s">
        <v>36</v>
      </c>
      <c r="AD60" s="1034" t="s">
        <v>36</v>
      </c>
      <c r="AE60" s="1030" t="s">
        <v>36</v>
      </c>
      <c r="AF60" s="1117" t="s">
        <v>36</v>
      </c>
      <c r="AG60" s="1117" t="s">
        <v>36</v>
      </c>
      <c r="AH60" s="1035" t="s">
        <v>36</v>
      </c>
      <c r="AI60" s="1087" t="s">
        <v>36</v>
      </c>
      <c r="AJ60" s="1264" t="s">
        <v>36</v>
      </c>
      <c r="AK60" s="1083" t="s">
        <v>36</v>
      </c>
    </row>
    <row r="61" spans="1:37" ht="13.5" customHeight="1" x14ac:dyDescent="0.15">
      <c r="A61" s="1572"/>
      <c r="B61" s="206">
        <v>43607</v>
      </c>
      <c r="C61" s="204" t="str">
        <f t="shared" si="6"/>
        <v>(水)</v>
      </c>
      <c r="D61" s="647" t="s">
        <v>540</v>
      </c>
      <c r="E61" s="647" t="s">
        <v>542</v>
      </c>
      <c r="F61" s="1029">
        <v>4</v>
      </c>
      <c r="G61" s="1029">
        <v>0</v>
      </c>
      <c r="H61" s="1030">
        <v>18</v>
      </c>
      <c r="I61" s="1117">
        <v>20</v>
      </c>
      <c r="J61" s="1031">
        <v>0.29166666666666669</v>
      </c>
      <c r="K61" s="1029">
        <v>4.5999999999999996</v>
      </c>
      <c r="L61" s="1032">
        <v>7.4</v>
      </c>
      <c r="M61" s="1030">
        <v>6.86</v>
      </c>
      <c r="N61" s="1084">
        <v>0</v>
      </c>
      <c r="O61" s="1030">
        <v>26.3</v>
      </c>
      <c r="P61" s="1033">
        <v>43</v>
      </c>
      <c r="Q61" s="1087">
        <v>28.4</v>
      </c>
      <c r="R61" s="1030">
        <v>9.3000000000000007</v>
      </c>
      <c r="S61" s="1033">
        <v>83</v>
      </c>
      <c r="T61" s="1033">
        <v>54</v>
      </c>
      <c r="U61" s="1033">
        <v>29</v>
      </c>
      <c r="V61" s="1277">
        <v>0</v>
      </c>
      <c r="W61" s="1294" t="s">
        <v>36</v>
      </c>
      <c r="X61" s="1098">
        <v>200</v>
      </c>
      <c r="Y61" s="1032" t="s">
        <v>36</v>
      </c>
      <c r="Z61" s="1032" t="s">
        <v>36</v>
      </c>
      <c r="AA61" s="1029" t="s">
        <v>36</v>
      </c>
      <c r="AB61" s="1029" t="s">
        <v>36</v>
      </c>
      <c r="AC61" s="1030" t="s">
        <v>36</v>
      </c>
      <c r="AD61" s="1034" t="s">
        <v>36</v>
      </c>
      <c r="AE61" s="1030" t="s">
        <v>36</v>
      </c>
      <c r="AF61" s="1117" t="s">
        <v>36</v>
      </c>
      <c r="AG61" s="1117" t="s">
        <v>36</v>
      </c>
      <c r="AH61" s="1035" t="s">
        <v>36</v>
      </c>
      <c r="AI61" s="1087" t="s">
        <v>36</v>
      </c>
      <c r="AJ61" s="1264" t="s">
        <v>36</v>
      </c>
      <c r="AK61" s="1083" t="s">
        <v>36</v>
      </c>
    </row>
    <row r="62" spans="1:37" ht="13.5" customHeight="1" x14ac:dyDescent="0.15">
      <c r="A62" s="1572"/>
      <c r="B62" s="206">
        <v>43608</v>
      </c>
      <c r="C62" s="204" t="str">
        <f t="shared" si="6"/>
        <v>(木)</v>
      </c>
      <c r="D62" s="647" t="s">
        <v>540</v>
      </c>
      <c r="E62" s="647" t="s">
        <v>542</v>
      </c>
      <c r="F62" s="1029">
        <v>2</v>
      </c>
      <c r="G62" s="1029">
        <v>0</v>
      </c>
      <c r="H62" s="1030">
        <v>21</v>
      </c>
      <c r="I62" s="1117">
        <v>21</v>
      </c>
      <c r="J62" s="1031">
        <v>0.29166666666666669</v>
      </c>
      <c r="K62" s="1029">
        <v>3.3</v>
      </c>
      <c r="L62" s="1032">
        <v>5.0999999999999996</v>
      </c>
      <c r="M62" s="1030">
        <v>6.97</v>
      </c>
      <c r="N62" s="1084">
        <v>0</v>
      </c>
      <c r="O62" s="1030">
        <v>26.9</v>
      </c>
      <c r="P62" s="1033">
        <v>42</v>
      </c>
      <c r="Q62" s="1087">
        <v>29.1</v>
      </c>
      <c r="R62" s="1030">
        <v>9.1999999999999993</v>
      </c>
      <c r="S62" s="1033">
        <v>92</v>
      </c>
      <c r="T62" s="1033">
        <v>58</v>
      </c>
      <c r="U62" s="1033">
        <v>34</v>
      </c>
      <c r="V62" s="1277">
        <v>0</v>
      </c>
      <c r="W62" s="1294" t="s">
        <v>36</v>
      </c>
      <c r="X62" s="1098">
        <v>160</v>
      </c>
      <c r="Y62" s="1032" t="s">
        <v>36</v>
      </c>
      <c r="Z62" s="1032" t="s">
        <v>36</v>
      </c>
      <c r="AA62" s="1029" t="s">
        <v>36</v>
      </c>
      <c r="AB62" s="1029" t="s">
        <v>36</v>
      </c>
      <c r="AC62" s="1030" t="s">
        <v>36</v>
      </c>
      <c r="AD62" s="1034" t="s">
        <v>36</v>
      </c>
      <c r="AE62" s="1030" t="s">
        <v>36</v>
      </c>
      <c r="AF62" s="1117" t="s">
        <v>36</v>
      </c>
      <c r="AG62" s="1117" t="s">
        <v>36</v>
      </c>
      <c r="AH62" s="1035" t="s">
        <v>36</v>
      </c>
      <c r="AI62" s="1087" t="s">
        <v>36</v>
      </c>
      <c r="AJ62" s="1264" t="s">
        <v>36</v>
      </c>
      <c r="AK62" s="1083" t="s">
        <v>36</v>
      </c>
    </row>
    <row r="63" spans="1:37" ht="13.5" customHeight="1" x14ac:dyDescent="0.15">
      <c r="A63" s="1572"/>
      <c r="B63" s="206">
        <v>43609</v>
      </c>
      <c r="C63" s="204" t="str">
        <f t="shared" si="6"/>
        <v>(金)</v>
      </c>
      <c r="D63" s="647" t="s">
        <v>540</v>
      </c>
      <c r="E63" s="647" t="s">
        <v>549</v>
      </c>
      <c r="F63" s="1029">
        <v>3</v>
      </c>
      <c r="G63" s="1029">
        <v>0</v>
      </c>
      <c r="H63" s="1030">
        <v>20</v>
      </c>
      <c r="I63" s="1117">
        <v>22.5</v>
      </c>
      <c r="J63" s="1031">
        <v>0.29166666666666669</v>
      </c>
      <c r="K63" s="1029">
        <v>5.6</v>
      </c>
      <c r="L63" s="1032">
        <v>8.1999999999999993</v>
      </c>
      <c r="M63" s="1030">
        <v>7.01</v>
      </c>
      <c r="N63" s="1084">
        <v>0</v>
      </c>
      <c r="O63" s="1030">
        <v>28.8</v>
      </c>
      <c r="P63" s="1033">
        <v>45</v>
      </c>
      <c r="Q63" s="1087">
        <v>32</v>
      </c>
      <c r="R63" s="1030">
        <v>10</v>
      </c>
      <c r="S63" s="1033">
        <v>96</v>
      </c>
      <c r="T63" s="1033">
        <v>63</v>
      </c>
      <c r="U63" s="1033">
        <v>33</v>
      </c>
      <c r="V63" s="1277">
        <v>0</v>
      </c>
      <c r="W63" s="1294" t="s">
        <v>36</v>
      </c>
      <c r="X63" s="1098">
        <v>190</v>
      </c>
      <c r="Y63" s="1032" t="s">
        <v>36</v>
      </c>
      <c r="Z63" s="1032" t="s">
        <v>36</v>
      </c>
      <c r="AA63" s="1029" t="s">
        <v>36</v>
      </c>
      <c r="AB63" s="1029" t="s">
        <v>36</v>
      </c>
      <c r="AC63" s="1030" t="s">
        <v>36</v>
      </c>
      <c r="AD63" s="1034" t="s">
        <v>36</v>
      </c>
      <c r="AE63" s="1030" t="s">
        <v>36</v>
      </c>
      <c r="AF63" s="1117" t="s">
        <v>36</v>
      </c>
      <c r="AG63" s="1117" t="s">
        <v>36</v>
      </c>
      <c r="AH63" s="1035" t="s">
        <v>36</v>
      </c>
      <c r="AI63" s="1087" t="s">
        <v>36</v>
      </c>
      <c r="AJ63" s="1264" t="s">
        <v>36</v>
      </c>
      <c r="AK63" s="1083" t="s">
        <v>36</v>
      </c>
    </row>
    <row r="64" spans="1:37" ht="13.5" customHeight="1" x14ac:dyDescent="0.15">
      <c r="A64" s="1572"/>
      <c r="B64" s="206">
        <v>43610</v>
      </c>
      <c r="C64" s="204" t="str">
        <f t="shared" si="6"/>
        <v>(土)</v>
      </c>
      <c r="D64" s="647" t="s">
        <v>540</v>
      </c>
      <c r="E64" s="647" t="s">
        <v>590</v>
      </c>
      <c r="F64" s="1029">
        <v>1</v>
      </c>
      <c r="G64" s="1029">
        <v>0</v>
      </c>
      <c r="H64" s="1030">
        <v>21</v>
      </c>
      <c r="I64" s="1117">
        <v>23.5</v>
      </c>
      <c r="J64" s="1031">
        <v>0.2986111111111111</v>
      </c>
      <c r="K64" s="1029">
        <v>4.5</v>
      </c>
      <c r="L64" s="1032">
        <v>6.5</v>
      </c>
      <c r="M64" s="1030">
        <v>6.98</v>
      </c>
      <c r="N64" s="1084">
        <v>0</v>
      </c>
      <c r="O64" s="1030">
        <v>28</v>
      </c>
      <c r="P64" s="1033">
        <v>40</v>
      </c>
      <c r="Q64" s="1087">
        <v>27.7</v>
      </c>
      <c r="R64" s="1030">
        <v>10</v>
      </c>
      <c r="S64" s="1033">
        <v>90</v>
      </c>
      <c r="T64" s="1033">
        <v>56</v>
      </c>
      <c r="U64" s="1033">
        <v>34</v>
      </c>
      <c r="V64" s="1277">
        <v>0</v>
      </c>
      <c r="W64" s="1294" t="s">
        <v>36</v>
      </c>
      <c r="X64" s="1098">
        <v>190</v>
      </c>
      <c r="Y64" s="1032" t="s">
        <v>36</v>
      </c>
      <c r="Z64" s="1032" t="s">
        <v>36</v>
      </c>
      <c r="AA64" s="1029" t="s">
        <v>36</v>
      </c>
      <c r="AB64" s="1029" t="s">
        <v>36</v>
      </c>
      <c r="AC64" s="1030" t="s">
        <v>36</v>
      </c>
      <c r="AD64" s="1034" t="s">
        <v>36</v>
      </c>
      <c r="AE64" s="1030" t="s">
        <v>36</v>
      </c>
      <c r="AF64" s="1117" t="s">
        <v>36</v>
      </c>
      <c r="AG64" s="1117" t="s">
        <v>36</v>
      </c>
      <c r="AH64" s="1035" t="s">
        <v>36</v>
      </c>
      <c r="AI64" s="1087" t="s">
        <v>36</v>
      </c>
      <c r="AJ64" s="1264" t="s">
        <v>36</v>
      </c>
      <c r="AK64" s="1083" t="s">
        <v>36</v>
      </c>
    </row>
    <row r="65" spans="1:37" ht="13.5" customHeight="1" x14ac:dyDescent="0.15">
      <c r="A65" s="1572"/>
      <c r="B65" s="206">
        <v>43611</v>
      </c>
      <c r="C65" s="204" t="str">
        <f t="shared" si="6"/>
        <v>(日)</v>
      </c>
      <c r="D65" s="647" t="s">
        <v>540</v>
      </c>
      <c r="E65" s="647" t="s">
        <v>543</v>
      </c>
      <c r="F65" s="1029">
        <v>1</v>
      </c>
      <c r="G65" s="1029">
        <v>0</v>
      </c>
      <c r="H65" s="1030">
        <v>26</v>
      </c>
      <c r="I65" s="1117">
        <v>24</v>
      </c>
      <c r="J65" s="1031">
        <v>0.29166666666666669</v>
      </c>
      <c r="K65" s="1029">
        <v>3.7</v>
      </c>
      <c r="L65" s="1032">
        <v>5.6</v>
      </c>
      <c r="M65" s="1030">
        <v>6.97</v>
      </c>
      <c r="N65" s="1084">
        <v>0</v>
      </c>
      <c r="O65" s="1030">
        <v>27.9</v>
      </c>
      <c r="P65" s="1033">
        <v>46</v>
      </c>
      <c r="Q65" s="1087">
        <v>27</v>
      </c>
      <c r="R65" s="1030">
        <v>10</v>
      </c>
      <c r="S65" s="1033">
        <v>86</v>
      </c>
      <c r="T65" s="1033">
        <v>54</v>
      </c>
      <c r="U65" s="1033">
        <v>32</v>
      </c>
      <c r="V65" s="1277">
        <v>0</v>
      </c>
      <c r="W65" s="1294" t="s">
        <v>36</v>
      </c>
      <c r="X65" s="1098">
        <v>180</v>
      </c>
      <c r="Y65" s="1032" t="s">
        <v>36</v>
      </c>
      <c r="Z65" s="1032" t="s">
        <v>36</v>
      </c>
      <c r="AA65" s="1029" t="s">
        <v>36</v>
      </c>
      <c r="AB65" s="1029" t="s">
        <v>36</v>
      </c>
      <c r="AC65" s="1030" t="s">
        <v>36</v>
      </c>
      <c r="AD65" s="1034" t="s">
        <v>36</v>
      </c>
      <c r="AE65" s="1030" t="s">
        <v>36</v>
      </c>
      <c r="AF65" s="1117" t="s">
        <v>36</v>
      </c>
      <c r="AG65" s="1117" t="s">
        <v>36</v>
      </c>
      <c r="AH65" s="1035" t="s">
        <v>36</v>
      </c>
      <c r="AI65" s="1087" t="s">
        <v>36</v>
      </c>
      <c r="AJ65" s="1264" t="s">
        <v>36</v>
      </c>
      <c r="AK65" s="1083" t="s">
        <v>36</v>
      </c>
    </row>
    <row r="66" spans="1:37" ht="13.5" customHeight="1" x14ac:dyDescent="0.15">
      <c r="A66" s="1572"/>
      <c r="B66" s="206">
        <v>43612</v>
      </c>
      <c r="C66" s="204" t="str">
        <f t="shared" si="6"/>
        <v>(月)</v>
      </c>
      <c r="D66" s="647" t="s">
        <v>540</v>
      </c>
      <c r="E66" s="647" t="s">
        <v>548</v>
      </c>
      <c r="F66" s="1029">
        <v>1</v>
      </c>
      <c r="G66" s="1029">
        <v>0</v>
      </c>
      <c r="H66" s="1030">
        <v>25</v>
      </c>
      <c r="I66" s="1117">
        <v>24</v>
      </c>
      <c r="J66" s="1031">
        <v>0.2986111111111111</v>
      </c>
      <c r="K66" s="1029">
        <v>4.5</v>
      </c>
      <c r="L66" s="1032">
        <v>8.1999999999999993</v>
      </c>
      <c r="M66" s="1030">
        <v>6.93</v>
      </c>
      <c r="N66" s="1084">
        <v>0</v>
      </c>
      <c r="O66" s="1030">
        <v>27.5</v>
      </c>
      <c r="P66" s="1033">
        <v>46</v>
      </c>
      <c r="Q66" s="1087">
        <v>29.8</v>
      </c>
      <c r="R66" s="1030">
        <v>10</v>
      </c>
      <c r="S66" s="1033">
        <v>88</v>
      </c>
      <c r="T66" s="1033">
        <v>57</v>
      </c>
      <c r="U66" s="1033">
        <v>31</v>
      </c>
      <c r="V66" s="1277">
        <v>0.23</v>
      </c>
      <c r="W66" s="1294">
        <v>0</v>
      </c>
      <c r="X66" s="1098">
        <v>190</v>
      </c>
      <c r="Y66" s="1032">
        <v>183.6</v>
      </c>
      <c r="Z66" s="1032">
        <v>6.4</v>
      </c>
      <c r="AA66" s="1029">
        <v>1.42</v>
      </c>
      <c r="AB66" s="1029">
        <v>-1.49</v>
      </c>
      <c r="AC66" s="1030">
        <v>5.5</v>
      </c>
      <c r="AD66" s="1034" t="s">
        <v>36</v>
      </c>
      <c r="AE66" s="1030" t="s">
        <v>36</v>
      </c>
      <c r="AF66" s="1117" t="s">
        <v>36</v>
      </c>
      <c r="AG66" s="1117" t="s">
        <v>36</v>
      </c>
      <c r="AH66" s="1035" t="s">
        <v>36</v>
      </c>
      <c r="AI66" s="1087" t="s">
        <v>36</v>
      </c>
      <c r="AJ66" s="1264" t="s">
        <v>36</v>
      </c>
      <c r="AK66" s="1083" t="s">
        <v>36</v>
      </c>
    </row>
    <row r="67" spans="1:37" ht="13.5" customHeight="1" x14ac:dyDescent="0.15">
      <c r="A67" s="1572"/>
      <c r="B67" s="206">
        <v>43613</v>
      </c>
      <c r="C67" s="204" t="str">
        <f t="shared" si="6"/>
        <v>(火)</v>
      </c>
      <c r="D67" s="647" t="s">
        <v>544</v>
      </c>
      <c r="E67" s="647" t="s">
        <v>586</v>
      </c>
      <c r="F67" s="1029">
        <v>4</v>
      </c>
      <c r="G67" s="1029">
        <v>0.7</v>
      </c>
      <c r="H67" s="1030">
        <v>25</v>
      </c>
      <c r="I67" s="1117">
        <v>24</v>
      </c>
      <c r="J67" s="1031">
        <v>0.2986111111111111</v>
      </c>
      <c r="K67" s="1029">
        <v>5.7</v>
      </c>
      <c r="L67" s="1032">
        <v>8</v>
      </c>
      <c r="M67" s="1030">
        <v>6.88</v>
      </c>
      <c r="N67" s="1084">
        <v>0.05</v>
      </c>
      <c r="O67" s="1030">
        <v>27.9</v>
      </c>
      <c r="P67" s="1033">
        <v>46</v>
      </c>
      <c r="Q67" s="1087">
        <v>27.7</v>
      </c>
      <c r="R67" s="1030">
        <v>10</v>
      </c>
      <c r="S67" s="1033">
        <v>80</v>
      </c>
      <c r="T67" s="1033">
        <v>54</v>
      </c>
      <c r="U67" s="1033">
        <v>26</v>
      </c>
      <c r="V67" s="1277">
        <v>0</v>
      </c>
      <c r="W67" s="1294" t="s">
        <v>36</v>
      </c>
      <c r="X67" s="1098">
        <v>170</v>
      </c>
      <c r="Y67" s="1032" t="s">
        <v>36</v>
      </c>
      <c r="Z67" s="1032" t="s">
        <v>36</v>
      </c>
      <c r="AA67" s="1029" t="s">
        <v>36</v>
      </c>
      <c r="AB67" s="1029" t="s">
        <v>36</v>
      </c>
      <c r="AC67" s="1030" t="s">
        <v>36</v>
      </c>
      <c r="AD67" s="1034" t="s">
        <v>36</v>
      </c>
      <c r="AE67" s="1030" t="s">
        <v>36</v>
      </c>
      <c r="AF67" s="1117" t="s">
        <v>36</v>
      </c>
      <c r="AG67" s="1117" t="s">
        <v>36</v>
      </c>
      <c r="AH67" s="1035" t="s">
        <v>36</v>
      </c>
      <c r="AI67" s="1087" t="s">
        <v>36</v>
      </c>
      <c r="AJ67" s="1264" t="s">
        <v>36</v>
      </c>
      <c r="AK67" s="1083" t="s">
        <v>36</v>
      </c>
    </row>
    <row r="68" spans="1:37" ht="13.5" customHeight="1" x14ac:dyDescent="0.15">
      <c r="A68" s="1572"/>
      <c r="B68" s="206">
        <v>43614</v>
      </c>
      <c r="C68" s="204" t="str">
        <f t="shared" si="6"/>
        <v>(水)</v>
      </c>
      <c r="D68" s="647" t="s">
        <v>552</v>
      </c>
      <c r="E68" s="647" t="s">
        <v>542</v>
      </c>
      <c r="F68" s="1029">
        <v>2</v>
      </c>
      <c r="G68" s="1029">
        <v>10</v>
      </c>
      <c r="H68" s="1030">
        <v>18</v>
      </c>
      <c r="I68" s="1117">
        <v>22</v>
      </c>
      <c r="J68" s="1031">
        <v>0.28472222222222221</v>
      </c>
      <c r="K68" s="1029">
        <v>5.8</v>
      </c>
      <c r="L68" s="1032">
        <v>8.8000000000000007</v>
      </c>
      <c r="M68" s="1030">
        <v>6.9</v>
      </c>
      <c r="N68" s="1084">
        <v>0.05</v>
      </c>
      <c r="O68" s="1030">
        <v>25.3</v>
      </c>
      <c r="P68" s="1033">
        <v>46</v>
      </c>
      <c r="Q68" s="1087">
        <v>28.4</v>
      </c>
      <c r="R68" s="1030">
        <v>10</v>
      </c>
      <c r="S68" s="1033">
        <v>84</v>
      </c>
      <c r="T68" s="1033">
        <v>50</v>
      </c>
      <c r="U68" s="1033">
        <v>34</v>
      </c>
      <c r="V68" s="1277">
        <v>0</v>
      </c>
      <c r="W68" s="1294" t="s">
        <v>36</v>
      </c>
      <c r="X68" s="1098">
        <v>170</v>
      </c>
      <c r="Y68" s="1032" t="s">
        <v>36</v>
      </c>
      <c r="Z68" s="1032" t="s">
        <v>36</v>
      </c>
      <c r="AA68" s="1029" t="s">
        <v>36</v>
      </c>
      <c r="AB68" s="1029" t="s">
        <v>36</v>
      </c>
      <c r="AC68" s="1030" t="s">
        <v>36</v>
      </c>
      <c r="AD68" s="1034" t="s">
        <v>36</v>
      </c>
      <c r="AE68" s="1030" t="s">
        <v>36</v>
      </c>
      <c r="AF68" s="1117" t="s">
        <v>36</v>
      </c>
      <c r="AG68" s="1117" t="s">
        <v>36</v>
      </c>
      <c r="AH68" s="1035" t="s">
        <v>36</v>
      </c>
      <c r="AI68" s="1087" t="s">
        <v>36</v>
      </c>
      <c r="AJ68" s="1264" t="s">
        <v>36</v>
      </c>
      <c r="AK68" s="1083" t="s">
        <v>36</v>
      </c>
    </row>
    <row r="69" spans="1:37" ht="13.5" customHeight="1" x14ac:dyDescent="0.15">
      <c r="A69" s="1572"/>
      <c r="B69" s="206">
        <v>43615</v>
      </c>
      <c r="C69" s="204" t="str">
        <f t="shared" si="6"/>
        <v>(木)</v>
      </c>
      <c r="D69" s="647" t="s">
        <v>540</v>
      </c>
      <c r="E69" s="647" t="s">
        <v>545</v>
      </c>
      <c r="F69" s="1029">
        <v>1</v>
      </c>
      <c r="G69" s="1029">
        <v>0</v>
      </c>
      <c r="H69" s="1030">
        <v>20</v>
      </c>
      <c r="I69" s="1117">
        <v>21</v>
      </c>
      <c r="J69" s="1031">
        <v>0.28472222222222221</v>
      </c>
      <c r="K69" s="1029">
        <v>4.7</v>
      </c>
      <c r="L69" s="1032">
        <v>9.1</v>
      </c>
      <c r="M69" s="1030">
        <v>7.07</v>
      </c>
      <c r="N69" s="1084">
        <v>0</v>
      </c>
      <c r="O69" s="1030">
        <v>27.6</v>
      </c>
      <c r="P69" s="1033">
        <v>52</v>
      </c>
      <c r="Q69" s="1087">
        <v>29.8</v>
      </c>
      <c r="R69" s="1030">
        <v>10</v>
      </c>
      <c r="S69" s="1033">
        <v>90</v>
      </c>
      <c r="T69" s="1033">
        <v>59</v>
      </c>
      <c r="U69" s="1033">
        <v>31</v>
      </c>
      <c r="V69" s="1277">
        <v>0</v>
      </c>
      <c r="W69" s="1294" t="s">
        <v>36</v>
      </c>
      <c r="X69" s="1098">
        <v>170</v>
      </c>
      <c r="Y69" s="1032" t="s">
        <v>36</v>
      </c>
      <c r="Z69" s="1032" t="s">
        <v>36</v>
      </c>
      <c r="AA69" s="1029" t="s">
        <v>36</v>
      </c>
      <c r="AB69" s="1029" t="s">
        <v>36</v>
      </c>
      <c r="AC69" s="1030" t="s">
        <v>36</v>
      </c>
      <c r="AD69" s="1034" t="s">
        <v>36</v>
      </c>
      <c r="AE69" s="1030" t="s">
        <v>36</v>
      </c>
      <c r="AF69" s="1117" t="s">
        <v>36</v>
      </c>
      <c r="AG69" s="1117" t="s">
        <v>36</v>
      </c>
      <c r="AH69" s="1035" t="s">
        <v>36</v>
      </c>
      <c r="AI69" s="1087" t="s">
        <v>36</v>
      </c>
      <c r="AJ69" s="1264" t="s">
        <v>36</v>
      </c>
      <c r="AK69" s="1083" t="s">
        <v>36</v>
      </c>
    </row>
    <row r="70" spans="1:37" ht="13.5" customHeight="1" x14ac:dyDescent="0.15">
      <c r="A70" s="1572"/>
      <c r="B70" s="206">
        <v>43616</v>
      </c>
      <c r="C70" s="207" t="str">
        <f t="shared" si="6"/>
        <v>(金)</v>
      </c>
      <c r="D70" s="648" t="s">
        <v>550</v>
      </c>
      <c r="E70" s="648" t="s">
        <v>541</v>
      </c>
      <c r="F70" s="1036">
        <v>1</v>
      </c>
      <c r="G70" s="1036">
        <v>0</v>
      </c>
      <c r="H70" s="1037">
        <v>23</v>
      </c>
      <c r="I70" s="1268">
        <v>21</v>
      </c>
      <c r="J70" s="1038">
        <v>0.2986111111111111</v>
      </c>
      <c r="K70" s="1036">
        <v>4.7</v>
      </c>
      <c r="L70" s="1039">
        <v>9.8000000000000007</v>
      </c>
      <c r="M70" s="1037">
        <v>7.02</v>
      </c>
      <c r="N70" s="1091">
        <v>0.1</v>
      </c>
      <c r="O70" s="1037">
        <v>25.6</v>
      </c>
      <c r="P70" s="1040">
        <v>58</v>
      </c>
      <c r="Q70" s="1270">
        <v>28.4</v>
      </c>
      <c r="R70" s="1037">
        <v>10</v>
      </c>
      <c r="S70" s="1040">
        <v>94</v>
      </c>
      <c r="T70" s="1040">
        <v>64</v>
      </c>
      <c r="U70" s="1040">
        <v>30</v>
      </c>
      <c r="V70" s="1278">
        <v>0</v>
      </c>
      <c r="W70" s="1295" t="s">
        <v>36</v>
      </c>
      <c r="X70" s="1249">
        <v>170</v>
      </c>
      <c r="Y70" s="1039" t="s">
        <v>36</v>
      </c>
      <c r="Z70" s="1039" t="s">
        <v>36</v>
      </c>
      <c r="AA70" s="1036" t="s">
        <v>36</v>
      </c>
      <c r="AB70" s="1036" t="s">
        <v>36</v>
      </c>
      <c r="AC70" s="1037" t="s">
        <v>36</v>
      </c>
      <c r="AD70" s="1041" t="s">
        <v>36</v>
      </c>
      <c r="AE70" s="1037" t="s">
        <v>36</v>
      </c>
      <c r="AF70" s="1268" t="s">
        <v>36</v>
      </c>
      <c r="AG70" s="1268" t="s">
        <v>36</v>
      </c>
      <c r="AH70" s="1042" t="s">
        <v>36</v>
      </c>
      <c r="AI70" s="1270" t="s">
        <v>36</v>
      </c>
      <c r="AJ70" s="1265" t="s">
        <v>36</v>
      </c>
      <c r="AK70" s="1093" t="s">
        <v>36</v>
      </c>
    </row>
    <row r="71" spans="1:37" ht="13.5" customHeight="1" x14ac:dyDescent="0.15">
      <c r="A71" s="1572"/>
      <c r="B71" s="1552" t="s">
        <v>396</v>
      </c>
      <c r="C71" s="1552"/>
      <c r="D71" s="938"/>
      <c r="E71" s="939"/>
      <c r="F71" s="940">
        <f>MAX(F40:F70)</f>
        <v>6</v>
      </c>
      <c r="G71" s="940">
        <f t="shared" ref="G71:AJ71" si="7">MAX(G40:G70)</f>
        <v>73.8</v>
      </c>
      <c r="H71" s="940">
        <f t="shared" si="7"/>
        <v>26</v>
      </c>
      <c r="I71" s="941">
        <f t="shared" si="7"/>
        <v>24</v>
      </c>
      <c r="J71" s="942"/>
      <c r="K71" s="1086">
        <f t="shared" si="7"/>
        <v>10.6</v>
      </c>
      <c r="L71" s="1224">
        <f t="shared" si="7"/>
        <v>12.9</v>
      </c>
      <c r="M71" s="1231">
        <f t="shared" si="7"/>
        <v>7.15</v>
      </c>
      <c r="N71" s="1089">
        <f t="shared" si="7"/>
        <v>0.1</v>
      </c>
      <c r="O71" s="1231">
        <f t="shared" si="7"/>
        <v>31.6</v>
      </c>
      <c r="P71" s="1244">
        <f t="shared" si="7"/>
        <v>58</v>
      </c>
      <c r="Q71" s="940">
        <f t="shared" si="7"/>
        <v>36.9</v>
      </c>
      <c r="R71" s="940">
        <f t="shared" si="7"/>
        <v>10</v>
      </c>
      <c r="S71" s="1244">
        <f t="shared" si="7"/>
        <v>106</v>
      </c>
      <c r="T71" s="1244">
        <f t="shared" si="7"/>
        <v>68</v>
      </c>
      <c r="U71" s="1244">
        <f t="shared" si="7"/>
        <v>45</v>
      </c>
      <c r="V71" s="1283">
        <f t="shared" si="7"/>
        <v>0.23</v>
      </c>
      <c r="W71" s="1299">
        <f>MAX(W40:W70)</f>
        <v>0</v>
      </c>
      <c r="X71" s="1250">
        <f t="shared" si="7"/>
        <v>230</v>
      </c>
      <c r="Y71" s="945">
        <f t="shared" si="7"/>
        <v>183.6</v>
      </c>
      <c r="Z71" s="1224">
        <f t="shared" si="7"/>
        <v>6.4</v>
      </c>
      <c r="AA71" s="940">
        <f t="shared" si="7"/>
        <v>1.42</v>
      </c>
      <c r="AB71" s="940">
        <f t="shared" si="7"/>
        <v>-1.49</v>
      </c>
      <c r="AC71" s="1274">
        <f t="shared" si="7"/>
        <v>5.5</v>
      </c>
      <c r="AD71" s="947">
        <f t="shared" si="7"/>
        <v>0.28999999999999998</v>
      </c>
      <c r="AE71" s="1231">
        <f t="shared" si="7"/>
        <v>23</v>
      </c>
      <c r="AF71" s="941">
        <f t="shared" si="7"/>
        <v>1.7</v>
      </c>
      <c r="AG71" s="941">
        <f t="shared" si="7"/>
        <v>7.3</v>
      </c>
      <c r="AH71" s="1077">
        <f t="shared" si="7"/>
        <v>0</v>
      </c>
      <c r="AI71" s="940">
        <f t="shared" si="7"/>
        <v>8.9</v>
      </c>
      <c r="AJ71" s="948">
        <f t="shared" si="7"/>
        <v>0.77</v>
      </c>
      <c r="AK71" s="991">
        <f t="shared" ref="AK71" si="8">MAX(AK40:AK70)</f>
        <v>0.06</v>
      </c>
    </row>
    <row r="72" spans="1:37" ht="13.5" customHeight="1" x14ac:dyDescent="0.15">
      <c r="A72" s="1572"/>
      <c r="B72" s="1578" t="s">
        <v>397</v>
      </c>
      <c r="C72" s="1552"/>
      <c r="D72" s="938"/>
      <c r="E72" s="939"/>
      <c r="F72" s="940">
        <f>MIN(F40:F70)</f>
        <v>0</v>
      </c>
      <c r="G72" s="940">
        <f t="shared" ref="G72:AJ72" si="9">MIN(G40:G70)</f>
        <v>0</v>
      </c>
      <c r="H72" s="940">
        <f t="shared" si="9"/>
        <v>13</v>
      </c>
      <c r="I72" s="941">
        <f t="shared" si="9"/>
        <v>17</v>
      </c>
      <c r="J72" s="942"/>
      <c r="K72" s="1086">
        <f t="shared" si="9"/>
        <v>3.2</v>
      </c>
      <c r="L72" s="1224">
        <f t="shared" si="9"/>
        <v>5.0999999999999996</v>
      </c>
      <c r="M72" s="1231">
        <f t="shared" si="9"/>
        <v>6.82</v>
      </c>
      <c r="N72" s="1076">
        <v>0</v>
      </c>
      <c r="O72" s="1231">
        <f t="shared" si="9"/>
        <v>25.3</v>
      </c>
      <c r="P72" s="1244">
        <f t="shared" si="9"/>
        <v>39</v>
      </c>
      <c r="Q72" s="940">
        <f t="shared" si="9"/>
        <v>27</v>
      </c>
      <c r="R72" s="940">
        <f t="shared" si="9"/>
        <v>9.1999999999999993</v>
      </c>
      <c r="S72" s="1244">
        <f t="shared" si="9"/>
        <v>80</v>
      </c>
      <c r="T72" s="1244">
        <f t="shared" si="9"/>
        <v>50</v>
      </c>
      <c r="U72" s="1244">
        <f t="shared" si="9"/>
        <v>26</v>
      </c>
      <c r="V72" s="1283">
        <v>0</v>
      </c>
      <c r="W72" s="1300">
        <f>MIN(W40:W70)</f>
        <v>0</v>
      </c>
      <c r="X72" s="1250">
        <f t="shared" si="9"/>
        <v>160</v>
      </c>
      <c r="Y72" s="945">
        <f t="shared" si="9"/>
        <v>183.6</v>
      </c>
      <c r="Z72" s="1224">
        <f t="shared" si="9"/>
        <v>6.4</v>
      </c>
      <c r="AA72" s="940">
        <f t="shared" si="9"/>
        <v>1.42</v>
      </c>
      <c r="AB72" s="940">
        <f t="shared" si="9"/>
        <v>-1.49</v>
      </c>
      <c r="AC72" s="1274">
        <f t="shared" si="9"/>
        <v>5.5</v>
      </c>
      <c r="AD72" s="950">
        <f t="shared" si="9"/>
        <v>0.28999999999999998</v>
      </c>
      <c r="AE72" s="1231">
        <f t="shared" si="9"/>
        <v>23</v>
      </c>
      <c r="AF72" s="941">
        <f t="shared" si="9"/>
        <v>1.7</v>
      </c>
      <c r="AG72" s="941">
        <f t="shared" si="9"/>
        <v>7.3</v>
      </c>
      <c r="AH72" s="1077">
        <f t="shared" si="9"/>
        <v>0</v>
      </c>
      <c r="AI72" s="940">
        <f t="shared" si="9"/>
        <v>8.9</v>
      </c>
      <c r="AJ72" s="948">
        <f t="shared" si="9"/>
        <v>0.77</v>
      </c>
      <c r="AK72" s="991">
        <f t="shared" ref="AK72" si="10">MIN(AK40:AK70)</f>
        <v>0.06</v>
      </c>
    </row>
    <row r="73" spans="1:37" ht="13.5" customHeight="1" x14ac:dyDescent="0.15">
      <c r="A73" s="1572"/>
      <c r="B73" s="1552" t="s">
        <v>398</v>
      </c>
      <c r="C73" s="1552"/>
      <c r="D73" s="938"/>
      <c r="E73" s="939"/>
      <c r="F73" s="942"/>
      <c r="G73" s="940">
        <f t="shared" ref="G73:AJ73" si="11">IF(COUNT(G40:G70)=0,0,AVERAGE(G40:G70))</f>
        <v>3.5741935483870968</v>
      </c>
      <c r="H73" s="940">
        <f t="shared" si="11"/>
        <v>18.93548387096774</v>
      </c>
      <c r="I73" s="941">
        <f t="shared" si="11"/>
        <v>20.79032258064516</v>
      </c>
      <c r="J73" s="942"/>
      <c r="K73" s="1086">
        <f t="shared" si="11"/>
        <v>5.3870967741935463</v>
      </c>
      <c r="L73" s="1224">
        <f t="shared" si="11"/>
        <v>7.8387096774193532</v>
      </c>
      <c r="M73" s="1231">
        <f t="shared" si="11"/>
        <v>6.9432258064516112</v>
      </c>
      <c r="N73" s="1079"/>
      <c r="O73" s="1231">
        <f t="shared" si="11"/>
        <v>28.938709677419347</v>
      </c>
      <c r="P73" s="1244">
        <f t="shared" si="11"/>
        <v>44.58064516129032</v>
      </c>
      <c r="Q73" s="940">
        <f t="shared" si="11"/>
        <v>32.177419354838712</v>
      </c>
      <c r="R73" s="940">
        <f t="shared" si="11"/>
        <v>9.9516129032258061</v>
      </c>
      <c r="S73" s="1244">
        <f t="shared" si="11"/>
        <v>93.387096774193552</v>
      </c>
      <c r="T73" s="1244">
        <f t="shared" si="11"/>
        <v>58.41935483870968</v>
      </c>
      <c r="U73" s="1244">
        <f t="shared" si="11"/>
        <v>34.967741935483872</v>
      </c>
      <c r="V73" s="1284"/>
      <c r="W73" s="1301"/>
      <c r="X73" s="1250">
        <f t="shared" si="11"/>
        <v>196.7741935483871</v>
      </c>
      <c r="Y73" s="945">
        <f t="shared" si="11"/>
        <v>183.6</v>
      </c>
      <c r="Z73" s="1224">
        <f t="shared" si="11"/>
        <v>6.4</v>
      </c>
      <c r="AA73" s="940">
        <f t="shared" si="11"/>
        <v>1.42</v>
      </c>
      <c r="AB73" s="940">
        <f t="shared" si="11"/>
        <v>-1.49</v>
      </c>
      <c r="AC73" s="1274">
        <f t="shared" si="11"/>
        <v>5.5</v>
      </c>
      <c r="AD73" s="950">
        <f t="shared" si="11"/>
        <v>0.28999999999999998</v>
      </c>
      <c r="AE73" s="1231">
        <f t="shared" si="11"/>
        <v>23</v>
      </c>
      <c r="AF73" s="941">
        <f t="shared" si="11"/>
        <v>1.7</v>
      </c>
      <c r="AG73" s="941">
        <f t="shared" si="11"/>
        <v>7.3</v>
      </c>
      <c r="AH73" s="1077">
        <f t="shared" si="11"/>
        <v>0</v>
      </c>
      <c r="AI73" s="940">
        <f t="shared" si="11"/>
        <v>8.9</v>
      </c>
      <c r="AJ73" s="948">
        <f t="shared" si="11"/>
        <v>0.77</v>
      </c>
      <c r="AK73" s="992"/>
    </row>
    <row r="74" spans="1:37" ht="13.5" customHeight="1" x14ac:dyDescent="0.15">
      <c r="A74" s="1572"/>
      <c r="B74" s="1553" t="s">
        <v>399</v>
      </c>
      <c r="C74" s="1553"/>
      <c r="D74" s="952"/>
      <c r="E74" s="952"/>
      <c r="F74" s="953"/>
      <c r="G74" s="940">
        <f>SUM(G40:G70)</f>
        <v>110.8</v>
      </c>
      <c r="H74" s="954"/>
      <c r="I74" s="942"/>
      <c r="J74" s="954"/>
      <c r="K74" s="1223"/>
      <c r="L74" s="1225"/>
      <c r="M74" s="1232"/>
      <c r="N74" s="1079"/>
      <c r="O74" s="1232"/>
      <c r="P74" s="1245"/>
      <c r="Q74" s="954"/>
      <c r="R74" s="954"/>
      <c r="S74" s="1245"/>
      <c r="T74" s="1245"/>
      <c r="U74" s="1245"/>
      <c r="V74" s="1284"/>
      <c r="W74" s="1301"/>
      <c r="X74" s="1251"/>
      <c r="Y74" s="954"/>
      <c r="Z74" s="1225"/>
      <c r="AA74" s="954"/>
      <c r="AB74" s="954"/>
      <c r="AC74" s="1275"/>
      <c r="AD74" s="956"/>
      <c r="AE74" s="1232"/>
      <c r="AF74" s="942"/>
      <c r="AG74" s="942"/>
      <c r="AH74" s="1080"/>
      <c r="AI74" s="954"/>
      <c r="AJ74" s="980"/>
      <c r="AK74" s="992"/>
    </row>
    <row r="75" spans="1:37" ht="13.5" customHeight="1" x14ac:dyDescent="0.15">
      <c r="A75" s="1554" t="s">
        <v>270</v>
      </c>
      <c r="B75" s="847">
        <v>43617</v>
      </c>
      <c r="C75" s="203" t="str">
        <f>IF(B75="","",IF(WEEKDAY(B75)=1,"(日)",IF(WEEKDAY(B75)=2,"(月)",IF(WEEKDAY(B75)=3,"(火)",IF(WEEKDAY(B75)=4,"(水)",IF(WEEKDAY(B75)=5,"(木)",IF(WEEKDAY(B75)=6,"(金)","(土)")))))))</f>
        <v>(土)</v>
      </c>
      <c r="D75" s="649" t="s">
        <v>540</v>
      </c>
      <c r="E75" s="649" t="s">
        <v>545</v>
      </c>
      <c r="F75" s="1022">
        <v>2</v>
      </c>
      <c r="G75" s="1022">
        <v>0</v>
      </c>
      <c r="H75" s="1023">
        <v>20</v>
      </c>
      <c r="I75" s="1116">
        <v>21</v>
      </c>
      <c r="J75" s="1024">
        <v>0.29166666666666669</v>
      </c>
      <c r="K75" s="1022">
        <v>8.1</v>
      </c>
      <c r="L75" s="1025">
        <v>11</v>
      </c>
      <c r="M75" s="1023">
        <v>7.22</v>
      </c>
      <c r="N75" s="1090">
        <v>0</v>
      </c>
      <c r="O75" s="1023">
        <v>28.8</v>
      </c>
      <c r="P75" s="1026">
        <v>60</v>
      </c>
      <c r="Q75" s="1094">
        <v>29.8</v>
      </c>
      <c r="R75" s="1023">
        <v>10</v>
      </c>
      <c r="S75" s="1026">
        <v>98</v>
      </c>
      <c r="T75" s="1026">
        <v>60</v>
      </c>
      <c r="U75" s="1026">
        <v>38</v>
      </c>
      <c r="V75" s="1276">
        <v>0</v>
      </c>
      <c r="W75" s="1293" t="s">
        <v>36</v>
      </c>
      <c r="X75" s="1096">
        <v>190</v>
      </c>
      <c r="Y75" s="1025" t="s">
        <v>36</v>
      </c>
      <c r="Z75" s="1025" t="s">
        <v>36</v>
      </c>
      <c r="AA75" s="1022" t="s">
        <v>36</v>
      </c>
      <c r="AB75" s="1022" t="s">
        <v>36</v>
      </c>
      <c r="AC75" s="1023" t="s">
        <v>36</v>
      </c>
      <c r="AD75" s="1027" t="s">
        <v>36</v>
      </c>
      <c r="AE75" s="1023" t="s">
        <v>36</v>
      </c>
      <c r="AF75" s="1116" t="s">
        <v>36</v>
      </c>
      <c r="AG75" s="1116" t="s">
        <v>36</v>
      </c>
      <c r="AH75" s="1028" t="s">
        <v>36</v>
      </c>
      <c r="AI75" s="1094" t="s">
        <v>36</v>
      </c>
      <c r="AJ75" s="1263" t="s">
        <v>36</v>
      </c>
      <c r="AK75" s="1092" t="s">
        <v>36</v>
      </c>
    </row>
    <row r="76" spans="1:37" ht="13.5" customHeight="1" x14ac:dyDescent="0.15">
      <c r="A76" s="1554"/>
      <c r="B76" s="847">
        <v>43618</v>
      </c>
      <c r="C76" s="204" t="str">
        <f t="shared" ref="C76:C104" si="12">IF(B76="","",IF(WEEKDAY(B76)=1,"(日)",IF(WEEKDAY(B76)=2,"(月)",IF(WEEKDAY(B76)=3,"(火)",IF(WEEKDAY(B76)=4,"(水)",IF(WEEKDAY(B76)=5,"(木)",IF(WEEKDAY(B76)=6,"(金)","(土)")))))))</f>
        <v>(日)</v>
      </c>
      <c r="D76" s="647" t="s">
        <v>550</v>
      </c>
      <c r="E76" s="647" t="s">
        <v>543</v>
      </c>
      <c r="F76" s="1029">
        <v>2</v>
      </c>
      <c r="G76" s="1029">
        <v>0</v>
      </c>
      <c r="H76" s="1030">
        <v>24</v>
      </c>
      <c r="I76" s="1117">
        <v>22</v>
      </c>
      <c r="J76" s="1031">
        <v>0.29166666666666669</v>
      </c>
      <c r="K76" s="1029">
        <v>5.9</v>
      </c>
      <c r="L76" s="1032">
        <v>11.3</v>
      </c>
      <c r="M76" s="1030">
        <v>7.14</v>
      </c>
      <c r="N76" s="1084">
        <v>0.05</v>
      </c>
      <c r="O76" s="1030">
        <v>29.1</v>
      </c>
      <c r="P76" s="1033">
        <v>52</v>
      </c>
      <c r="Q76" s="1087">
        <v>33</v>
      </c>
      <c r="R76" s="1030">
        <v>10</v>
      </c>
      <c r="S76" s="1033">
        <v>90</v>
      </c>
      <c r="T76" s="1033">
        <v>60</v>
      </c>
      <c r="U76" s="1033">
        <v>30</v>
      </c>
      <c r="V76" s="1277">
        <v>0</v>
      </c>
      <c r="W76" s="1294" t="s">
        <v>36</v>
      </c>
      <c r="X76" s="1098">
        <v>190</v>
      </c>
      <c r="Y76" s="1032" t="s">
        <v>36</v>
      </c>
      <c r="Z76" s="1032" t="s">
        <v>36</v>
      </c>
      <c r="AA76" s="1029" t="s">
        <v>36</v>
      </c>
      <c r="AB76" s="1029" t="s">
        <v>36</v>
      </c>
      <c r="AC76" s="1030" t="s">
        <v>36</v>
      </c>
      <c r="AD76" s="1034" t="s">
        <v>36</v>
      </c>
      <c r="AE76" s="1030" t="s">
        <v>36</v>
      </c>
      <c r="AF76" s="1117" t="s">
        <v>36</v>
      </c>
      <c r="AG76" s="1117" t="s">
        <v>36</v>
      </c>
      <c r="AH76" s="1035" t="s">
        <v>36</v>
      </c>
      <c r="AI76" s="1087" t="s">
        <v>36</v>
      </c>
      <c r="AJ76" s="1264" t="s">
        <v>36</v>
      </c>
      <c r="AK76" s="1083" t="s">
        <v>36</v>
      </c>
    </row>
    <row r="77" spans="1:37" ht="13.5" customHeight="1" x14ac:dyDescent="0.15">
      <c r="A77" s="1554"/>
      <c r="B77" s="847">
        <v>43619</v>
      </c>
      <c r="C77" s="204" t="str">
        <f t="shared" si="12"/>
        <v>(月)</v>
      </c>
      <c r="D77" s="647" t="s">
        <v>546</v>
      </c>
      <c r="E77" s="647" t="s">
        <v>545</v>
      </c>
      <c r="F77" s="1029">
        <v>1</v>
      </c>
      <c r="G77" s="1029">
        <v>0.1</v>
      </c>
      <c r="H77" s="1030">
        <v>20</v>
      </c>
      <c r="I77" s="1117">
        <v>22</v>
      </c>
      <c r="J77" s="1031">
        <v>0.29166666666666669</v>
      </c>
      <c r="K77" s="1029">
        <v>7.1</v>
      </c>
      <c r="L77" s="1032">
        <v>11</v>
      </c>
      <c r="M77" s="1030">
        <v>6.94</v>
      </c>
      <c r="N77" s="1084">
        <v>0.05</v>
      </c>
      <c r="O77" s="1030">
        <v>28.6</v>
      </c>
      <c r="P77" s="1033">
        <v>56</v>
      </c>
      <c r="Q77" s="1087">
        <v>32</v>
      </c>
      <c r="R77" s="1030">
        <v>10</v>
      </c>
      <c r="S77" s="1033">
        <v>92</v>
      </c>
      <c r="T77" s="1033">
        <v>60</v>
      </c>
      <c r="U77" s="1033">
        <v>32</v>
      </c>
      <c r="V77" s="1277">
        <v>0</v>
      </c>
      <c r="W77" s="1294" t="s">
        <v>36</v>
      </c>
      <c r="X77" s="1098">
        <v>180</v>
      </c>
      <c r="Y77" s="1032" t="s">
        <v>36</v>
      </c>
      <c r="Z77" s="1032" t="s">
        <v>36</v>
      </c>
      <c r="AA77" s="1029" t="s">
        <v>36</v>
      </c>
      <c r="AB77" s="1029" t="s">
        <v>36</v>
      </c>
      <c r="AC77" s="1030" t="s">
        <v>36</v>
      </c>
      <c r="AD77" s="1034" t="s">
        <v>36</v>
      </c>
      <c r="AE77" s="1030" t="s">
        <v>36</v>
      </c>
      <c r="AF77" s="1117" t="s">
        <v>36</v>
      </c>
      <c r="AG77" s="1117" t="s">
        <v>36</v>
      </c>
      <c r="AH77" s="1035" t="s">
        <v>36</v>
      </c>
      <c r="AI77" s="1087" t="s">
        <v>36</v>
      </c>
      <c r="AJ77" s="1264" t="s">
        <v>36</v>
      </c>
      <c r="AK77" s="1083" t="s">
        <v>36</v>
      </c>
    </row>
    <row r="78" spans="1:37" ht="13.5" customHeight="1" x14ac:dyDescent="0.15">
      <c r="A78" s="1554"/>
      <c r="B78" s="847">
        <v>43620</v>
      </c>
      <c r="C78" s="204" t="str">
        <f t="shared" si="12"/>
        <v>(火)</v>
      </c>
      <c r="D78" s="647" t="s">
        <v>540</v>
      </c>
      <c r="E78" s="647" t="s">
        <v>545</v>
      </c>
      <c r="F78" s="1029">
        <v>2</v>
      </c>
      <c r="G78" s="1029">
        <v>0</v>
      </c>
      <c r="H78" s="1030">
        <v>24</v>
      </c>
      <c r="I78" s="1117">
        <v>23.5</v>
      </c>
      <c r="J78" s="1031">
        <v>0.2986111111111111</v>
      </c>
      <c r="K78" s="1029">
        <v>5.5</v>
      </c>
      <c r="L78" s="1032">
        <v>8.8000000000000007</v>
      </c>
      <c r="M78" s="1030">
        <v>6.99</v>
      </c>
      <c r="N78" s="1084">
        <v>0.05</v>
      </c>
      <c r="O78" s="1030">
        <v>28.3</v>
      </c>
      <c r="P78" s="1033">
        <v>49</v>
      </c>
      <c r="Q78" s="1087">
        <v>30.2</v>
      </c>
      <c r="R78" s="1030">
        <v>10</v>
      </c>
      <c r="S78" s="1033">
        <v>89</v>
      </c>
      <c r="T78" s="1033">
        <v>58</v>
      </c>
      <c r="U78" s="1033">
        <v>31</v>
      </c>
      <c r="V78" s="1277">
        <v>0</v>
      </c>
      <c r="W78" s="1294" t="s">
        <v>36</v>
      </c>
      <c r="X78" s="1098">
        <v>180</v>
      </c>
      <c r="Y78" s="1032" t="s">
        <v>36</v>
      </c>
      <c r="Z78" s="1032" t="s">
        <v>36</v>
      </c>
      <c r="AA78" s="1029" t="s">
        <v>36</v>
      </c>
      <c r="AB78" s="1029" t="s">
        <v>36</v>
      </c>
      <c r="AC78" s="1030" t="s">
        <v>36</v>
      </c>
      <c r="AD78" s="1034" t="s">
        <v>36</v>
      </c>
      <c r="AE78" s="1030" t="s">
        <v>36</v>
      </c>
      <c r="AF78" s="1117" t="s">
        <v>36</v>
      </c>
      <c r="AG78" s="1117" t="s">
        <v>36</v>
      </c>
      <c r="AH78" s="1035" t="s">
        <v>36</v>
      </c>
      <c r="AI78" s="1087" t="s">
        <v>36</v>
      </c>
      <c r="AJ78" s="1264" t="s">
        <v>36</v>
      </c>
      <c r="AK78" s="1083" t="s">
        <v>36</v>
      </c>
    </row>
    <row r="79" spans="1:37" ht="13.5" customHeight="1" x14ac:dyDescent="0.15">
      <c r="A79" s="1554"/>
      <c r="B79" s="847">
        <v>43621</v>
      </c>
      <c r="C79" s="204" t="str">
        <f t="shared" si="12"/>
        <v>(水)</v>
      </c>
      <c r="D79" s="647" t="s">
        <v>550</v>
      </c>
      <c r="E79" s="647" t="s">
        <v>551</v>
      </c>
      <c r="F79" s="1029">
        <v>2</v>
      </c>
      <c r="G79" s="1029">
        <v>0</v>
      </c>
      <c r="H79" s="1030">
        <v>21</v>
      </c>
      <c r="I79" s="1117">
        <v>23</v>
      </c>
      <c r="J79" s="1031">
        <v>0.29166666666666669</v>
      </c>
      <c r="K79" s="1029">
        <v>8.4</v>
      </c>
      <c r="L79" s="1032">
        <v>11.7</v>
      </c>
      <c r="M79" s="1030">
        <v>7.03</v>
      </c>
      <c r="N79" s="1084">
        <v>0</v>
      </c>
      <c r="O79" s="1030">
        <v>27.7</v>
      </c>
      <c r="P79" s="1033">
        <v>52</v>
      </c>
      <c r="Q79" s="1087">
        <v>31.2</v>
      </c>
      <c r="R79" s="1030">
        <v>10</v>
      </c>
      <c r="S79" s="1033">
        <v>98</v>
      </c>
      <c r="T79" s="1033">
        <v>58</v>
      </c>
      <c r="U79" s="1033">
        <v>40</v>
      </c>
      <c r="V79" s="1277">
        <v>0</v>
      </c>
      <c r="W79" s="1294" t="s">
        <v>36</v>
      </c>
      <c r="X79" s="1098">
        <v>190</v>
      </c>
      <c r="Y79" s="1032" t="s">
        <v>36</v>
      </c>
      <c r="Z79" s="1032" t="s">
        <v>36</v>
      </c>
      <c r="AA79" s="1029" t="s">
        <v>36</v>
      </c>
      <c r="AB79" s="1029" t="s">
        <v>36</v>
      </c>
      <c r="AC79" s="1030" t="s">
        <v>36</v>
      </c>
      <c r="AD79" s="1034" t="s">
        <v>36</v>
      </c>
      <c r="AE79" s="1030" t="s">
        <v>36</v>
      </c>
      <c r="AF79" s="1117" t="s">
        <v>36</v>
      </c>
      <c r="AG79" s="1117" t="s">
        <v>36</v>
      </c>
      <c r="AH79" s="1035" t="s">
        <v>36</v>
      </c>
      <c r="AI79" s="1087" t="s">
        <v>36</v>
      </c>
      <c r="AJ79" s="1264" t="s">
        <v>36</v>
      </c>
      <c r="AK79" s="1083" t="s">
        <v>36</v>
      </c>
    </row>
    <row r="80" spans="1:37" ht="13.5" customHeight="1" x14ac:dyDescent="0.15">
      <c r="A80" s="1554"/>
      <c r="B80" s="847">
        <v>43622</v>
      </c>
      <c r="C80" s="204" t="str">
        <f t="shared" si="12"/>
        <v>(木)</v>
      </c>
      <c r="D80" s="647" t="s">
        <v>540</v>
      </c>
      <c r="E80" s="647" t="s">
        <v>543</v>
      </c>
      <c r="F80" s="1029">
        <v>2</v>
      </c>
      <c r="G80" s="1029">
        <v>0</v>
      </c>
      <c r="H80" s="1030">
        <v>25</v>
      </c>
      <c r="I80" s="1117">
        <v>23</v>
      </c>
      <c r="J80" s="1031">
        <v>0.29166666666666669</v>
      </c>
      <c r="K80" s="1029">
        <v>9.6</v>
      </c>
      <c r="L80" s="1032">
        <v>11.5</v>
      </c>
      <c r="M80" s="1030">
        <v>7.01</v>
      </c>
      <c r="N80" s="1084">
        <v>0.05</v>
      </c>
      <c r="O80" s="1030">
        <v>28.8</v>
      </c>
      <c r="P80" s="1033">
        <v>50</v>
      </c>
      <c r="Q80" s="1087">
        <v>29.1</v>
      </c>
      <c r="R80" s="1030">
        <v>10</v>
      </c>
      <c r="S80" s="1033">
        <v>90</v>
      </c>
      <c r="T80" s="1033">
        <v>58</v>
      </c>
      <c r="U80" s="1033">
        <v>32</v>
      </c>
      <c r="V80" s="1277">
        <v>0</v>
      </c>
      <c r="W80" s="1294" t="s">
        <v>36</v>
      </c>
      <c r="X80" s="1098">
        <v>190</v>
      </c>
      <c r="Y80" s="1032" t="s">
        <v>36</v>
      </c>
      <c r="Z80" s="1032" t="s">
        <v>36</v>
      </c>
      <c r="AA80" s="1029" t="s">
        <v>36</v>
      </c>
      <c r="AB80" s="1029" t="s">
        <v>36</v>
      </c>
      <c r="AC80" s="1030" t="s">
        <v>36</v>
      </c>
      <c r="AD80" s="1034" t="s">
        <v>36</v>
      </c>
      <c r="AE80" s="1030" t="s">
        <v>36</v>
      </c>
      <c r="AF80" s="1117" t="s">
        <v>36</v>
      </c>
      <c r="AG80" s="1117" t="s">
        <v>36</v>
      </c>
      <c r="AH80" s="1035" t="s">
        <v>36</v>
      </c>
      <c r="AI80" s="1087" t="s">
        <v>36</v>
      </c>
      <c r="AJ80" s="1264" t="s">
        <v>36</v>
      </c>
      <c r="AK80" s="1083" t="s">
        <v>36</v>
      </c>
    </row>
    <row r="81" spans="1:37" ht="13.5" customHeight="1" x14ac:dyDescent="0.15">
      <c r="A81" s="1554"/>
      <c r="B81" s="847">
        <v>43623</v>
      </c>
      <c r="C81" s="204" t="str">
        <f t="shared" si="12"/>
        <v>(金)</v>
      </c>
      <c r="D81" s="647" t="s">
        <v>544</v>
      </c>
      <c r="E81" s="647" t="s">
        <v>542</v>
      </c>
      <c r="F81" s="1029">
        <v>2</v>
      </c>
      <c r="G81" s="1029">
        <v>16.100000000000001</v>
      </c>
      <c r="H81" s="1030">
        <v>22</v>
      </c>
      <c r="I81" s="1117">
        <v>25</v>
      </c>
      <c r="J81" s="1031">
        <v>0.28472222222222221</v>
      </c>
      <c r="K81" s="1029">
        <v>6.9</v>
      </c>
      <c r="L81" s="1032">
        <v>9.8000000000000007</v>
      </c>
      <c r="M81" s="1030">
        <v>6.95</v>
      </c>
      <c r="N81" s="1084">
        <v>0</v>
      </c>
      <c r="O81" s="1030">
        <v>27.8</v>
      </c>
      <c r="P81" s="1033">
        <v>48</v>
      </c>
      <c r="Q81" s="1087">
        <v>32</v>
      </c>
      <c r="R81" s="1030">
        <v>10</v>
      </c>
      <c r="S81" s="1033">
        <v>86</v>
      </c>
      <c r="T81" s="1033">
        <v>54</v>
      </c>
      <c r="U81" s="1033">
        <v>32</v>
      </c>
      <c r="V81" s="1277">
        <v>0</v>
      </c>
      <c r="W81" s="1294" t="s">
        <v>36</v>
      </c>
      <c r="X81" s="1098">
        <v>180</v>
      </c>
      <c r="Y81" s="1032" t="s">
        <v>36</v>
      </c>
      <c r="Z81" s="1032" t="s">
        <v>36</v>
      </c>
      <c r="AA81" s="1029" t="s">
        <v>36</v>
      </c>
      <c r="AB81" s="1029" t="s">
        <v>36</v>
      </c>
      <c r="AC81" s="1030" t="s">
        <v>36</v>
      </c>
      <c r="AD81" s="1034" t="s">
        <v>36</v>
      </c>
      <c r="AE81" s="1030" t="s">
        <v>36</v>
      </c>
      <c r="AF81" s="1117" t="s">
        <v>36</v>
      </c>
      <c r="AG81" s="1117" t="s">
        <v>36</v>
      </c>
      <c r="AH81" s="1035" t="s">
        <v>36</v>
      </c>
      <c r="AI81" s="1087" t="s">
        <v>36</v>
      </c>
      <c r="AJ81" s="1264" t="s">
        <v>36</v>
      </c>
      <c r="AK81" s="1083" t="s">
        <v>36</v>
      </c>
    </row>
    <row r="82" spans="1:37" ht="13.5" customHeight="1" x14ac:dyDescent="0.15">
      <c r="A82" s="1554"/>
      <c r="B82" s="847">
        <v>43624</v>
      </c>
      <c r="C82" s="204" t="str">
        <f>IF(B82="","",IF(WEEKDAY(B82)=1,"(日)",IF(WEEKDAY(B82)=2,"(月)",IF(WEEKDAY(B82)=3,"(火)",IF(WEEKDAY(B82)=4,"(水)",IF(WEEKDAY(B82)=5,"(木)",IF(WEEKDAY(B82)=6,"(金)","(土)")))))))</f>
        <v>(土)</v>
      </c>
      <c r="D82" s="647" t="s">
        <v>558</v>
      </c>
      <c r="E82" s="647" t="s">
        <v>543</v>
      </c>
      <c r="F82" s="1029">
        <v>2</v>
      </c>
      <c r="G82" s="1029">
        <v>0.4</v>
      </c>
      <c r="H82" s="1030">
        <v>20</v>
      </c>
      <c r="I82" s="1117">
        <v>23</v>
      </c>
      <c r="J82" s="1031">
        <v>0.29166666666666669</v>
      </c>
      <c r="K82" s="1029">
        <v>8.6</v>
      </c>
      <c r="L82" s="1032">
        <v>9.1999999999999993</v>
      </c>
      <c r="M82" s="1030">
        <v>6.99</v>
      </c>
      <c r="N82" s="1084">
        <v>0.05</v>
      </c>
      <c r="O82" s="1030">
        <v>28</v>
      </c>
      <c r="P82" s="1033">
        <v>56</v>
      </c>
      <c r="Q82" s="1087">
        <v>31.6</v>
      </c>
      <c r="R82" s="1030">
        <v>10</v>
      </c>
      <c r="S82" s="1033">
        <v>96</v>
      </c>
      <c r="T82" s="1033">
        <v>58</v>
      </c>
      <c r="U82" s="1033">
        <v>38</v>
      </c>
      <c r="V82" s="1277">
        <v>0</v>
      </c>
      <c r="W82" s="1294" t="s">
        <v>36</v>
      </c>
      <c r="X82" s="1098">
        <v>220</v>
      </c>
      <c r="Y82" s="1032" t="s">
        <v>36</v>
      </c>
      <c r="Z82" s="1032" t="s">
        <v>36</v>
      </c>
      <c r="AA82" s="1029" t="s">
        <v>36</v>
      </c>
      <c r="AB82" s="1029" t="s">
        <v>36</v>
      </c>
      <c r="AC82" s="1030" t="s">
        <v>36</v>
      </c>
      <c r="AD82" s="1034" t="s">
        <v>36</v>
      </c>
      <c r="AE82" s="1030" t="s">
        <v>36</v>
      </c>
      <c r="AF82" s="1117" t="s">
        <v>36</v>
      </c>
      <c r="AG82" s="1117" t="s">
        <v>36</v>
      </c>
      <c r="AH82" s="1035" t="s">
        <v>36</v>
      </c>
      <c r="AI82" s="1087" t="s">
        <v>36</v>
      </c>
      <c r="AJ82" s="1264" t="s">
        <v>36</v>
      </c>
      <c r="AK82" s="1083" t="s">
        <v>36</v>
      </c>
    </row>
    <row r="83" spans="1:37" ht="13.5" customHeight="1" x14ac:dyDescent="0.15">
      <c r="A83" s="1554"/>
      <c r="B83" s="847">
        <v>43625</v>
      </c>
      <c r="C83" s="204" t="str">
        <f t="shared" si="12"/>
        <v>(日)</v>
      </c>
      <c r="D83" s="647" t="s">
        <v>544</v>
      </c>
      <c r="E83" s="647" t="s">
        <v>585</v>
      </c>
      <c r="F83" s="1029">
        <v>5</v>
      </c>
      <c r="G83" s="1029">
        <v>6.2</v>
      </c>
      <c r="H83" s="1030">
        <v>17</v>
      </c>
      <c r="I83" s="1117">
        <v>22</v>
      </c>
      <c r="J83" s="1031">
        <v>0.28472222222222221</v>
      </c>
      <c r="K83" s="1029">
        <v>5.7</v>
      </c>
      <c r="L83" s="1032">
        <v>9.8000000000000007</v>
      </c>
      <c r="M83" s="1030">
        <v>6.97</v>
      </c>
      <c r="N83" s="1084">
        <v>0</v>
      </c>
      <c r="O83" s="1030">
        <v>29.1</v>
      </c>
      <c r="P83" s="1033">
        <v>58</v>
      </c>
      <c r="Q83" s="1087">
        <v>31.6</v>
      </c>
      <c r="R83" s="1030">
        <v>10</v>
      </c>
      <c r="S83" s="1033">
        <v>97</v>
      </c>
      <c r="T83" s="1033">
        <v>59</v>
      </c>
      <c r="U83" s="1033">
        <v>38</v>
      </c>
      <c r="V83" s="1277">
        <v>0</v>
      </c>
      <c r="W83" s="1294" t="s">
        <v>36</v>
      </c>
      <c r="X83" s="1098">
        <v>220</v>
      </c>
      <c r="Y83" s="1032" t="s">
        <v>36</v>
      </c>
      <c r="Z83" s="1032" t="s">
        <v>36</v>
      </c>
      <c r="AA83" s="1029" t="s">
        <v>36</v>
      </c>
      <c r="AB83" s="1029" t="s">
        <v>36</v>
      </c>
      <c r="AC83" s="1030" t="s">
        <v>36</v>
      </c>
      <c r="AD83" s="1034" t="s">
        <v>36</v>
      </c>
      <c r="AE83" s="1030" t="s">
        <v>36</v>
      </c>
      <c r="AF83" s="1117" t="s">
        <v>36</v>
      </c>
      <c r="AG83" s="1117" t="s">
        <v>36</v>
      </c>
      <c r="AH83" s="1035" t="s">
        <v>36</v>
      </c>
      <c r="AI83" s="1087" t="s">
        <v>36</v>
      </c>
      <c r="AJ83" s="1264" t="s">
        <v>36</v>
      </c>
      <c r="AK83" s="1083" t="s">
        <v>36</v>
      </c>
    </row>
    <row r="84" spans="1:37" ht="13.5" customHeight="1" x14ac:dyDescent="0.15">
      <c r="A84" s="1554"/>
      <c r="B84" s="847">
        <v>43626</v>
      </c>
      <c r="C84" s="204" t="str">
        <f t="shared" si="12"/>
        <v>(月)</v>
      </c>
      <c r="D84" s="647" t="s">
        <v>555</v>
      </c>
      <c r="E84" s="647" t="s">
        <v>542</v>
      </c>
      <c r="F84" s="1029">
        <v>5</v>
      </c>
      <c r="G84" s="1029">
        <v>52.3</v>
      </c>
      <c r="H84" s="1030">
        <v>17</v>
      </c>
      <c r="I84" s="1117">
        <v>20</v>
      </c>
      <c r="J84" s="1031">
        <v>0.29166666666666669</v>
      </c>
      <c r="K84" s="1029">
        <v>7.7</v>
      </c>
      <c r="L84" s="1032">
        <v>12.1</v>
      </c>
      <c r="M84" s="1030">
        <v>6.79</v>
      </c>
      <c r="N84" s="1084">
        <v>0.05</v>
      </c>
      <c r="O84" s="1030">
        <v>30.6</v>
      </c>
      <c r="P84" s="1033">
        <v>58</v>
      </c>
      <c r="Q84" s="1087">
        <v>32</v>
      </c>
      <c r="R84" s="1030">
        <v>10</v>
      </c>
      <c r="S84" s="1033">
        <v>97</v>
      </c>
      <c r="T84" s="1033">
        <v>61</v>
      </c>
      <c r="U84" s="1033">
        <v>36</v>
      </c>
      <c r="V84" s="1277">
        <v>0</v>
      </c>
      <c r="W84" s="1294" t="s">
        <v>36</v>
      </c>
      <c r="X84" s="1098">
        <v>210</v>
      </c>
      <c r="Y84" s="1032" t="s">
        <v>36</v>
      </c>
      <c r="Z84" s="1032" t="s">
        <v>36</v>
      </c>
      <c r="AA84" s="1029" t="s">
        <v>36</v>
      </c>
      <c r="AB84" s="1029" t="s">
        <v>36</v>
      </c>
      <c r="AC84" s="1030" t="s">
        <v>36</v>
      </c>
      <c r="AD84" s="1034" t="s">
        <v>36</v>
      </c>
      <c r="AE84" s="1030" t="s">
        <v>36</v>
      </c>
      <c r="AF84" s="1117" t="s">
        <v>36</v>
      </c>
      <c r="AG84" s="1117" t="s">
        <v>36</v>
      </c>
      <c r="AH84" s="1035" t="s">
        <v>36</v>
      </c>
      <c r="AI84" s="1087" t="s">
        <v>36</v>
      </c>
      <c r="AJ84" s="1264" t="s">
        <v>36</v>
      </c>
      <c r="AK84" s="1083" t="s">
        <v>36</v>
      </c>
    </row>
    <row r="85" spans="1:37" ht="13.5" customHeight="1" x14ac:dyDescent="0.15">
      <c r="A85" s="1554"/>
      <c r="B85" s="847">
        <v>43627</v>
      </c>
      <c r="C85" s="204" t="str">
        <f t="shared" si="12"/>
        <v>(火)</v>
      </c>
      <c r="D85" s="647" t="s">
        <v>553</v>
      </c>
      <c r="E85" s="647" t="s">
        <v>543</v>
      </c>
      <c r="F85" s="1029">
        <v>2</v>
      </c>
      <c r="G85" s="1029">
        <v>7</v>
      </c>
      <c r="H85" s="1030">
        <v>16</v>
      </c>
      <c r="I85" s="1117">
        <v>18.5</v>
      </c>
      <c r="J85" s="1031">
        <v>0.27777777777777779</v>
      </c>
      <c r="K85" s="1029">
        <v>4.2</v>
      </c>
      <c r="L85" s="1032">
        <v>6.8</v>
      </c>
      <c r="M85" s="1030">
        <v>6.9</v>
      </c>
      <c r="N85" s="1084">
        <v>0</v>
      </c>
      <c r="O85" s="1030">
        <v>26.4</v>
      </c>
      <c r="P85" s="1033">
        <v>49</v>
      </c>
      <c r="Q85" s="1087">
        <v>28.4</v>
      </c>
      <c r="R85" s="1030">
        <v>10</v>
      </c>
      <c r="S85" s="1033">
        <v>85</v>
      </c>
      <c r="T85" s="1033">
        <v>56</v>
      </c>
      <c r="U85" s="1033">
        <v>29</v>
      </c>
      <c r="V85" s="1277">
        <v>0</v>
      </c>
      <c r="W85" s="1294" t="s">
        <v>36</v>
      </c>
      <c r="X85" s="1098">
        <v>180</v>
      </c>
      <c r="Y85" s="1032" t="s">
        <v>36</v>
      </c>
      <c r="Z85" s="1032" t="s">
        <v>36</v>
      </c>
      <c r="AA85" s="1029" t="s">
        <v>36</v>
      </c>
      <c r="AB85" s="1029" t="s">
        <v>36</v>
      </c>
      <c r="AC85" s="1030" t="s">
        <v>36</v>
      </c>
      <c r="AD85" s="1034" t="s">
        <v>36</v>
      </c>
      <c r="AE85" s="1030" t="s">
        <v>36</v>
      </c>
      <c r="AF85" s="1117" t="s">
        <v>36</v>
      </c>
      <c r="AG85" s="1117" t="s">
        <v>36</v>
      </c>
      <c r="AH85" s="1035" t="s">
        <v>36</v>
      </c>
      <c r="AI85" s="1087" t="s">
        <v>36</v>
      </c>
      <c r="AJ85" s="1264" t="s">
        <v>36</v>
      </c>
      <c r="AK85" s="1083" t="s">
        <v>36</v>
      </c>
    </row>
    <row r="86" spans="1:37" ht="13.5" customHeight="1" x14ac:dyDescent="0.15">
      <c r="A86" s="1554"/>
      <c r="B86" s="847">
        <v>43628</v>
      </c>
      <c r="C86" s="204" t="str">
        <f t="shared" si="12"/>
        <v>(水)</v>
      </c>
      <c r="D86" s="647" t="s">
        <v>552</v>
      </c>
      <c r="E86" s="647" t="s">
        <v>542</v>
      </c>
      <c r="F86" s="1029">
        <v>2</v>
      </c>
      <c r="G86" s="1029">
        <v>0.7</v>
      </c>
      <c r="H86" s="1030">
        <v>18</v>
      </c>
      <c r="I86" s="1117">
        <v>19.5</v>
      </c>
      <c r="J86" s="1031">
        <v>0.2986111111111111</v>
      </c>
      <c r="K86" s="1029">
        <v>7.4</v>
      </c>
      <c r="L86" s="1032">
        <v>9.5</v>
      </c>
      <c r="M86" s="1030">
        <v>7.06</v>
      </c>
      <c r="N86" s="1084">
        <v>0.05</v>
      </c>
      <c r="O86" s="1030">
        <v>26.4</v>
      </c>
      <c r="P86" s="1033">
        <v>60</v>
      </c>
      <c r="Q86" s="1087">
        <v>28.4</v>
      </c>
      <c r="R86" s="1030">
        <v>10</v>
      </c>
      <c r="S86" s="1033">
        <v>98</v>
      </c>
      <c r="T86" s="1033">
        <v>61</v>
      </c>
      <c r="U86" s="1033">
        <v>37</v>
      </c>
      <c r="V86" s="1277">
        <v>0</v>
      </c>
      <c r="W86" s="1294" t="s">
        <v>36</v>
      </c>
      <c r="X86" s="1098">
        <v>170</v>
      </c>
      <c r="Y86" s="1032" t="s">
        <v>36</v>
      </c>
      <c r="Z86" s="1032" t="s">
        <v>36</v>
      </c>
      <c r="AA86" s="1029" t="s">
        <v>36</v>
      </c>
      <c r="AB86" s="1029" t="s">
        <v>36</v>
      </c>
      <c r="AC86" s="1030" t="s">
        <v>36</v>
      </c>
      <c r="AD86" s="1034" t="s">
        <v>36</v>
      </c>
      <c r="AE86" s="1030" t="s">
        <v>36</v>
      </c>
      <c r="AF86" s="1117" t="s">
        <v>36</v>
      </c>
      <c r="AG86" s="1117" t="s">
        <v>36</v>
      </c>
      <c r="AH86" s="1035" t="s">
        <v>36</v>
      </c>
      <c r="AI86" s="1087" t="s">
        <v>36</v>
      </c>
      <c r="AJ86" s="1264" t="s">
        <v>36</v>
      </c>
      <c r="AK86" s="1083" t="s">
        <v>36</v>
      </c>
    </row>
    <row r="87" spans="1:37" ht="13.5" customHeight="1" x14ac:dyDescent="0.15">
      <c r="A87" s="1554"/>
      <c r="B87" s="847">
        <v>43629</v>
      </c>
      <c r="C87" s="204" t="str">
        <f t="shared" si="12"/>
        <v>(木)</v>
      </c>
      <c r="D87" s="647" t="s">
        <v>540</v>
      </c>
      <c r="E87" s="647" t="s">
        <v>548</v>
      </c>
      <c r="F87" s="1029">
        <v>0</v>
      </c>
      <c r="G87" s="1029">
        <v>0</v>
      </c>
      <c r="H87" s="1030">
        <v>19</v>
      </c>
      <c r="I87" s="1117">
        <v>26.5</v>
      </c>
      <c r="J87" s="1031">
        <v>0.29166666666666669</v>
      </c>
      <c r="K87" s="1029">
        <v>5.5</v>
      </c>
      <c r="L87" s="1032">
        <v>9.1</v>
      </c>
      <c r="M87" s="1030">
        <v>6.94</v>
      </c>
      <c r="N87" s="1084">
        <v>0</v>
      </c>
      <c r="O87" s="1030">
        <v>27.6</v>
      </c>
      <c r="P87" s="1033">
        <v>56</v>
      </c>
      <c r="Q87" s="1087">
        <v>26.6</v>
      </c>
      <c r="R87" s="1030">
        <v>10</v>
      </c>
      <c r="S87" s="1033">
        <v>102</v>
      </c>
      <c r="T87" s="1033">
        <v>63</v>
      </c>
      <c r="U87" s="1033">
        <v>39</v>
      </c>
      <c r="V87" s="1277">
        <v>0</v>
      </c>
      <c r="W87" s="1294" t="s">
        <v>36</v>
      </c>
      <c r="X87" s="1098">
        <v>170</v>
      </c>
      <c r="Y87" s="1032" t="s">
        <v>36</v>
      </c>
      <c r="Z87" s="1032" t="s">
        <v>36</v>
      </c>
      <c r="AA87" s="1029" t="s">
        <v>36</v>
      </c>
      <c r="AB87" s="1029" t="s">
        <v>36</v>
      </c>
      <c r="AC87" s="1030" t="s">
        <v>36</v>
      </c>
      <c r="AD87" s="1034">
        <v>0.37</v>
      </c>
      <c r="AE87" s="1030">
        <v>42</v>
      </c>
      <c r="AF87" s="1117">
        <v>5.0999999999999996</v>
      </c>
      <c r="AG87" s="1117">
        <v>5.4</v>
      </c>
      <c r="AH87" s="1035">
        <v>0</v>
      </c>
      <c r="AI87" s="1087">
        <v>9</v>
      </c>
      <c r="AJ87" s="1264">
        <v>1.2</v>
      </c>
      <c r="AK87" s="1083">
        <v>0</v>
      </c>
    </row>
    <row r="88" spans="1:37" ht="13.5" customHeight="1" x14ac:dyDescent="0.15">
      <c r="A88" s="1554"/>
      <c r="B88" s="847">
        <v>43630</v>
      </c>
      <c r="C88" s="204" t="str">
        <f t="shared" si="12"/>
        <v>(金)</v>
      </c>
      <c r="D88" s="647" t="s">
        <v>595</v>
      </c>
      <c r="E88" s="647" t="s">
        <v>551</v>
      </c>
      <c r="F88" s="1029">
        <v>3</v>
      </c>
      <c r="G88" s="1029">
        <v>0.1</v>
      </c>
      <c r="H88" s="1030">
        <v>22</v>
      </c>
      <c r="I88" s="1117">
        <v>21</v>
      </c>
      <c r="J88" s="1031">
        <v>0.29166666666666669</v>
      </c>
      <c r="K88" s="1029">
        <v>6.6</v>
      </c>
      <c r="L88" s="1032">
        <v>8.4</v>
      </c>
      <c r="M88" s="1030">
        <v>6.99</v>
      </c>
      <c r="N88" s="1084">
        <v>0</v>
      </c>
      <c r="O88" s="1030">
        <v>27.5</v>
      </c>
      <c r="P88" s="1033">
        <v>55</v>
      </c>
      <c r="Q88" s="1087">
        <v>26.6</v>
      </c>
      <c r="R88" s="1030">
        <v>10</v>
      </c>
      <c r="S88" s="1033">
        <v>95</v>
      </c>
      <c r="T88" s="1033">
        <v>66</v>
      </c>
      <c r="U88" s="1033">
        <v>29</v>
      </c>
      <c r="V88" s="1277">
        <v>0</v>
      </c>
      <c r="W88" s="1294" t="s">
        <v>36</v>
      </c>
      <c r="X88" s="1098">
        <v>180</v>
      </c>
      <c r="Y88" s="1032" t="s">
        <v>36</v>
      </c>
      <c r="Z88" s="1032" t="s">
        <v>36</v>
      </c>
      <c r="AA88" s="1029" t="s">
        <v>36</v>
      </c>
      <c r="AB88" s="1029" t="s">
        <v>36</v>
      </c>
      <c r="AC88" s="1030" t="s">
        <v>36</v>
      </c>
      <c r="AD88" s="1034" t="s">
        <v>36</v>
      </c>
      <c r="AE88" s="1030" t="s">
        <v>36</v>
      </c>
      <c r="AF88" s="1117" t="s">
        <v>36</v>
      </c>
      <c r="AG88" s="1117" t="s">
        <v>36</v>
      </c>
      <c r="AH88" s="1035" t="s">
        <v>36</v>
      </c>
      <c r="AI88" s="1087" t="s">
        <v>36</v>
      </c>
      <c r="AJ88" s="1264" t="s">
        <v>36</v>
      </c>
      <c r="AK88" s="1083" t="s">
        <v>36</v>
      </c>
    </row>
    <row r="89" spans="1:37" ht="13.5" customHeight="1" x14ac:dyDescent="0.15">
      <c r="A89" s="1554"/>
      <c r="B89" s="847">
        <v>43631</v>
      </c>
      <c r="C89" s="204" t="str">
        <f t="shared" si="12"/>
        <v>(土)</v>
      </c>
      <c r="D89" s="647" t="s">
        <v>555</v>
      </c>
      <c r="E89" s="647" t="s">
        <v>542</v>
      </c>
      <c r="F89" s="1029">
        <v>5</v>
      </c>
      <c r="G89" s="1029">
        <v>31</v>
      </c>
      <c r="H89" s="1030">
        <v>16</v>
      </c>
      <c r="I89" s="1117">
        <v>21.5</v>
      </c>
      <c r="J89" s="1031">
        <v>0.29166666666666669</v>
      </c>
      <c r="K89" s="1029">
        <v>4.2</v>
      </c>
      <c r="L89" s="1032">
        <v>6</v>
      </c>
      <c r="M89" s="1030">
        <v>7.07</v>
      </c>
      <c r="N89" s="1084">
        <v>0.05</v>
      </c>
      <c r="O89" s="1030">
        <v>26.2</v>
      </c>
      <c r="P89" s="1033">
        <v>50</v>
      </c>
      <c r="Q89" s="1087">
        <v>22.7</v>
      </c>
      <c r="R89" s="1030">
        <v>10</v>
      </c>
      <c r="S89" s="1033">
        <v>88</v>
      </c>
      <c r="T89" s="1033">
        <v>60</v>
      </c>
      <c r="U89" s="1033">
        <v>28</v>
      </c>
      <c r="V89" s="1277">
        <v>0</v>
      </c>
      <c r="W89" s="1294" t="s">
        <v>36</v>
      </c>
      <c r="X89" s="1098">
        <v>160</v>
      </c>
      <c r="Y89" s="1032" t="s">
        <v>36</v>
      </c>
      <c r="Z89" s="1032" t="s">
        <v>36</v>
      </c>
      <c r="AA89" s="1029" t="s">
        <v>36</v>
      </c>
      <c r="AB89" s="1029" t="s">
        <v>36</v>
      </c>
      <c r="AC89" s="1030" t="s">
        <v>36</v>
      </c>
      <c r="AD89" s="1034" t="s">
        <v>36</v>
      </c>
      <c r="AE89" s="1030" t="s">
        <v>36</v>
      </c>
      <c r="AF89" s="1117" t="s">
        <v>36</v>
      </c>
      <c r="AG89" s="1117" t="s">
        <v>36</v>
      </c>
      <c r="AH89" s="1035" t="s">
        <v>36</v>
      </c>
      <c r="AI89" s="1087" t="s">
        <v>36</v>
      </c>
      <c r="AJ89" s="1264" t="s">
        <v>36</v>
      </c>
      <c r="AK89" s="1083" t="s">
        <v>36</v>
      </c>
    </row>
    <row r="90" spans="1:37" ht="13.5" customHeight="1" x14ac:dyDescent="0.15">
      <c r="A90" s="1554"/>
      <c r="B90" s="847">
        <v>43632</v>
      </c>
      <c r="C90" s="204" t="str">
        <f t="shared" si="12"/>
        <v>(日)</v>
      </c>
      <c r="D90" s="647" t="s">
        <v>540</v>
      </c>
      <c r="E90" s="647" t="s">
        <v>584</v>
      </c>
      <c r="F90" s="1029">
        <v>5</v>
      </c>
      <c r="G90" s="1029">
        <v>0</v>
      </c>
      <c r="H90" s="1030">
        <v>23</v>
      </c>
      <c r="I90" s="1117">
        <v>22</v>
      </c>
      <c r="J90" s="1031">
        <v>0.29166666666666669</v>
      </c>
      <c r="K90" s="1029">
        <v>8</v>
      </c>
      <c r="L90" s="1032">
        <v>10.7</v>
      </c>
      <c r="M90" s="1030">
        <v>6.98</v>
      </c>
      <c r="N90" s="1084">
        <v>0.05</v>
      </c>
      <c r="O90" s="1030">
        <v>25.5</v>
      </c>
      <c r="P90" s="1033">
        <v>48</v>
      </c>
      <c r="Q90" s="1087">
        <v>26.6</v>
      </c>
      <c r="R90" s="1030">
        <v>10</v>
      </c>
      <c r="S90" s="1033">
        <v>85</v>
      </c>
      <c r="T90" s="1033">
        <v>58</v>
      </c>
      <c r="U90" s="1033">
        <v>27</v>
      </c>
      <c r="V90" s="1277">
        <v>0</v>
      </c>
      <c r="W90" s="1294" t="s">
        <v>36</v>
      </c>
      <c r="X90" s="1098">
        <v>150</v>
      </c>
      <c r="Y90" s="1032" t="s">
        <v>36</v>
      </c>
      <c r="Z90" s="1032" t="s">
        <v>36</v>
      </c>
      <c r="AA90" s="1029" t="s">
        <v>36</v>
      </c>
      <c r="AB90" s="1029" t="s">
        <v>36</v>
      </c>
      <c r="AC90" s="1030" t="s">
        <v>36</v>
      </c>
      <c r="AD90" s="1034" t="s">
        <v>36</v>
      </c>
      <c r="AE90" s="1030" t="s">
        <v>36</v>
      </c>
      <c r="AF90" s="1117" t="s">
        <v>36</v>
      </c>
      <c r="AG90" s="1117" t="s">
        <v>36</v>
      </c>
      <c r="AH90" s="1035" t="s">
        <v>36</v>
      </c>
      <c r="AI90" s="1087" t="s">
        <v>36</v>
      </c>
      <c r="AJ90" s="1264" t="s">
        <v>36</v>
      </c>
      <c r="AK90" s="1083" t="s">
        <v>36</v>
      </c>
    </row>
    <row r="91" spans="1:37" ht="13.5" customHeight="1" x14ac:dyDescent="0.15">
      <c r="A91" s="1554"/>
      <c r="B91" s="847">
        <v>43633</v>
      </c>
      <c r="C91" s="204" t="str">
        <f t="shared" si="12"/>
        <v>(月)</v>
      </c>
      <c r="D91" s="647" t="s">
        <v>540</v>
      </c>
      <c r="E91" s="647" t="s">
        <v>549</v>
      </c>
      <c r="F91" s="1029">
        <v>7</v>
      </c>
      <c r="G91" s="1029">
        <v>0</v>
      </c>
      <c r="H91" s="1030">
        <v>21</v>
      </c>
      <c r="I91" s="1117">
        <v>22</v>
      </c>
      <c r="J91" s="1031">
        <v>0.25694444444444448</v>
      </c>
      <c r="K91" s="1029">
        <v>3.7</v>
      </c>
      <c r="L91" s="1032">
        <v>7.4</v>
      </c>
      <c r="M91" s="1030">
        <v>6.85</v>
      </c>
      <c r="N91" s="1084">
        <v>0.05</v>
      </c>
      <c r="O91" s="1030">
        <v>23.8</v>
      </c>
      <c r="P91" s="1033">
        <v>48</v>
      </c>
      <c r="Q91" s="1087">
        <v>21.3</v>
      </c>
      <c r="R91" s="1030">
        <v>10</v>
      </c>
      <c r="S91" s="1033">
        <v>78</v>
      </c>
      <c r="T91" s="1033">
        <v>54</v>
      </c>
      <c r="U91" s="1033">
        <v>24</v>
      </c>
      <c r="V91" s="1277">
        <v>0</v>
      </c>
      <c r="W91" s="1294" t="s">
        <v>36</v>
      </c>
      <c r="X91" s="1098">
        <v>160</v>
      </c>
      <c r="Y91" s="1032" t="s">
        <v>36</v>
      </c>
      <c r="Z91" s="1032" t="s">
        <v>36</v>
      </c>
      <c r="AA91" s="1029" t="s">
        <v>36</v>
      </c>
      <c r="AB91" s="1029" t="s">
        <v>36</v>
      </c>
      <c r="AC91" s="1030" t="s">
        <v>36</v>
      </c>
      <c r="AD91" s="1034" t="s">
        <v>36</v>
      </c>
      <c r="AE91" s="1030" t="s">
        <v>36</v>
      </c>
      <c r="AF91" s="1117" t="s">
        <v>36</v>
      </c>
      <c r="AG91" s="1117" t="s">
        <v>36</v>
      </c>
      <c r="AH91" s="1035" t="s">
        <v>36</v>
      </c>
      <c r="AI91" s="1087" t="s">
        <v>36</v>
      </c>
      <c r="AJ91" s="1264" t="s">
        <v>36</v>
      </c>
      <c r="AK91" s="1083" t="s">
        <v>36</v>
      </c>
    </row>
    <row r="92" spans="1:37" ht="13.5" customHeight="1" x14ac:dyDescent="0.15">
      <c r="A92" s="1554"/>
      <c r="B92" s="847">
        <v>43634</v>
      </c>
      <c r="C92" s="204" t="str">
        <f t="shared" si="12"/>
        <v>(火)</v>
      </c>
      <c r="D92" s="647" t="s">
        <v>540</v>
      </c>
      <c r="E92" s="647" t="s">
        <v>589</v>
      </c>
      <c r="F92" s="1029">
        <v>2</v>
      </c>
      <c r="G92" s="1029">
        <v>0</v>
      </c>
      <c r="H92" s="1030">
        <v>25</v>
      </c>
      <c r="I92" s="1117">
        <v>23.5</v>
      </c>
      <c r="J92" s="1031">
        <v>0.2986111111111111</v>
      </c>
      <c r="K92" s="1029">
        <v>6.1</v>
      </c>
      <c r="L92" s="1032">
        <v>10.4</v>
      </c>
      <c r="M92" s="1030">
        <v>7.02</v>
      </c>
      <c r="N92" s="1084">
        <v>0.05</v>
      </c>
      <c r="O92" s="1030">
        <v>21.3</v>
      </c>
      <c r="P92" s="1033">
        <v>47</v>
      </c>
      <c r="Q92" s="1087">
        <v>22.7</v>
      </c>
      <c r="R92" s="1030">
        <v>10</v>
      </c>
      <c r="S92" s="1033">
        <v>84</v>
      </c>
      <c r="T92" s="1033">
        <v>56</v>
      </c>
      <c r="U92" s="1033">
        <v>28</v>
      </c>
      <c r="V92" s="1277">
        <v>0</v>
      </c>
      <c r="W92" s="1294" t="s">
        <v>36</v>
      </c>
      <c r="X92" s="1098">
        <v>190</v>
      </c>
      <c r="Y92" s="1032" t="s">
        <v>36</v>
      </c>
      <c r="Z92" s="1032" t="s">
        <v>36</v>
      </c>
      <c r="AA92" s="1029" t="s">
        <v>36</v>
      </c>
      <c r="AB92" s="1029" t="s">
        <v>36</v>
      </c>
      <c r="AC92" s="1030" t="s">
        <v>36</v>
      </c>
      <c r="AD92" s="1034" t="s">
        <v>36</v>
      </c>
      <c r="AE92" s="1030" t="s">
        <v>36</v>
      </c>
      <c r="AF92" s="1117" t="s">
        <v>36</v>
      </c>
      <c r="AG92" s="1117" t="s">
        <v>36</v>
      </c>
      <c r="AH92" s="1035" t="s">
        <v>36</v>
      </c>
      <c r="AI92" s="1087" t="s">
        <v>36</v>
      </c>
      <c r="AJ92" s="1264" t="s">
        <v>36</v>
      </c>
      <c r="AK92" s="1083" t="s">
        <v>36</v>
      </c>
    </row>
    <row r="93" spans="1:37" ht="13.5" customHeight="1" x14ac:dyDescent="0.15">
      <c r="A93" s="1554"/>
      <c r="B93" s="847">
        <v>43635</v>
      </c>
      <c r="C93" s="204" t="str">
        <f t="shared" si="12"/>
        <v>(水)</v>
      </c>
      <c r="D93" s="647" t="s">
        <v>540</v>
      </c>
      <c r="E93" s="647" t="s">
        <v>584</v>
      </c>
      <c r="F93" s="1029">
        <v>1</v>
      </c>
      <c r="G93" s="1029">
        <v>0</v>
      </c>
      <c r="H93" s="1030">
        <v>22</v>
      </c>
      <c r="I93" s="1117">
        <v>23.5</v>
      </c>
      <c r="J93" s="1031">
        <v>0.29166666666666669</v>
      </c>
      <c r="K93" s="1029">
        <v>7</v>
      </c>
      <c r="L93" s="1032">
        <v>10.7</v>
      </c>
      <c r="M93" s="1030">
        <v>7.07</v>
      </c>
      <c r="N93" s="1084">
        <v>0.05</v>
      </c>
      <c r="O93" s="1030">
        <v>22</v>
      </c>
      <c r="P93" s="1033">
        <v>50</v>
      </c>
      <c r="Q93" s="1087">
        <v>27.9</v>
      </c>
      <c r="R93" s="1030">
        <v>10</v>
      </c>
      <c r="S93" s="1033">
        <v>95</v>
      </c>
      <c r="T93" s="1033">
        <v>56</v>
      </c>
      <c r="U93" s="1033">
        <v>39</v>
      </c>
      <c r="V93" s="1277">
        <v>0</v>
      </c>
      <c r="W93" s="1294" t="s">
        <v>36</v>
      </c>
      <c r="X93" s="1098">
        <v>180</v>
      </c>
      <c r="Y93" s="1032" t="s">
        <v>36</v>
      </c>
      <c r="Z93" s="1032" t="s">
        <v>36</v>
      </c>
      <c r="AA93" s="1029" t="s">
        <v>36</v>
      </c>
      <c r="AB93" s="1029" t="s">
        <v>36</v>
      </c>
      <c r="AC93" s="1030" t="s">
        <v>36</v>
      </c>
      <c r="AD93" s="1034" t="s">
        <v>36</v>
      </c>
      <c r="AE93" s="1030" t="s">
        <v>36</v>
      </c>
      <c r="AF93" s="1117" t="s">
        <v>36</v>
      </c>
      <c r="AG93" s="1117" t="s">
        <v>36</v>
      </c>
      <c r="AH93" s="1035" t="s">
        <v>36</v>
      </c>
      <c r="AI93" s="1087" t="s">
        <v>36</v>
      </c>
      <c r="AJ93" s="1264" t="s">
        <v>36</v>
      </c>
      <c r="AK93" s="1083" t="s">
        <v>36</v>
      </c>
    </row>
    <row r="94" spans="1:37" ht="13.5" customHeight="1" x14ac:dyDescent="0.15">
      <c r="A94" s="1554"/>
      <c r="B94" s="847">
        <v>43636</v>
      </c>
      <c r="C94" s="204" t="str">
        <f t="shared" si="12"/>
        <v>(木)</v>
      </c>
      <c r="D94" s="647" t="s">
        <v>550</v>
      </c>
      <c r="E94" s="647" t="s">
        <v>542</v>
      </c>
      <c r="F94" s="1029">
        <v>2</v>
      </c>
      <c r="G94" s="1029">
        <v>0</v>
      </c>
      <c r="H94" s="1030">
        <v>21</v>
      </c>
      <c r="I94" s="1117">
        <v>23</v>
      </c>
      <c r="J94" s="1031">
        <v>0.2986111111111111</v>
      </c>
      <c r="K94" s="1029">
        <v>6.5</v>
      </c>
      <c r="L94" s="1032">
        <v>10.8</v>
      </c>
      <c r="M94" s="1030">
        <v>7</v>
      </c>
      <c r="N94" s="1084">
        <v>0.1</v>
      </c>
      <c r="O94" s="1030">
        <v>23.1</v>
      </c>
      <c r="P94" s="1033">
        <v>48</v>
      </c>
      <c r="Q94" s="1087">
        <v>23.4</v>
      </c>
      <c r="R94" s="1030">
        <v>10</v>
      </c>
      <c r="S94" s="1033">
        <v>92</v>
      </c>
      <c r="T94" s="1033">
        <v>54</v>
      </c>
      <c r="U94" s="1033">
        <v>38</v>
      </c>
      <c r="V94" s="1277">
        <v>0</v>
      </c>
      <c r="W94" s="1294" t="s">
        <v>36</v>
      </c>
      <c r="X94" s="1098">
        <v>180</v>
      </c>
      <c r="Y94" s="1032" t="s">
        <v>36</v>
      </c>
      <c r="Z94" s="1032" t="s">
        <v>36</v>
      </c>
      <c r="AA94" s="1029" t="s">
        <v>36</v>
      </c>
      <c r="AB94" s="1029" t="s">
        <v>36</v>
      </c>
      <c r="AC94" s="1030" t="s">
        <v>36</v>
      </c>
      <c r="AD94" s="1034" t="s">
        <v>36</v>
      </c>
      <c r="AE94" s="1030" t="s">
        <v>36</v>
      </c>
      <c r="AF94" s="1117" t="s">
        <v>36</v>
      </c>
      <c r="AG94" s="1117" t="s">
        <v>36</v>
      </c>
      <c r="AH94" s="1035" t="s">
        <v>36</v>
      </c>
      <c r="AI94" s="1087" t="s">
        <v>36</v>
      </c>
      <c r="AJ94" s="1264" t="s">
        <v>36</v>
      </c>
      <c r="AK94" s="1083" t="s">
        <v>36</v>
      </c>
    </row>
    <row r="95" spans="1:37" ht="13.5" customHeight="1" x14ac:dyDescent="0.15">
      <c r="A95" s="1554"/>
      <c r="B95" s="847">
        <v>43637</v>
      </c>
      <c r="C95" s="204" t="str">
        <f t="shared" si="12"/>
        <v>(金)</v>
      </c>
      <c r="D95" s="647" t="s">
        <v>546</v>
      </c>
      <c r="E95" s="647" t="s">
        <v>545</v>
      </c>
      <c r="F95" s="1029">
        <v>2</v>
      </c>
      <c r="G95" s="1029">
        <v>2</v>
      </c>
      <c r="H95" s="1030">
        <v>22</v>
      </c>
      <c r="I95" s="1117">
        <v>24.5</v>
      </c>
      <c r="J95" s="1031">
        <v>0.28472222222222221</v>
      </c>
      <c r="K95" s="1029">
        <v>7.3</v>
      </c>
      <c r="L95" s="1032">
        <v>11.4</v>
      </c>
      <c r="M95" s="1030">
        <v>6.93</v>
      </c>
      <c r="N95" s="1084">
        <v>0</v>
      </c>
      <c r="O95" s="1030">
        <v>23.8</v>
      </c>
      <c r="P95" s="1033">
        <v>45</v>
      </c>
      <c r="Q95" s="1087">
        <v>23.8</v>
      </c>
      <c r="R95" s="1030">
        <v>10</v>
      </c>
      <c r="S95" s="1033">
        <v>81</v>
      </c>
      <c r="T95" s="1033">
        <v>52</v>
      </c>
      <c r="U95" s="1033">
        <v>29</v>
      </c>
      <c r="V95" s="1277">
        <v>0</v>
      </c>
      <c r="W95" s="1294" t="s">
        <v>36</v>
      </c>
      <c r="X95" s="1098">
        <v>170</v>
      </c>
      <c r="Y95" s="1032" t="s">
        <v>36</v>
      </c>
      <c r="Z95" s="1032" t="s">
        <v>36</v>
      </c>
      <c r="AA95" s="1029" t="s">
        <v>36</v>
      </c>
      <c r="AB95" s="1029" t="s">
        <v>36</v>
      </c>
      <c r="AC95" s="1030" t="s">
        <v>36</v>
      </c>
      <c r="AD95" s="1034" t="s">
        <v>36</v>
      </c>
      <c r="AE95" s="1030" t="s">
        <v>36</v>
      </c>
      <c r="AF95" s="1117" t="s">
        <v>36</v>
      </c>
      <c r="AG95" s="1117" t="s">
        <v>36</v>
      </c>
      <c r="AH95" s="1035" t="s">
        <v>36</v>
      </c>
      <c r="AI95" s="1087" t="s">
        <v>36</v>
      </c>
      <c r="AJ95" s="1264" t="s">
        <v>36</v>
      </c>
      <c r="AK95" s="1083" t="s">
        <v>36</v>
      </c>
    </row>
    <row r="96" spans="1:37" ht="13.5" customHeight="1" x14ac:dyDescent="0.15">
      <c r="A96" s="1554"/>
      <c r="B96" s="847">
        <v>43638</v>
      </c>
      <c r="C96" s="204" t="str">
        <f t="shared" si="12"/>
        <v>(土)</v>
      </c>
      <c r="D96" s="647" t="s">
        <v>544</v>
      </c>
      <c r="E96" s="647" t="s">
        <v>584</v>
      </c>
      <c r="F96" s="1029">
        <v>4</v>
      </c>
      <c r="G96" s="1029">
        <v>4.5999999999999996</v>
      </c>
      <c r="H96" s="1030">
        <v>25</v>
      </c>
      <c r="I96" s="1117">
        <v>25</v>
      </c>
      <c r="J96" s="1031">
        <v>0.30555555555555552</v>
      </c>
      <c r="K96" s="1029">
        <v>8.1999999999999993</v>
      </c>
      <c r="L96" s="1032">
        <v>12.6</v>
      </c>
      <c r="M96" s="1030">
        <v>6.87</v>
      </c>
      <c r="N96" s="1084">
        <v>0</v>
      </c>
      <c r="O96" s="1030">
        <v>24.9</v>
      </c>
      <c r="P96" s="1033">
        <v>43</v>
      </c>
      <c r="Q96" s="1087">
        <v>24.1</v>
      </c>
      <c r="R96" s="1030">
        <v>10</v>
      </c>
      <c r="S96" s="1033">
        <v>79</v>
      </c>
      <c r="T96" s="1033">
        <v>48</v>
      </c>
      <c r="U96" s="1033">
        <v>31</v>
      </c>
      <c r="V96" s="1277">
        <v>0</v>
      </c>
      <c r="W96" s="1294" t="s">
        <v>36</v>
      </c>
      <c r="X96" s="1098">
        <v>160</v>
      </c>
      <c r="Y96" s="1032" t="s">
        <v>36</v>
      </c>
      <c r="Z96" s="1032" t="s">
        <v>36</v>
      </c>
      <c r="AA96" s="1029" t="s">
        <v>36</v>
      </c>
      <c r="AB96" s="1029" t="s">
        <v>36</v>
      </c>
      <c r="AC96" s="1030" t="s">
        <v>36</v>
      </c>
      <c r="AD96" s="1034" t="s">
        <v>36</v>
      </c>
      <c r="AE96" s="1030" t="s">
        <v>36</v>
      </c>
      <c r="AF96" s="1117" t="s">
        <v>36</v>
      </c>
      <c r="AG96" s="1117" t="s">
        <v>36</v>
      </c>
      <c r="AH96" s="1035" t="s">
        <v>36</v>
      </c>
      <c r="AI96" s="1087" t="s">
        <v>36</v>
      </c>
      <c r="AJ96" s="1264" t="s">
        <v>36</v>
      </c>
      <c r="AK96" s="1083" t="s">
        <v>36</v>
      </c>
    </row>
    <row r="97" spans="1:37" ht="13.5" customHeight="1" x14ac:dyDescent="0.15">
      <c r="A97" s="1554"/>
      <c r="B97" s="847">
        <v>43639</v>
      </c>
      <c r="C97" s="204" t="str">
        <f t="shared" si="12"/>
        <v>(日)</v>
      </c>
      <c r="D97" s="647" t="s">
        <v>550</v>
      </c>
      <c r="E97" s="647" t="s">
        <v>551</v>
      </c>
      <c r="F97" s="1029">
        <v>0</v>
      </c>
      <c r="G97" s="1029">
        <v>0</v>
      </c>
      <c r="H97" s="1030">
        <v>22</v>
      </c>
      <c r="I97" s="1117">
        <v>23.5</v>
      </c>
      <c r="J97" s="1031">
        <v>0.2986111111111111</v>
      </c>
      <c r="K97" s="1029">
        <v>7.3</v>
      </c>
      <c r="L97" s="1032">
        <v>13.7</v>
      </c>
      <c r="M97" s="1030">
        <v>6.89</v>
      </c>
      <c r="N97" s="1084">
        <v>0.05</v>
      </c>
      <c r="O97" s="1030">
        <v>26.4</v>
      </c>
      <c r="P97" s="1033">
        <v>45</v>
      </c>
      <c r="Q97" s="1087">
        <v>27.7</v>
      </c>
      <c r="R97" s="1030">
        <v>10</v>
      </c>
      <c r="S97" s="1033">
        <v>84</v>
      </c>
      <c r="T97" s="1033">
        <v>55</v>
      </c>
      <c r="U97" s="1033">
        <v>29</v>
      </c>
      <c r="V97" s="1277">
        <v>0</v>
      </c>
      <c r="W97" s="1294" t="s">
        <v>36</v>
      </c>
      <c r="X97" s="1098">
        <v>160</v>
      </c>
      <c r="Y97" s="1032" t="s">
        <v>36</v>
      </c>
      <c r="Z97" s="1032" t="s">
        <v>36</v>
      </c>
      <c r="AA97" s="1029" t="s">
        <v>36</v>
      </c>
      <c r="AB97" s="1029" t="s">
        <v>36</v>
      </c>
      <c r="AC97" s="1030" t="s">
        <v>36</v>
      </c>
      <c r="AD97" s="1034" t="s">
        <v>36</v>
      </c>
      <c r="AE97" s="1030" t="s">
        <v>36</v>
      </c>
      <c r="AF97" s="1117" t="s">
        <v>36</v>
      </c>
      <c r="AG97" s="1117" t="s">
        <v>36</v>
      </c>
      <c r="AH97" s="1035" t="s">
        <v>36</v>
      </c>
      <c r="AI97" s="1087" t="s">
        <v>36</v>
      </c>
      <c r="AJ97" s="1264" t="s">
        <v>36</v>
      </c>
      <c r="AK97" s="1083" t="s">
        <v>36</v>
      </c>
    </row>
    <row r="98" spans="1:37" ht="13.5" customHeight="1" x14ac:dyDescent="0.15">
      <c r="A98" s="1554"/>
      <c r="B98" s="847">
        <v>43640</v>
      </c>
      <c r="C98" s="204" t="str">
        <f t="shared" si="12"/>
        <v>(月)</v>
      </c>
      <c r="D98" s="647" t="s">
        <v>555</v>
      </c>
      <c r="E98" s="647" t="s">
        <v>542</v>
      </c>
      <c r="F98" s="1029">
        <v>4</v>
      </c>
      <c r="G98" s="1029">
        <v>18.2</v>
      </c>
      <c r="H98" s="1030">
        <v>18</v>
      </c>
      <c r="I98" s="1117">
        <v>23</v>
      </c>
      <c r="J98" s="1031">
        <v>0.2986111111111111</v>
      </c>
      <c r="K98" s="1029">
        <v>9.1999999999999993</v>
      </c>
      <c r="L98" s="1032">
        <v>12.3</v>
      </c>
      <c r="M98" s="1030">
        <v>6.89</v>
      </c>
      <c r="N98" s="1084">
        <v>0.1</v>
      </c>
      <c r="O98" s="1030">
        <v>25.4</v>
      </c>
      <c r="P98" s="1033">
        <v>45</v>
      </c>
      <c r="Q98" s="1087">
        <v>25.9</v>
      </c>
      <c r="R98" s="1030">
        <v>10</v>
      </c>
      <c r="S98" s="1033">
        <v>84</v>
      </c>
      <c r="T98" s="1033">
        <v>52</v>
      </c>
      <c r="U98" s="1033">
        <v>32</v>
      </c>
      <c r="V98" s="1277">
        <v>0</v>
      </c>
      <c r="W98" s="1294" t="s">
        <v>36</v>
      </c>
      <c r="X98" s="1098">
        <v>180</v>
      </c>
      <c r="Y98" s="1032" t="s">
        <v>36</v>
      </c>
      <c r="Z98" s="1032" t="s">
        <v>36</v>
      </c>
      <c r="AA98" s="1029" t="s">
        <v>36</v>
      </c>
      <c r="AB98" s="1029" t="s">
        <v>36</v>
      </c>
      <c r="AC98" s="1030" t="s">
        <v>36</v>
      </c>
      <c r="AD98" s="1034" t="s">
        <v>36</v>
      </c>
      <c r="AE98" s="1030" t="s">
        <v>36</v>
      </c>
      <c r="AF98" s="1117" t="s">
        <v>36</v>
      </c>
      <c r="AG98" s="1117" t="s">
        <v>36</v>
      </c>
      <c r="AH98" s="1035" t="s">
        <v>36</v>
      </c>
      <c r="AI98" s="1087" t="s">
        <v>36</v>
      </c>
      <c r="AJ98" s="1264" t="s">
        <v>36</v>
      </c>
      <c r="AK98" s="1083" t="s">
        <v>36</v>
      </c>
    </row>
    <row r="99" spans="1:37" ht="13.5" customHeight="1" x14ac:dyDescent="0.15">
      <c r="A99" s="1554"/>
      <c r="B99" s="847">
        <v>43641</v>
      </c>
      <c r="C99" s="204" t="str">
        <f t="shared" si="12"/>
        <v>(火)</v>
      </c>
      <c r="D99" s="647" t="s">
        <v>540</v>
      </c>
      <c r="E99" s="647" t="s">
        <v>545</v>
      </c>
      <c r="F99" s="1029">
        <v>0</v>
      </c>
      <c r="G99" s="1029">
        <v>0</v>
      </c>
      <c r="H99" s="1030">
        <v>21</v>
      </c>
      <c r="I99" s="1117">
        <v>22</v>
      </c>
      <c r="J99" s="1031">
        <v>0.2986111111111111</v>
      </c>
      <c r="K99" s="1029">
        <v>7</v>
      </c>
      <c r="L99" s="1032">
        <v>11.6</v>
      </c>
      <c r="M99" s="1030">
        <v>6.89</v>
      </c>
      <c r="N99" s="1084">
        <v>0.05</v>
      </c>
      <c r="O99" s="1030">
        <v>26.8</v>
      </c>
      <c r="P99" s="1033">
        <v>44</v>
      </c>
      <c r="Q99" s="1087">
        <v>26.3</v>
      </c>
      <c r="R99" s="1030">
        <v>10</v>
      </c>
      <c r="S99" s="1033">
        <v>85</v>
      </c>
      <c r="T99" s="1033">
        <v>56</v>
      </c>
      <c r="U99" s="1033">
        <v>29</v>
      </c>
      <c r="V99" s="1277">
        <v>0</v>
      </c>
      <c r="W99" s="1294" t="s">
        <v>36</v>
      </c>
      <c r="X99" s="1098">
        <v>180</v>
      </c>
      <c r="Y99" s="1032" t="s">
        <v>36</v>
      </c>
      <c r="Z99" s="1032" t="s">
        <v>36</v>
      </c>
      <c r="AA99" s="1029" t="s">
        <v>36</v>
      </c>
      <c r="AB99" s="1029" t="s">
        <v>36</v>
      </c>
      <c r="AC99" s="1030" t="s">
        <v>36</v>
      </c>
      <c r="AD99" s="1034" t="s">
        <v>36</v>
      </c>
      <c r="AE99" s="1030" t="s">
        <v>36</v>
      </c>
      <c r="AF99" s="1117" t="s">
        <v>36</v>
      </c>
      <c r="AG99" s="1117" t="s">
        <v>36</v>
      </c>
      <c r="AH99" s="1035" t="s">
        <v>36</v>
      </c>
      <c r="AI99" s="1087" t="s">
        <v>36</v>
      </c>
      <c r="AJ99" s="1264" t="s">
        <v>36</v>
      </c>
      <c r="AK99" s="1083" t="s">
        <v>36</v>
      </c>
    </row>
    <row r="100" spans="1:37" ht="13.5" customHeight="1" x14ac:dyDescent="0.15">
      <c r="A100" s="1554"/>
      <c r="B100" s="847">
        <v>43642</v>
      </c>
      <c r="C100" s="204" t="str">
        <f t="shared" si="12"/>
        <v>(水)</v>
      </c>
      <c r="D100" s="647" t="s">
        <v>540</v>
      </c>
      <c r="E100" s="647" t="s">
        <v>584</v>
      </c>
      <c r="F100" s="1029">
        <v>2</v>
      </c>
      <c r="G100" s="1029">
        <v>0</v>
      </c>
      <c r="H100" s="1030">
        <v>25</v>
      </c>
      <c r="I100" s="1117">
        <v>23</v>
      </c>
      <c r="J100" s="1031">
        <v>0.28472222222222221</v>
      </c>
      <c r="K100" s="1029">
        <v>8.1</v>
      </c>
      <c r="L100" s="1032">
        <v>10</v>
      </c>
      <c r="M100" s="1030">
        <v>6.95</v>
      </c>
      <c r="N100" s="1084">
        <v>0</v>
      </c>
      <c r="O100" s="1030">
        <v>26.5</v>
      </c>
      <c r="P100" s="1033">
        <v>48</v>
      </c>
      <c r="Q100" s="1087">
        <v>23.4</v>
      </c>
      <c r="R100" s="1030">
        <v>10</v>
      </c>
      <c r="S100" s="1033">
        <v>86</v>
      </c>
      <c r="T100" s="1033">
        <v>56</v>
      </c>
      <c r="U100" s="1033">
        <v>30</v>
      </c>
      <c r="V100" s="1277">
        <v>0</v>
      </c>
      <c r="W100" s="1294" t="s">
        <v>36</v>
      </c>
      <c r="X100" s="1098">
        <v>170</v>
      </c>
      <c r="Y100" s="1032" t="s">
        <v>36</v>
      </c>
      <c r="Z100" s="1032" t="s">
        <v>36</v>
      </c>
      <c r="AA100" s="1029" t="s">
        <v>36</v>
      </c>
      <c r="AB100" s="1029" t="s">
        <v>36</v>
      </c>
      <c r="AC100" s="1030" t="s">
        <v>36</v>
      </c>
      <c r="AD100" s="1034" t="s">
        <v>36</v>
      </c>
      <c r="AE100" s="1030" t="s">
        <v>36</v>
      </c>
      <c r="AF100" s="1117" t="s">
        <v>36</v>
      </c>
      <c r="AG100" s="1117" t="s">
        <v>36</v>
      </c>
      <c r="AH100" s="1035" t="s">
        <v>36</v>
      </c>
      <c r="AI100" s="1087" t="s">
        <v>36</v>
      </c>
      <c r="AJ100" s="1264" t="s">
        <v>36</v>
      </c>
      <c r="AK100" s="1083" t="s">
        <v>36</v>
      </c>
    </row>
    <row r="101" spans="1:37" ht="13.5" customHeight="1" x14ac:dyDescent="0.15">
      <c r="A101" s="1554"/>
      <c r="B101" s="847">
        <v>43643</v>
      </c>
      <c r="C101" s="204" t="str">
        <f t="shared" si="12"/>
        <v>(木)</v>
      </c>
      <c r="D101" s="647" t="s">
        <v>596</v>
      </c>
      <c r="E101" s="647" t="s">
        <v>547</v>
      </c>
      <c r="F101" s="1029">
        <v>2</v>
      </c>
      <c r="G101" s="1029">
        <v>0.1</v>
      </c>
      <c r="H101" s="1030">
        <v>27</v>
      </c>
      <c r="I101" s="1117">
        <v>23.7</v>
      </c>
      <c r="J101" s="1031">
        <v>0.29166666666666669</v>
      </c>
      <c r="K101" s="1029">
        <v>6.9</v>
      </c>
      <c r="L101" s="1032">
        <v>11.6</v>
      </c>
      <c r="M101" s="1030">
        <v>7</v>
      </c>
      <c r="N101" s="1084">
        <v>0.05</v>
      </c>
      <c r="O101" s="1030">
        <v>27.5</v>
      </c>
      <c r="P101" s="1033">
        <v>54</v>
      </c>
      <c r="Q101" s="1087">
        <v>25.9</v>
      </c>
      <c r="R101" s="1030">
        <v>10</v>
      </c>
      <c r="S101" s="1033">
        <v>106</v>
      </c>
      <c r="T101" s="1033">
        <v>66</v>
      </c>
      <c r="U101" s="1033">
        <v>40</v>
      </c>
      <c r="V101" s="1277">
        <v>0.24</v>
      </c>
      <c r="W101" s="1294">
        <v>0</v>
      </c>
      <c r="X101" s="1098">
        <v>180</v>
      </c>
      <c r="Y101" s="1032">
        <v>172.8</v>
      </c>
      <c r="Z101" s="1032">
        <v>11.2</v>
      </c>
      <c r="AA101" s="1029">
        <v>1.62</v>
      </c>
      <c r="AB101" s="1029">
        <v>-1.22</v>
      </c>
      <c r="AC101" s="1030">
        <v>4</v>
      </c>
      <c r="AD101" s="1034" t="s">
        <v>36</v>
      </c>
      <c r="AE101" s="1030" t="s">
        <v>36</v>
      </c>
      <c r="AF101" s="1117" t="s">
        <v>36</v>
      </c>
      <c r="AG101" s="1117" t="s">
        <v>36</v>
      </c>
      <c r="AH101" s="1035" t="s">
        <v>36</v>
      </c>
      <c r="AI101" s="1087" t="s">
        <v>36</v>
      </c>
      <c r="AJ101" s="1264" t="s">
        <v>36</v>
      </c>
      <c r="AK101" s="1083" t="s">
        <v>36</v>
      </c>
    </row>
    <row r="102" spans="1:37" ht="13.5" customHeight="1" x14ac:dyDescent="0.15">
      <c r="A102" s="1554"/>
      <c r="B102" s="847">
        <v>43644</v>
      </c>
      <c r="C102" s="204" t="str">
        <f t="shared" si="12"/>
        <v>(金)</v>
      </c>
      <c r="D102" s="647" t="s">
        <v>552</v>
      </c>
      <c r="E102" s="647" t="s">
        <v>543</v>
      </c>
      <c r="F102" s="1029">
        <v>2</v>
      </c>
      <c r="G102" s="1029">
        <v>4.0999999999999996</v>
      </c>
      <c r="H102" s="1030">
        <v>26</v>
      </c>
      <c r="I102" s="1117">
        <v>24.5</v>
      </c>
      <c r="J102" s="1031">
        <v>0.28472222222222221</v>
      </c>
      <c r="K102" s="1029">
        <v>8.3000000000000007</v>
      </c>
      <c r="L102" s="1032">
        <v>12.4</v>
      </c>
      <c r="M102" s="1030">
        <v>6.91</v>
      </c>
      <c r="N102" s="1084">
        <v>0.1</v>
      </c>
      <c r="O102" s="1030">
        <v>27.9</v>
      </c>
      <c r="P102" s="1033">
        <v>56</v>
      </c>
      <c r="Q102" s="1087">
        <v>20.2</v>
      </c>
      <c r="R102" s="1030">
        <v>10</v>
      </c>
      <c r="S102" s="1033">
        <v>96</v>
      </c>
      <c r="T102" s="1033">
        <v>64</v>
      </c>
      <c r="U102" s="1033">
        <v>32</v>
      </c>
      <c r="V102" s="1277">
        <v>0</v>
      </c>
      <c r="W102" s="1294" t="s">
        <v>36</v>
      </c>
      <c r="X102" s="1098">
        <v>200</v>
      </c>
      <c r="Y102" s="1032" t="s">
        <v>36</v>
      </c>
      <c r="Z102" s="1032" t="s">
        <v>36</v>
      </c>
      <c r="AA102" s="1029" t="s">
        <v>36</v>
      </c>
      <c r="AB102" s="1029" t="s">
        <v>36</v>
      </c>
      <c r="AC102" s="1030" t="s">
        <v>36</v>
      </c>
      <c r="AD102" s="1034" t="s">
        <v>36</v>
      </c>
      <c r="AE102" s="1030" t="s">
        <v>36</v>
      </c>
      <c r="AF102" s="1117" t="s">
        <v>36</v>
      </c>
      <c r="AG102" s="1117" t="s">
        <v>36</v>
      </c>
      <c r="AH102" s="1035" t="s">
        <v>36</v>
      </c>
      <c r="AI102" s="1087" t="s">
        <v>36</v>
      </c>
      <c r="AJ102" s="1264" t="s">
        <v>36</v>
      </c>
      <c r="AK102" s="1083" t="s">
        <v>36</v>
      </c>
    </row>
    <row r="103" spans="1:37" ht="13.5" customHeight="1" x14ac:dyDescent="0.15">
      <c r="A103" s="1554"/>
      <c r="B103" s="847">
        <v>43645</v>
      </c>
      <c r="C103" s="204" t="str">
        <f t="shared" si="12"/>
        <v>(土)</v>
      </c>
      <c r="D103" s="647" t="s">
        <v>555</v>
      </c>
      <c r="E103" s="647" t="s">
        <v>545</v>
      </c>
      <c r="F103" s="1029">
        <v>2</v>
      </c>
      <c r="G103" s="1029">
        <v>1.9</v>
      </c>
      <c r="H103" s="1030">
        <v>20</v>
      </c>
      <c r="I103" s="1117">
        <v>23</v>
      </c>
      <c r="J103" s="1031">
        <v>0.28472222222222221</v>
      </c>
      <c r="K103" s="1029">
        <v>5.9</v>
      </c>
      <c r="L103" s="1032">
        <v>10.7</v>
      </c>
      <c r="M103" s="1030">
        <v>6.94</v>
      </c>
      <c r="N103" s="1084">
        <v>0.05</v>
      </c>
      <c r="O103" s="1030">
        <v>23.4</v>
      </c>
      <c r="P103" s="1033">
        <v>52</v>
      </c>
      <c r="Q103" s="1087">
        <v>24.9</v>
      </c>
      <c r="R103" s="1030">
        <v>10</v>
      </c>
      <c r="S103" s="1033">
        <v>92</v>
      </c>
      <c r="T103" s="1033">
        <v>62</v>
      </c>
      <c r="U103" s="1033">
        <v>30</v>
      </c>
      <c r="V103" s="1277">
        <v>0</v>
      </c>
      <c r="W103" s="1294" t="s">
        <v>36</v>
      </c>
      <c r="X103" s="1098">
        <v>200</v>
      </c>
      <c r="Y103" s="1032" t="s">
        <v>36</v>
      </c>
      <c r="Z103" s="1032" t="s">
        <v>36</v>
      </c>
      <c r="AA103" s="1029" t="s">
        <v>36</v>
      </c>
      <c r="AB103" s="1029" t="s">
        <v>36</v>
      </c>
      <c r="AC103" s="1030" t="s">
        <v>36</v>
      </c>
      <c r="AD103" s="1034" t="s">
        <v>36</v>
      </c>
      <c r="AE103" s="1030" t="s">
        <v>36</v>
      </c>
      <c r="AF103" s="1117" t="s">
        <v>36</v>
      </c>
      <c r="AG103" s="1117" t="s">
        <v>36</v>
      </c>
      <c r="AH103" s="1035" t="s">
        <v>36</v>
      </c>
      <c r="AI103" s="1087" t="s">
        <v>36</v>
      </c>
      <c r="AJ103" s="1264" t="s">
        <v>36</v>
      </c>
      <c r="AK103" s="1083" t="s">
        <v>36</v>
      </c>
    </row>
    <row r="104" spans="1:37" ht="13.5" customHeight="1" x14ac:dyDescent="0.15">
      <c r="A104" s="1554"/>
      <c r="B104" s="847">
        <v>43646</v>
      </c>
      <c r="C104" s="207" t="str">
        <f t="shared" si="12"/>
        <v>(日)</v>
      </c>
      <c r="D104" s="648" t="s">
        <v>552</v>
      </c>
      <c r="E104" s="648" t="s">
        <v>545</v>
      </c>
      <c r="F104" s="1036">
        <v>2</v>
      </c>
      <c r="G104" s="1036">
        <v>7.9</v>
      </c>
      <c r="H104" s="1037">
        <v>19</v>
      </c>
      <c r="I104" s="1268">
        <v>22.5</v>
      </c>
      <c r="J104" s="1038">
        <v>0.28472222222222199</v>
      </c>
      <c r="K104" s="1036">
        <v>8.3000000000000007</v>
      </c>
      <c r="L104" s="1039">
        <v>13.6</v>
      </c>
      <c r="M104" s="1037">
        <v>6.93</v>
      </c>
      <c r="N104" s="1091">
        <v>0.1</v>
      </c>
      <c r="O104" s="1037">
        <v>21.4</v>
      </c>
      <c r="P104" s="1040">
        <v>48</v>
      </c>
      <c r="Q104" s="1270">
        <v>25.2</v>
      </c>
      <c r="R104" s="1037">
        <v>10</v>
      </c>
      <c r="S104" s="1040">
        <v>90</v>
      </c>
      <c r="T104" s="1040">
        <v>54</v>
      </c>
      <c r="U104" s="1040">
        <v>36</v>
      </c>
      <c r="V104" s="1278">
        <v>0</v>
      </c>
      <c r="W104" s="1295" t="s">
        <v>36</v>
      </c>
      <c r="X104" s="1249">
        <v>190</v>
      </c>
      <c r="Y104" s="1039" t="s">
        <v>36</v>
      </c>
      <c r="Z104" s="1039" t="s">
        <v>36</v>
      </c>
      <c r="AA104" s="1036" t="s">
        <v>36</v>
      </c>
      <c r="AB104" s="1036" t="s">
        <v>36</v>
      </c>
      <c r="AC104" s="1037" t="s">
        <v>36</v>
      </c>
      <c r="AD104" s="1041" t="s">
        <v>36</v>
      </c>
      <c r="AE104" s="1037" t="s">
        <v>36</v>
      </c>
      <c r="AF104" s="1268" t="s">
        <v>36</v>
      </c>
      <c r="AG104" s="1268" t="s">
        <v>36</v>
      </c>
      <c r="AH104" s="1042" t="s">
        <v>36</v>
      </c>
      <c r="AI104" s="1270" t="s">
        <v>36</v>
      </c>
      <c r="AJ104" s="1265" t="s">
        <v>36</v>
      </c>
      <c r="AK104" s="1093" t="s">
        <v>36</v>
      </c>
    </row>
    <row r="105" spans="1:37" ht="13.5" customHeight="1" x14ac:dyDescent="0.15">
      <c r="A105" s="1554"/>
      <c r="B105" s="1552" t="s">
        <v>396</v>
      </c>
      <c r="C105" s="1552"/>
      <c r="D105" s="938"/>
      <c r="E105" s="939"/>
      <c r="F105" s="940">
        <f>MAX(F75:F104)</f>
        <v>7</v>
      </c>
      <c r="G105" s="940">
        <f>MAX(G75:G104)</f>
        <v>52.3</v>
      </c>
      <c r="H105" s="940">
        <f>MAX(H75:H104)</f>
        <v>27</v>
      </c>
      <c r="I105" s="941">
        <f>MAX(I75:I104)</f>
        <v>26.5</v>
      </c>
      <c r="J105" s="942"/>
      <c r="K105" s="1086">
        <f t="shared" ref="K105:AJ105" si="13">MAX(K75:K104)</f>
        <v>9.6</v>
      </c>
      <c r="L105" s="1224">
        <f t="shared" si="13"/>
        <v>13.7</v>
      </c>
      <c r="M105" s="1231">
        <f t="shared" si="13"/>
        <v>7.22</v>
      </c>
      <c r="N105" s="1089">
        <f t="shared" si="13"/>
        <v>0.1</v>
      </c>
      <c r="O105" s="1231">
        <f t="shared" si="13"/>
        <v>30.6</v>
      </c>
      <c r="P105" s="1244">
        <f t="shared" si="13"/>
        <v>60</v>
      </c>
      <c r="Q105" s="940">
        <f t="shared" si="13"/>
        <v>33</v>
      </c>
      <c r="R105" s="940">
        <f t="shared" si="13"/>
        <v>10</v>
      </c>
      <c r="S105" s="1244">
        <f t="shared" si="13"/>
        <v>106</v>
      </c>
      <c r="T105" s="1244">
        <f t="shared" si="13"/>
        <v>66</v>
      </c>
      <c r="U105" s="1244">
        <f t="shared" si="13"/>
        <v>40</v>
      </c>
      <c r="V105" s="1283">
        <f t="shared" si="13"/>
        <v>0.24</v>
      </c>
      <c r="W105" s="1300">
        <f t="shared" si="13"/>
        <v>0</v>
      </c>
      <c r="X105" s="1250">
        <f t="shared" si="13"/>
        <v>220</v>
      </c>
      <c r="Y105" s="945">
        <f t="shared" si="13"/>
        <v>172.8</v>
      </c>
      <c r="Z105" s="1224">
        <f t="shared" si="13"/>
        <v>11.2</v>
      </c>
      <c r="AA105" s="940">
        <f t="shared" si="13"/>
        <v>1.62</v>
      </c>
      <c r="AB105" s="940">
        <f t="shared" si="13"/>
        <v>-1.22</v>
      </c>
      <c r="AC105" s="1274">
        <f t="shared" si="13"/>
        <v>4</v>
      </c>
      <c r="AD105" s="947">
        <f t="shared" si="13"/>
        <v>0.37</v>
      </c>
      <c r="AE105" s="1231">
        <f t="shared" si="13"/>
        <v>42</v>
      </c>
      <c r="AF105" s="941">
        <f t="shared" si="13"/>
        <v>5.0999999999999996</v>
      </c>
      <c r="AG105" s="941">
        <f t="shared" si="13"/>
        <v>5.4</v>
      </c>
      <c r="AH105" s="1077">
        <f t="shared" si="13"/>
        <v>0</v>
      </c>
      <c r="AI105" s="940">
        <f t="shared" si="13"/>
        <v>9</v>
      </c>
      <c r="AJ105" s="948">
        <f t="shared" si="13"/>
        <v>1.2</v>
      </c>
      <c r="AK105" s="991">
        <f t="shared" ref="AK105" si="14">MAX(AK74:AK104)</f>
        <v>0</v>
      </c>
    </row>
    <row r="106" spans="1:37" ht="13.5" customHeight="1" x14ac:dyDescent="0.15">
      <c r="A106" s="1554"/>
      <c r="B106" s="1578" t="s">
        <v>397</v>
      </c>
      <c r="C106" s="1552"/>
      <c r="D106" s="938"/>
      <c r="E106" s="939"/>
      <c r="F106" s="940">
        <f>MIN(F75:F104)</f>
        <v>0</v>
      </c>
      <c r="G106" s="940">
        <f>MIN(G75:G104)</f>
        <v>0</v>
      </c>
      <c r="H106" s="940">
        <f>MIN(H75:H104)</f>
        <v>16</v>
      </c>
      <c r="I106" s="941">
        <f>MIN(I75:I104)</f>
        <v>18.5</v>
      </c>
      <c r="J106" s="942"/>
      <c r="K106" s="1086">
        <f>MIN(K75:K104)</f>
        <v>3.7</v>
      </c>
      <c r="L106" s="1224">
        <f>MIN(L75:L104)</f>
        <v>6</v>
      </c>
      <c r="M106" s="1231">
        <f>MIN(M75:M104)</f>
        <v>6.79</v>
      </c>
      <c r="N106" s="1076">
        <f>MIN(N75:N104)</f>
        <v>0</v>
      </c>
      <c r="O106" s="1231">
        <f>MIN(O75:O104)</f>
        <v>21.3</v>
      </c>
      <c r="P106" s="1244">
        <f t="shared" ref="P106:U106" si="15">MIN(P75:P104)</f>
        <v>43</v>
      </c>
      <c r="Q106" s="940">
        <f t="shared" si="15"/>
        <v>20.2</v>
      </c>
      <c r="R106" s="940">
        <f t="shared" si="15"/>
        <v>10</v>
      </c>
      <c r="S106" s="1244">
        <f t="shared" si="15"/>
        <v>78</v>
      </c>
      <c r="T106" s="1244">
        <f t="shared" si="15"/>
        <v>48</v>
      </c>
      <c r="U106" s="1244">
        <f t="shared" si="15"/>
        <v>24</v>
      </c>
      <c r="V106" s="1285">
        <f t="shared" ref="V106:AJ106" si="16">MIN(V75:V104)</f>
        <v>0</v>
      </c>
      <c r="W106" s="1300">
        <f t="shared" si="16"/>
        <v>0</v>
      </c>
      <c r="X106" s="1250">
        <f t="shared" si="16"/>
        <v>150</v>
      </c>
      <c r="Y106" s="945">
        <f t="shared" si="16"/>
        <v>172.8</v>
      </c>
      <c r="Z106" s="1224">
        <f t="shared" si="16"/>
        <v>11.2</v>
      </c>
      <c r="AA106" s="940">
        <f t="shared" si="16"/>
        <v>1.62</v>
      </c>
      <c r="AB106" s="940">
        <f t="shared" si="16"/>
        <v>-1.22</v>
      </c>
      <c r="AC106" s="1274">
        <f t="shared" si="16"/>
        <v>4</v>
      </c>
      <c r="AD106" s="950">
        <f t="shared" si="16"/>
        <v>0.37</v>
      </c>
      <c r="AE106" s="1231">
        <f t="shared" si="16"/>
        <v>42</v>
      </c>
      <c r="AF106" s="941">
        <f t="shared" si="16"/>
        <v>5.0999999999999996</v>
      </c>
      <c r="AG106" s="941">
        <f t="shared" si="16"/>
        <v>5.4</v>
      </c>
      <c r="AH106" s="1077">
        <f t="shared" si="16"/>
        <v>0</v>
      </c>
      <c r="AI106" s="940">
        <f t="shared" si="16"/>
        <v>9</v>
      </c>
      <c r="AJ106" s="948">
        <f t="shared" si="16"/>
        <v>1.2</v>
      </c>
      <c r="AK106" s="991">
        <f t="shared" ref="AK106" si="17">MIN(AK74:AK104)</f>
        <v>0</v>
      </c>
    </row>
    <row r="107" spans="1:37" ht="13.5" customHeight="1" x14ac:dyDescent="0.15">
      <c r="A107" s="1554"/>
      <c r="B107" s="1552" t="s">
        <v>398</v>
      </c>
      <c r="C107" s="1552"/>
      <c r="D107" s="938"/>
      <c r="E107" s="939"/>
      <c r="F107" s="942"/>
      <c r="G107" s="940">
        <f>IF(COUNT(G75:G104)=0,0,AVERAGE(G75:G104))</f>
        <v>5.09</v>
      </c>
      <c r="H107" s="940">
        <f>IF(COUNT(H75:H104)=0,0,AVERAGE(H75:H104))</f>
        <v>21.266666666666666</v>
      </c>
      <c r="I107" s="941">
        <f>IF(COUNT(I75:I104)=0,0,AVERAGE(I75:I104))</f>
        <v>22.673333333333336</v>
      </c>
      <c r="J107" s="942"/>
      <c r="K107" s="1086">
        <f>IF(COUNT(K75:K104)=0,0,AVERAGE(K75:K104))</f>
        <v>6.9733333333333336</v>
      </c>
      <c r="L107" s="1224">
        <f>IF(COUNT(L75:L104)=0,0,AVERAGE(L75:L104))</f>
        <v>10.530000000000001</v>
      </c>
      <c r="M107" s="1231">
        <f>IF(COUNT(M75:M104)=0,0,AVERAGE(M75:M104))</f>
        <v>6.9703333333333317</v>
      </c>
      <c r="N107" s="1079"/>
      <c r="O107" s="1231">
        <f t="shared" ref="O107:U107" si="18">IF(COUNT(O75:O104)=0,0,AVERAGE(O75:O104))</f>
        <v>26.353333333333328</v>
      </c>
      <c r="P107" s="1244">
        <f t="shared" si="18"/>
        <v>51</v>
      </c>
      <c r="Q107" s="940">
        <f t="shared" si="18"/>
        <v>27.15</v>
      </c>
      <c r="R107" s="940">
        <f t="shared" si="18"/>
        <v>10</v>
      </c>
      <c r="S107" s="1244">
        <f t="shared" si="18"/>
        <v>90.6</v>
      </c>
      <c r="T107" s="1244">
        <f t="shared" si="18"/>
        <v>57.833333333333336</v>
      </c>
      <c r="U107" s="1244">
        <f t="shared" si="18"/>
        <v>32.766666666666666</v>
      </c>
      <c r="V107" s="1284"/>
      <c r="W107" s="1301"/>
      <c r="X107" s="1250">
        <f t="shared" ref="X107:AJ107" si="19">IF(COUNT(X75:X104)=0,0,AVERAGE(X75:X104))</f>
        <v>182</v>
      </c>
      <c r="Y107" s="945">
        <f t="shared" si="19"/>
        <v>172.8</v>
      </c>
      <c r="Z107" s="1224">
        <f t="shared" si="19"/>
        <v>11.2</v>
      </c>
      <c r="AA107" s="940">
        <f t="shared" si="19"/>
        <v>1.62</v>
      </c>
      <c r="AB107" s="940">
        <f t="shared" si="19"/>
        <v>-1.22</v>
      </c>
      <c r="AC107" s="1274">
        <f t="shared" si="19"/>
        <v>4</v>
      </c>
      <c r="AD107" s="950">
        <f t="shared" si="19"/>
        <v>0.37</v>
      </c>
      <c r="AE107" s="1231">
        <f t="shared" si="19"/>
        <v>42</v>
      </c>
      <c r="AF107" s="941">
        <f t="shared" si="19"/>
        <v>5.0999999999999996</v>
      </c>
      <c r="AG107" s="941">
        <f t="shared" si="19"/>
        <v>5.4</v>
      </c>
      <c r="AH107" s="1077">
        <f t="shared" si="19"/>
        <v>0</v>
      </c>
      <c r="AI107" s="940">
        <f t="shared" si="19"/>
        <v>9</v>
      </c>
      <c r="AJ107" s="948">
        <f t="shared" si="19"/>
        <v>1.2</v>
      </c>
      <c r="AK107" s="992"/>
    </row>
    <row r="108" spans="1:37" ht="13.5" customHeight="1" x14ac:dyDescent="0.15">
      <c r="A108" s="1554"/>
      <c r="B108" s="1553" t="s">
        <v>399</v>
      </c>
      <c r="C108" s="1553"/>
      <c r="D108" s="952"/>
      <c r="E108" s="952"/>
      <c r="F108" s="953"/>
      <c r="G108" s="940">
        <f>SUM(G75:G104)</f>
        <v>152.69999999999999</v>
      </c>
      <c r="H108" s="954"/>
      <c r="I108" s="942"/>
      <c r="J108" s="954"/>
      <c r="K108" s="1223"/>
      <c r="L108" s="1225"/>
      <c r="M108" s="1232"/>
      <c r="N108" s="1079"/>
      <c r="O108" s="1232"/>
      <c r="P108" s="1245"/>
      <c r="Q108" s="954"/>
      <c r="R108" s="954"/>
      <c r="S108" s="1245"/>
      <c r="T108" s="1245"/>
      <c r="U108" s="1245"/>
      <c r="V108" s="1284"/>
      <c r="W108" s="1301"/>
      <c r="X108" s="1251"/>
      <c r="Y108" s="954"/>
      <c r="Z108" s="1225"/>
      <c r="AA108" s="954"/>
      <c r="AB108" s="954"/>
      <c r="AC108" s="1275"/>
      <c r="AD108" s="956"/>
      <c r="AE108" s="1232"/>
      <c r="AF108" s="942"/>
      <c r="AG108" s="942"/>
      <c r="AH108" s="1080"/>
      <c r="AI108" s="954"/>
      <c r="AJ108" s="980"/>
      <c r="AK108" s="992"/>
    </row>
    <row r="109" spans="1:37" ht="13.5" customHeight="1" x14ac:dyDescent="0.15">
      <c r="A109" s="1554" t="s">
        <v>317</v>
      </c>
      <c r="B109" s="205">
        <v>43647</v>
      </c>
      <c r="C109" s="203" t="str">
        <f>IF(B109="","",IF(WEEKDAY(B109)=1,"(日)",IF(WEEKDAY(B109)=2,"(月)",IF(WEEKDAY(B109)=3,"(火)",IF(WEEKDAY(B109)=4,"(水)",IF(WEEKDAY(B109)=5,"(木)",IF(WEEKDAY(B109)=6,"(金)","(土)")))))))</f>
        <v>(月)</v>
      </c>
      <c r="D109" s="649" t="s">
        <v>546</v>
      </c>
      <c r="E109" s="649" t="s">
        <v>542</v>
      </c>
      <c r="F109" s="1022">
        <v>3</v>
      </c>
      <c r="G109" s="1022">
        <v>2.1</v>
      </c>
      <c r="H109" s="1023">
        <v>22</v>
      </c>
      <c r="I109" s="1116">
        <v>23.5</v>
      </c>
      <c r="J109" s="1024">
        <v>0.28472222222222221</v>
      </c>
      <c r="K109" s="1022">
        <v>8.1</v>
      </c>
      <c r="L109" s="1025">
        <v>13.9</v>
      </c>
      <c r="M109" s="1023">
        <v>6.9</v>
      </c>
      <c r="N109" s="1090">
        <v>0</v>
      </c>
      <c r="O109" s="1023">
        <v>27</v>
      </c>
      <c r="P109" s="1026">
        <v>51</v>
      </c>
      <c r="Q109" s="1094">
        <v>25.6</v>
      </c>
      <c r="R109" s="1023">
        <v>10</v>
      </c>
      <c r="S109" s="1026">
        <v>91</v>
      </c>
      <c r="T109" s="1026">
        <v>58</v>
      </c>
      <c r="U109" s="1026">
        <v>33</v>
      </c>
      <c r="V109" s="1276">
        <v>0</v>
      </c>
      <c r="W109" s="1293"/>
      <c r="X109" s="1096">
        <v>200</v>
      </c>
      <c r="Y109" s="1022"/>
      <c r="Z109" s="1025"/>
      <c r="AA109" s="1081"/>
      <c r="AB109" s="1081"/>
      <c r="AC109" s="1023"/>
      <c r="AD109" s="1027"/>
      <c r="AE109" s="1023"/>
      <c r="AF109" s="1116"/>
      <c r="AG109" s="1116"/>
      <c r="AH109" s="1028"/>
      <c r="AI109" s="1094"/>
      <c r="AJ109" s="1263"/>
      <c r="AK109" s="1092"/>
    </row>
    <row r="110" spans="1:37" ht="13.5" customHeight="1" x14ac:dyDescent="0.15">
      <c r="A110" s="1554"/>
      <c r="B110" s="205">
        <v>43648</v>
      </c>
      <c r="C110" s="204" t="str">
        <f t="shared" ref="C110:C139" si="20">IF(B110="","",IF(WEEKDAY(B110)=1,"(日)",IF(WEEKDAY(B110)=2,"(月)",IF(WEEKDAY(B110)=3,"(火)",IF(WEEKDAY(B110)=4,"(水)",IF(WEEKDAY(B110)=5,"(木)",IF(WEEKDAY(B110)=6,"(金)","(土)")))))))</f>
        <v>(火)</v>
      </c>
      <c r="D110" s="647" t="s">
        <v>552</v>
      </c>
      <c r="E110" s="647" t="s">
        <v>545</v>
      </c>
      <c r="F110" s="1029">
        <v>1</v>
      </c>
      <c r="G110" s="1029">
        <v>0.5</v>
      </c>
      <c r="H110" s="1030">
        <v>22</v>
      </c>
      <c r="I110" s="1117">
        <v>23</v>
      </c>
      <c r="J110" s="1031">
        <v>0.29166666666666669</v>
      </c>
      <c r="K110" s="1029">
        <v>7.1</v>
      </c>
      <c r="L110" s="1032">
        <v>12.4</v>
      </c>
      <c r="M110" s="1030">
        <v>6.92</v>
      </c>
      <c r="N110" s="1084">
        <v>0.05</v>
      </c>
      <c r="O110" s="1030">
        <v>27.3</v>
      </c>
      <c r="P110" s="1033">
        <v>50</v>
      </c>
      <c r="Q110" s="1087">
        <v>27</v>
      </c>
      <c r="R110" s="1030">
        <v>10</v>
      </c>
      <c r="S110" s="1033">
        <v>93</v>
      </c>
      <c r="T110" s="1033">
        <v>58</v>
      </c>
      <c r="U110" s="1033">
        <v>35</v>
      </c>
      <c r="V110" s="1277">
        <v>0</v>
      </c>
      <c r="W110" s="1294"/>
      <c r="X110" s="1098">
        <v>190</v>
      </c>
      <c r="Y110" s="1029"/>
      <c r="Z110" s="1032"/>
      <c r="AA110" s="1082"/>
      <c r="AB110" s="1082"/>
      <c r="AC110" s="1030"/>
      <c r="AD110" s="1034"/>
      <c r="AE110" s="1030"/>
      <c r="AF110" s="1117"/>
      <c r="AG110" s="1117"/>
      <c r="AH110" s="1035"/>
      <c r="AI110" s="1087"/>
      <c r="AJ110" s="1264"/>
      <c r="AK110" s="1083"/>
    </row>
    <row r="111" spans="1:37" ht="13.5" customHeight="1" x14ac:dyDescent="0.15">
      <c r="A111" s="1554"/>
      <c r="B111" s="205">
        <v>43649</v>
      </c>
      <c r="C111" s="204" t="str">
        <f t="shared" si="20"/>
        <v>(水)</v>
      </c>
      <c r="D111" s="647" t="s">
        <v>546</v>
      </c>
      <c r="E111" s="647" t="s">
        <v>543</v>
      </c>
      <c r="F111" s="1029">
        <v>1</v>
      </c>
      <c r="G111" s="1029">
        <v>1.1000000000000001</v>
      </c>
      <c r="H111" s="1030">
        <v>26</v>
      </c>
      <c r="I111" s="1117">
        <v>23.5</v>
      </c>
      <c r="J111" s="1031">
        <v>0.29166666666666669</v>
      </c>
      <c r="K111" s="1029">
        <v>6.2</v>
      </c>
      <c r="L111" s="1032">
        <v>8</v>
      </c>
      <c r="M111" s="1030">
        <v>6.92</v>
      </c>
      <c r="N111" s="1084">
        <v>0.05</v>
      </c>
      <c r="O111" s="1030">
        <v>28.9</v>
      </c>
      <c r="P111" s="1033">
        <v>52</v>
      </c>
      <c r="Q111" s="1087">
        <v>29.1</v>
      </c>
      <c r="R111" s="1030">
        <v>10</v>
      </c>
      <c r="S111" s="1033">
        <v>90</v>
      </c>
      <c r="T111" s="1033">
        <v>56</v>
      </c>
      <c r="U111" s="1033">
        <v>34</v>
      </c>
      <c r="V111" s="1277">
        <v>0</v>
      </c>
      <c r="W111" s="1294"/>
      <c r="X111" s="1098">
        <v>190</v>
      </c>
      <c r="Y111" s="1029"/>
      <c r="Z111" s="1032"/>
      <c r="AA111" s="1082"/>
      <c r="AB111" s="1082"/>
      <c r="AC111" s="1030"/>
      <c r="AD111" s="1034"/>
      <c r="AE111" s="1030"/>
      <c r="AF111" s="1117"/>
      <c r="AG111" s="1117"/>
      <c r="AH111" s="1035"/>
      <c r="AI111" s="1087"/>
      <c r="AJ111" s="1264"/>
      <c r="AK111" s="1083"/>
    </row>
    <row r="112" spans="1:37" ht="13.5" customHeight="1" x14ac:dyDescent="0.15">
      <c r="A112" s="1554"/>
      <c r="B112" s="205">
        <v>43650</v>
      </c>
      <c r="C112" s="204" t="str">
        <f t="shared" si="20"/>
        <v>(木)</v>
      </c>
      <c r="D112" s="647" t="s">
        <v>555</v>
      </c>
      <c r="E112" s="647" t="s">
        <v>559</v>
      </c>
      <c r="F112" s="1029">
        <v>0</v>
      </c>
      <c r="G112" s="1029">
        <v>11.6</v>
      </c>
      <c r="H112" s="1030">
        <v>25</v>
      </c>
      <c r="I112" s="1117">
        <v>24</v>
      </c>
      <c r="J112" s="1031">
        <v>0.29166666666666669</v>
      </c>
      <c r="K112" s="1029">
        <v>13.1</v>
      </c>
      <c r="L112" s="1032">
        <v>15</v>
      </c>
      <c r="M112" s="1030">
        <v>6.89</v>
      </c>
      <c r="N112" s="1084">
        <v>0.15</v>
      </c>
      <c r="O112" s="1030">
        <v>29.9</v>
      </c>
      <c r="P112" s="1033">
        <v>55</v>
      </c>
      <c r="Q112" s="1087">
        <v>29.5</v>
      </c>
      <c r="R112" s="1030">
        <v>10</v>
      </c>
      <c r="S112" s="1033">
        <v>110</v>
      </c>
      <c r="T112" s="1033">
        <v>64</v>
      </c>
      <c r="U112" s="1033">
        <v>46</v>
      </c>
      <c r="V112" s="1277">
        <v>0</v>
      </c>
      <c r="W112" s="1294"/>
      <c r="X112" s="1098">
        <v>190</v>
      </c>
      <c r="Y112" s="1029"/>
      <c r="Z112" s="1032"/>
      <c r="AA112" s="1082"/>
      <c r="AB112" s="1082"/>
      <c r="AC112" s="1030"/>
      <c r="AD112" s="1034"/>
      <c r="AE112" s="1030"/>
      <c r="AF112" s="1117"/>
      <c r="AG112" s="1117"/>
      <c r="AH112" s="1035"/>
      <c r="AI112" s="1087"/>
      <c r="AJ112" s="1264"/>
      <c r="AK112" s="1083"/>
    </row>
    <row r="113" spans="1:37" ht="13.5" customHeight="1" x14ac:dyDescent="0.15">
      <c r="A113" s="1554"/>
      <c r="B113" s="205">
        <v>43651</v>
      </c>
      <c r="C113" s="204" t="str">
        <f t="shared" si="20"/>
        <v>(金)</v>
      </c>
      <c r="D113" s="647" t="s">
        <v>544</v>
      </c>
      <c r="E113" s="647" t="s">
        <v>542</v>
      </c>
      <c r="F113" s="1029">
        <v>2</v>
      </c>
      <c r="G113" s="1029">
        <v>1.9</v>
      </c>
      <c r="H113" s="1030">
        <v>22</v>
      </c>
      <c r="I113" s="1117">
        <v>23</v>
      </c>
      <c r="J113" s="1031">
        <v>0.28472222222222221</v>
      </c>
      <c r="K113" s="1029">
        <v>6.4</v>
      </c>
      <c r="L113" s="1032">
        <v>8.1999999999999993</v>
      </c>
      <c r="M113" s="1030">
        <v>6.81</v>
      </c>
      <c r="N113" s="1084">
        <v>0</v>
      </c>
      <c r="O113" s="1030">
        <v>30.7</v>
      </c>
      <c r="P113" s="1033">
        <v>52</v>
      </c>
      <c r="Q113" s="1087">
        <v>27.7</v>
      </c>
      <c r="R113" s="1030">
        <v>10</v>
      </c>
      <c r="S113" s="1033">
        <v>102</v>
      </c>
      <c r="T113" s="1033">
        <v>68</v>
      </c>
      <c r="U113" s="1033">
        <v>34</v>
      </c>
      <c r="V113" s="1277">
        <v>0</v>
      </c>
      <c r="W113" s="1294"/>
      <c r="X113" s="1098">
        <v>210</v>
      </c>
      <c r="Y113" s="1029"/>
      <c r="Z113" s="1032"/>
      <c r="AA113" s="1082"/>
      <c r="AB113" s="1082"/>
      <c r="AC113" s="1030"/>
      <c r="AD113" s="1034"/>
      <c r="AE113" s="1030"/>
      <c r="AF113" s="1117"/>
      <c r="AG113" s="1117"/>
      <c r="AH113" s="1035"/>
      <c r="AI113" s="1087"/>
      <c r="AJ113" s="1264"/>
      <c r="AK113" s="1083"/>
    </row>
    <row r="114" spans="1:37" ht="13.5" customHeight="1" x14ac:dyDescent="0.15">
      <c r="A114" s="1554"/>
      <c r="B114" s="205">
        <v>43652</v>
      </c>
      <c r="C114" s="204" t="str">
        <f t="shared" si="20"/>
        <v>(土)</v>
      </c>
      <c r="D114" s="647" t="s">
        <v>555</v>
      </c>
      <c r="E114" s="647" t="s">
        <v>559</v>
      </c>
      <c r="F114" s="1029">
        <v>3</v>
      </c>
      <c r="G114" s="1029">
        <v>16.600000000000001</v>
      </c>
      <c r="H114" s="1030">
        <v>20</v>
      </c>
      <c r="I114" s="1117">
        <v>22.5</v>
      </c>
      <c r="J114" s="1031">
        <v>0.29166666666666669</v>
      </c>
      <c r="K114" s="1029">
        <v>7.6</v>
      </c>
      <c r="L114" s="1032">
        <v>10</v>
      </c>
      <c r="M114" s="1030">
        <v>6.95</v>
      </c>
      <c r="N114" s="1084">
        <v>0.05</v>
      </c>
      <c r="O114" s="1030">
        <v>30.4</v>
      </c>
      <c r="P114" s="1033">
        <v>56</v>
      </c>
      <c r="Q114" s="1087">
        <v>29.1</v>
      </c>
      <c r="R114" s="1030">
        <v>10</v>
      </c>
      <c r="S114" s="1033">
        <v>104</v>
      </c>
      <c r="T114" s="1033">
        <v>70</v>
      </c>
      <c r="U114" s="1033">
        <v>34</v>
      </c>
      <c r="V114" s="1277">
        <v>0</v>
      </c>
      <c r="W114" s="1294"/>
      <c r="X114" s="1098">
        <v>200</v>
      </c>
      <c r="Y114" s="1029"/>
      <c r="Z114" s="1032"/>
      <c r="AA114" s="1082"/>
      <c r="AB114" s="1082"/>
      <c r="AC114" s="1030"/>
      <c r="AD114" s="1034"/>
      <c r="AE114" s="1030"/>
      <c r="AF114" s="1117"/>
      <c r="AG114" s="1117"/>
      <c r="AH114" s="1035"/>
      <c r="AI114" s="1087"/>
      <c r="AJ114" s="1264"/>
      <c r="AK114" s="1083"/>
    </row>
    <row r="115" spans="1:37" ht="13.5" customHeight="1" x14ac:dyDescent="0.15">
      <c r="A115" s="1554"/>
      <c r="B115" s="205">
        <v>43653</v>
      </c>
      <c r="C115" s="204" t="str">
        <f t="shared" si="20"/>
        <v>(日)</v>
      </c>
      <c r="D115" s="647" t="s">
        <v>555</v>
      </c>
      <c r="E115" s="647" t="s">
        <v>542</v>
      </c>
      <c r="F115" s="1029">
        <v>5</v>
      </c>
      <c r="G115" s="1029">
        <v>27.4</v>
      </c>
      <c r="H115" s="1030">
        <v>20</v>
      </c>
      <c r="I115" s="1117">
        <v>22</v>
      </c>
      <c r="J115" s="1031">
        <v>0.29166666666666669</v>
      </c>
      <c r="K115" s="1029">
        <v>5.8</v>
      </c>
      <c r="L115" s="1032">
        <v>9.8000000000000007</v>
      </c>
      <c r="M115" s="1030">
        <v>6.84</v>
      </c>
      <c r="N115" s="1084">
        <v>0</v>
      </c>
      <c r="O115" s="1030">
        <v>31.2</v>
      </c>
      <c r="P115" s="1033">
        <v>52</v>
      </c>
      <c r="Q115" s="1087">
        <v>32.299999999999997</v>
      </c>
      <c r="R115" s="1030">
        <v>10</v>
      </c>
      <c r="S115" s="1033">
        <v>100</v>
      </c>
      <c r="T115" s="1033">
        <v>64</v>
      </c>
      <c r="U115" s="1033">
        <v>36</v>
      </c>
      <c r="V115" s="1277">
        <v>0</v>
      </c>
      <c r="W115" s="1294"/>
      <c r="X115" s="1098">
        <v>200</v>
      </c>
      <c r="Y115" s="1029"/>
      <c r="Z115" s="1032"/>
      <c r="AA115" s="1082"/>
      <c r="AB115" s="1082"/>
      <c r="AC115" s="1030"/>
      <c r="AD115" s="1034"/>
      <c r="AE115" s="1030"/>
      <c r="AF115" s="1117"/>
      <c r="AG115" s="1117"/>
      <c r="AH115" s="1035"/>
      <c r="AI115" s="1087"/>
      <c r="AJ115" s="1264"/>
      <c r="AK115" s="1083"/>
    </row>
    <row r="116" spans="1:37" ht="13.5" customHeight="1" x14ac:dyDescent="0.15">
      <c r="A116" s="1554"/>
      <c r="B116" s="205">
        <v>43654</v>
      </c>
      <c r="C116" s="204" t="str">
        <f>IF(B116="","",IF(WEEKDAY(B116)=1,"(日)",IF(WEEKDAY(B116)=2,"(月)",IF(WEEKDAY(B116)=3,"(火)",IF(WEEKDAY(B116)=4,"(水)",IF(WEEKDAY(B116)=5,"(木)",IF(WEEKDAY(B116)=6,"(金)","(土)")))))))</f>
        <v>(月)</v>
      </c>
      <c r="D116" s="647" t="s">
        <v>550</v>
      </c>
      <c r="E116" s="647" t="s">
        <v>542</v>
      </c>
      <c r="F116" s="1029">
        <v>4</v>
      </c>
      <c r="G116" s="1029">
        <v>0</v>
      </c>
      <c r="H116" s="1030">
        <v>19</v>
      </c>
      <c r="I116" s="1117">
        <v>20</v>
      </c>
      <c r="J116" s="1031">
        <v>0.2986111111111111</v>
      </c>
      <c r="K116" s="1029">
        <v>7.3</v>
      </c>
      <c r="L116" s="1032">
        <v>6.4</v>
      </c>
      <c r="M116" s="1030">
        <v>6.87</v>
      </c>
      <c r="N116" s="1084">
        <v>0.1</v>
      </c>
      <c r="O116" s="1030">
        <v>26.2</v>
      </c>
      <c r="P116" s="1033">
        <v>50</v>
      </c>
      <c r="Q116" s="1087">
        <v>27.7</v>
      </c>
      <c r="R116" s="1030">
        <v>10</v>
      </c>
      <c r="S116" s="1033">
        <v>94</v>
      </c>
      <c r="T116" s="1033">
        <v>64</v>
      </c>
      <c r="U116" s="1033">
        <v>30</v>
      </c>
      <c r="V116" s="1277">
        <v>0</v>
      </c>
      <c r="W116" s="1294"/>
      <c r="X116" s="1098">
        <v>210</v>
      </c>
      <c r="Y116" s="1029"/>
      <c r="Z116" s="1032"/>
      <c r="AA116" s="1082"/>
      <c r="AB116" s="1082"/>
      <c r="AC116" s="1030"/>
      <c r="AD116" s="1034"/>
      <c r="AE116" s="1030"/>
      <c r="AF116" s="1117"/>
      <c r="AG116" s="1117"/>
      <c r="AH116" s="1035"/>
      <c r="AI116" s="1087"/>
      <c r="AJ116" s="1264"/>
      <c r="AK116" s="1083"/>
    </row>
    <row r="117" spans="1:37" ht="13.5" customHeight="1" x14ac:dyDescent="0.15">
      <c r="A117" s="1554"/>
      <c r="B117" s="205">
        <v>43655</v>
      </c>
      <c r="C117" s="204" t="str">
        <f t="shared" si="20"/>
        <v>(火)</v>
      </c>
      <c r="D117" s="647" t="s">
        <v>550</v>
      </c>
      <c r="E117" s="647" t="s">
        <v>559</v>
      </c>
      <c r="F117" s="1029">
        <v>5</v>
      </c>
      <c r="G117" s="1029">
        <v>0</v>
      </c>
      <c r="H117" s="1030">
        <v>18</v>
      </c>
      <c r="I117" s="1117">
        <v>20.5</v>
      </c>
      <c r="J117" s="1031">
        <v>0.29166666666666669</v>
      </c>
      <c r="K117" s="1029">
        <v>7.8</v>
      </c>
      <c r="L117" s="1032">
        <v>11.7</v>
      </c>
      <c r="M117" s="1030">
        <v>6.89</v>
      </c>
      <c r="N117" s="1084">
        <v>0.1</v>
      </c>
      <c r="O117" s="1030">
        <v>25.6</v>
      </c>
      <c r="P117" s="1033">
        <v>56</v>
      </c>
      <c r="Q117" s="1087">
        <v>25.6</v>
      </c>
      <c r="R117" s="1030">
        <v>7.9</v>
      </c>
      <c r="S117" s="1033">
        <v>96</v>
      </c>
      <c r="T117" s="1033">
        <v>64</v>
      </c>
      <c r="U117" s="1033">
        <v>32</v>
      </c>
      <c r="V117" s="1277">
        <v>0</v>
      </c>
      <c r="W117" s="1294"/>
      <c r="X117" s="1098">
        <v>210</v>
      </c>
      <c r="Y117" s="1029"/>
      <c r="Z117" s="1032"/>
      <c r="AA117" s="1082"/>
      <c r="AB117" s="1082"/>
      <c r="AC117" s="1030"/>
      <c r="AD117" s="1034"/>
      <c r="AE117" s="1030"/>
      <c r="AF117" s="1117"/>
      <c r="AG117" s="1117"/>
      <c r="AH117" s="1035"/>
      <c r="AI117" s="1087"/>
      <c r="AJ117" s="1264"/>
      <c r="AK117" s="1083"/>
    </row>
    <row r="118" spans="1:37" ht="13.5" customHeight="1" x14ac:dyDescent="0.15">
      <c r="A118" s="1554"/>
      <c r="B118" s="205">
        <v>43656</v>
      </c>
      <c r="C118" s="204" t="str">
        <f t="shared" si="20"/>
        <v>(水)</v>
      </c>
      <c r="D118" s="647" t="s">
        <v>540</v>
      </c>
      <c r="E118" s="647" t="s">
        <v>542</v>
      </c>
      <c r="F118" s="1029">
        <v>4</v>
      </c>
      <c r="G118" s="1029">
        <v>0</v>
      </c>
      <c r="H118" s="1030">
        <v>20</v>
      </c>
      <c r="I118" s="1117">
        <v>21</v>
      </c>
      <c r="J118" s="1031">
        <v>0.2986111111111111</v>
      </c>
      <c r="K118" s="1029">
        <v>7.1</v>
      </c>
      <c r="L118" s="1032">
        <v>8.4</v>
      </c>
      <c r="M118" s="1030">
        <v>6.83</v>
      </c>
      <c r="N118" s="1084">
        <v>0</v>
      </c>
      <c r="O118" s="1030">
        <v>28.6</v>
      </c>
      <c r="P118" s="1033">
        <v>52</v>
      </c>
      <c r="Q118" s="1087">
        <v>27</v>
      </c>
      <c r="R118" s="1030">
        <v>10</v>
      </c>
      <c r="S118" s="1033">
        <v>96</v>
      </c>
      <c r="T118" s="1033">
        <v>70</v>
      </c>
      <c r="U118" s="1033">
        <v>26</v>
      </c>
      <c r="V118" s="1277">
        <v>0</v>
      </c>
      <c r="W118" s="1294"/>
      <c r="X118" s="1098">
        <v>200</v>
      </c>
      <c r="Y118" s="1029"/>
      <c r="Z118" s="1032"/>
      <c r="AA118" s="1082"/>
      <c r="AB118" s="1082"/>
      <c r="AC118" s="1030"/>
      <c r="AD118" s="1034"/>
      <c r="AE118" s="1030"/>
      <c r="AF118" s="1117"/>
      <c r="AG118" s="1117"/>
      <c r="AH118" s="1035"/>
      <c r="AI118" s="1087"/>
      <c r="AJ118" s="1264"/>
      <c r="AK118" s="1083"/>
    </row>
    <row r="119" spans="1:37" ht="13.5" customHeight="1" x14ac:dyDescent="0.15">
      <c r="A119" s="1554"/>
      <c r="B119" s="205">
        <v>43657</v>
      </c>
      <c r="C119" s="204" t="str">
        <f t="shared" si="20"/>
        <v>(木)</v>
      </c>
      <c r="D119" s="647" t="s">
        <v>544</v>
      </c>
      <c r="E119" s="647" t="s">
        <v>545</v>
      </c>
      <c r="F119" s="1029">
        <v>3</v>
      </c>
      <c r="G119" s="1029">
        <v>1</v>
      </c>
      <c r="H119" s="1030">
        <v>20</v>
      </c>
      <c r="I119" s="1117">
        <v>21</v>
      </c>
      <c r="J119" s="1031">
        <v>0.2986111111111111</v>
      </c>
      <c r="K119" s="1029">
        <v>7.8</v>
      </c>
      <c r="L119" s="1032">
        <v>11.9</v>
      </c>
      <c r="M119" s="1030">
        <v>7.01</v>
      </c>
      <c r="N119" s="1084">
        <v>0.05</v>
      </c>
      <c r="O119" s="1030">
        <v>27.9</v>
      </c>
      <c r="P119" s="1033">
        <v>54</v>
      </c>
      <c r="Q119" s="1087">
        <v>26.2</v>
      </c>
      <c r="R119" s="1030">
        <v>10</v>
      </c>
      <c r="S119" s="1033">
        <v>104</v>
      </c>
      <c r="T119" s="1033">
        <v>72</v>
      </c>
      <c r="U119" s="1033">
        <v>32</v>
      </c>
      <c r="V119" s="1277">
        <v>0</v>
      </c>
      <c r="W119" s="1294"/>
      <c r="X119" s="1098">
        <v>180</v>
      </c>
      <c r="Y119" s="1029"/>
      <c r="Z119" s="1032"/>
      <c r="AA119" s="1082"/>
      <c r="AB119" s="1082"/>
      <c r="AC119" s="1030"/>
      <c r="AD119" s="1034"/>
      <c r="AE119" s="1030"/>
      <c r="AF119" s="1117"/>
      <c r="AG119" s="1117"/>
      <c r="AH119" s="1035"/>
      <c r="AI119" s="1087"/>
      <c r="AJ119" s="1264"/>
      <c r="AK119" s="1083"/>
    </row>
    <row r="120" spans="1:37" ht="13.5" customHeight="1" x14ac:dyDescent="0.15">
      <c r="A120" s="1554"/>
      <c r="B120" s="205">
        <v>43658</v>
      </c>
      <c r="C120" s="204" t="str">
        <f t="shared" si="20"/>
        <v>(金)</v>
      </c>
      <c r="D120" s="647" t="s">
        <v>555</v>
      </c>
      <c r="E120" s="647" t="s">
        <v>545</v>
      </c>
      <c r="F120" s="1029">
        <v>2</v>
      </c>
      <c r="G120" s="1029">
        <v>5.5</v>
      </c>
      <c r="H120" s="1030">
        <v>20</v>
      </c>
      <c r="I120" s="1117">
        <v>21.5</v>
      </c>
      <c r="J120" s="1031">
        <v>0.28472222222222221</v>
      </c>
      <c r="K120" s="1029">
        <v>5</v>
      </c>
      <c r="L120" s="1032">
        <v>9.8000000000000007</v>
      </c>
      <c r="M120" s="1030">
        <v>6.76</v>
      </c>
      <c r="N120" s="1084">
        <v>0.05</v>
      </c>
      <c r="O120" s="1030">
        <v>27.8</v>
      </c>
      <c r="P120" s="1033">
        <v>42</v>
      </c>
      <c r="Q120" s="1087">
        <v>27.7</v>
      </c>
      <c r="R120" s="1030">
        <v>10</v>
      </c>
      <c r="S120" s="1033">
        <v>98</v>
      </c>
      <c r="T120" s="1033">
        <v>62</v>
      </c>
      <c r="U120" s="1033">
        <v>36</v>
      </c>
      <c r="V120" s="1277">
        <v>0</v>
      </c>
      <c r="W120" s="1294"/>
      <c r="X120" s="1098">
        <v>190</v>
      </c>
      <c r="Y120" s="1029"/>
      <c r="Z120" s="1032"/>
      <c r="AA120" s="1082"/>
      <c r="AB120" s="1082"/>
      <c r="AC120" s="1030"/>
      <c r="AD120" s="1034"/>
      <c r="AE120" s="1030"/>
      <c r="AF120" s="1117"/>
      <c r="AG120" s="1117"/>
      <c r="AH120" s="1035"/>
      <c r="AI120" s="1087"/>
      <c r="AJ120" s="1264"/>
      <c r="AK120" s="1083"/>
    </row>
    <row r="121" spans="1:37" ht="13.5" customHeight="1" x14ac:dyDescent="0.15">
      <c r="A121" s="1554"/>
      <c r="B121" s="205">
        <v>43659</v>
      </c>
      <c r="C121" s="204" t="str">
        <f t="shared" si="20"/>
        <v>(土)</v>
      </c>
      <c r="D121" s="647" t="s">
        <v>544</v>
      </c>
      <c r="E121" s="647" t="s">
        <v>549</v>
      </c>
      <c r="F121" s="1029">
        <v>1</v>
      </c>
      <c r="G121" s="1029">
        <v>0.3</v>
      </c>
      <c r="H121" s="1030">
        <v>25</v>
      </c>
      <c r="I121" s="1117">
        <v>22</v>
      </c>
      <c r="J121" s="1031">
        <v>0.29166666666666669</v>
      </c>
      <c r="K121" s="1029">
        <v>9.4</v>
      </c>
      <c r="L121" s="1032">
        <v>14.7</v>
      </c>
      <c r="M121" s="1030">
        <v>6.79</v>
      </c>
      <c r="N121" s="1084">
        <v>0.15</v>
      </c>
      <c r="O121" s="1030">
        <v>29.4</v>
      </c>
      <c r="P121" s="1033">
        <v>47</v>
      </c>
      <c r="Q121" s="1087">
        <v>30.5</v>
      </c>
      <c r="R121" s="1030">
        <v>10</v>
      </c>
      <c r="S121" s="1033">
        <v>102</v>
      </c>
      <c r="T121" s="1033">
        <v>62</v>
      </c>
      <c r="U121" s="1033">
        <v>40</v>
      </c>
      <c r="V121" s="1277">
        <v>0</v>
      </c>
      <c r="W121" s="1294"/>
      <c r="X121" s="1098">
        <v>200</v>
      </c>
      <c r="Y121" s="1029"/>
      <c r="Z121" s="1032"/>
      <c r="AA121" s="1082"/>
      <c r="AB121" s="1082"/>
      <c r="AC121" s="1030"/>
      <c r="AD121" s="1034"/>
      <c r="AE121" s="1030"/>
      <c r="AF121" s="1117"/>
      <c r="AG121" s="1117"/>
      <c r="AH121" s="1035"/>
      <c r="AI121" s="1087"/>
      <c r="AJ121" s="1264"/>
      <c r="AK121" s="1083"/>
    </row>
    <row r="122" spans="1:37" ht="13.5" customHeight="1" x14ac:dyDescent="0.15">
      <c r="A122" s="1554"/>
      <c r="B122" s="205">
        <v>43660</v>
      </c>
      <c r="C122" s="204" t="str">
        <f t="shared" si="20"/>
        <v>(日)</v>
      </c>
      <c r="D122" s="647" t="s">
        <v>555</v>
      </c>
      <c r="E122" s="647" t="s">
        <v>542</v>
      </c>
      <c r="F122" s="1029">
        <v>4</v>
      </c>
      <c r="G122" s="1029">
        <v>44.3</v>
      </c>
      <c r="H122" s="1030">
        <v>25</v>
      </c>
      <c r="I122" s="1117">
        <v>22</v>
      </c>
      <c r="J122" s="1031">
        <v>0.3125</v>
      </c>
      <c r="K122" s="1029">
        <v>7.8</v>
      </c>
      <c r="L122" s="1032">
        <v>11.3</v>
      </c>
      <c r="M122" s="1030">
        <v>6.96</v>
      </c>
      <c r="N122" s="1084">
        <v>0.05</v>
      </c>
      <c r="O122" s="1030">
        <v>29.2</v>
      </c>
      <c r="P122" s="1033">
        <v>53</v>
      </c>
      <c r="Q122" s="1087">
        <v>27.7</v>
      </c>
      <c r="R122" s="1030">
        <v>10</v>
      </c>
      <c r="S122" s="1033">
        <v>96</v>
      </c>
      <c r="T122" s="1033">
        <v>64</v>
      </c>
      <c r="U122" s="1033">
        <v>32</v>
      </c>
      <c r="V122" s="1277">
        <v>0</v>
      </c>
      <c r="W122" s="1294"/>
      <c r="X122" s="1098">
        <v>200</v>
      </c>
      <c r="Y122" s="1029"/>
      <c r="Z122" s="1032"/>
      <c r="AA122" s="1082"/>
      <c r="AB122" s="1082"/>
      <c r="AC122" s="1030"/>
      <c r="AD122" s="1034"/>
      <c r="AE122" s="1030"/>
      <c r="AF122" s="1117"/>
      <c r="AG122" s="1117"/>
      <c r="AH122" s="1035"/>
      <c r="AI122" s="1087"/>
      <c r="AJ122" s="1264"/>
      <c r="AK122" s="1083"/>
    </row>
    <row r="123" spans="1:37" ht="13.5" customHeight="1" x14ac:dyDescent="0.15">
      <c r="A123" s="1554"/>
      <c r="B123" s="205">
        <v>43661</v>
      </c>
      <c r="C123" s="204" t="str">
        <f t="shared" si="20"/>
        <v>(月)</v>
      </c>
      <c r="D123" s="647" t="s">
        <v>552</v>
      </c>
      <c r="E123" s="647" t="s">
        <v>542</v>
      </c>
      <c r="F123" s="1029">
        <v>3</v>
      </c>
      <c r="G123" s="1029">
        <v>1.1000000000000001</v>
      </c>
      <c r="H123" s="1030">
        <v>20</v>
      </c>
      <c r="I123" s="1117">
        <v>22</v>
      </c>
      <c r="J123" s="1031">
        <v>0.28472222222222221</v>
      </c>
      <c r="K123" s="1029">
        <v>7</v>
      </c>
      <c r="L123" s="1032">
        <v>11.1</v>
      </c>
      <c r="M123" s="1030">
        <v>6.69</v>
      </c>
      <c r="N123" s="1084">
        <v>0.05</v>
      </c>
      <c r="O123" s="1030">
        <v>24.3</v>
      </c>
      <c r="P123" s="1033">
        <v>40</v>
      </c>
      <c r="Q123" s="1087">
        <v>27.7</v>
      </c>
      <c r="R123" s="1030">
        <v>10</v>
      </c>
      <c r="S123" s="1033">
        <v>84</v>
      </c>
      <c r="T123" s="1033">
        <v>50</v>
      </c>
      <c r="U123" s="1033">
        <v>34</v>
      </c>
      <c r="V123" s="1277">
        <v>0</v>
      </c>
      <c r="W123" s="1294"/>
      <c r="X123" s="1098">
        <v>210</v>
      </c>
      <c r="Y123" s="1029"/>
      <c r="Z123" s="1032"/>
      <c r="AA123" s="1082"/>
      <c r="AB123" s="1082"/>
      <c r="AC123" s="1030"/>
      <c r="AD123" s="1034"/>
      <c r="AE123" s="1030"/>
      <c r="AF123" s="1117"/>
      <c r="AG123" s="1117"/>
      <c r="AH123" s="1035"/>
      <c r="AI123" s="1087"/>
      <c r="AJ123" s="1264"/>
      <c r="AK123" s="1083"/>
    </row>
    <row r="124" spans="1:37" ht="13.5" customHeight="1" x14ac:dyDescent="0.15">
      <c r="A124" s="1554"/>
      <c r="B124" s="205">
        <v>43662</v>
      </c>
      <c r="C124" s="204" t="str">
        <f t="shared" si="20"/>
        <v>(火)</v>
      </c>
      <c r="D124" s="647" t="s">
        <v>555</v>
      </c>
      <c r="E124" s="647" t="s">
        <v>542</v>
      </c>
      <c r="F124" s="1029">
        <v>4</v>
      </c>
      <c r="G124" s="1029">
        <v>30.5</v>
      </c>
      <c r="H124" s="1030">
        <v>20</v>
      </c>
      <c r="I124" s="1117">
        <v>21.5</v>
      </c>
      <c r="J124" s="1031">
        <v>0.29166666666666669</v>
      </c>
      <c r="K124" s="1029">
        <v>6.5</v>
      </c>
      <c r="L124" s="1032">
        <v>9.5</v>
      </c>
      <c r="M124" s="1030">
        <v>6.8</v>
      </c>
      <c r="N124" s="1084">
        <v>0.35</v>
      </c>
      <c r="O124" s="1030">
        <v>25.8</v>
      </c>
      <c r="P124" s="1033">
        <v>43</v>
      </c>
      <c r="Q124" s="1087">
        <v>23.8</v>
      </c>
      <c r="R124" s="1030">
        <v>10</v>
      </c>
      <c r="S124" s="1033">
        <v>92</v>
      </c>
      <c r="T124" s="1033">
        <v>62</v>
      </c>
      <c r="U124" s="1033">
        <v>30</v>
      </c>
      <c r="V124" s="1277">
        <v>0</v>
      </c>
      <c r="W124" s="1294"/>
      <c r="X124" s="1098">
        <v>180</v>
      </c>
      <c r="Y124" s="1029"/>
      <c r="Z124" s="1032"/>
      <c r="AA124" s="1082"/>
      <c r="AB124" s="1082"/>
      <c r="AC124" s="1030"/>
      <c r="AD124" s="1034"/>
      <c r="AE124" s="1030"/>
      <c r="AF124" s="1117"/>
      <c r="AG124" s="1117"/>
      <c r="AH124" s="1035"/>
      <c r="AI124" s="1087"/>
      <c r="AJ124" s="1264"/>
      <c r="AK124" s="1083"/>
    </row>
    <row r="125" spans="1:37" ht="13.5" customHeight="1" x14ac:dyDescent="0.15">
      <c r="A125" s="1554"/>
      <c r="B125" s="205">
        <v>43663</v>
      </c>
      <c r="C125" s="204" t="str">
        <f t="shared" si="20"/>
        <v>(水)</v>
      </c>
      <c r="D125" s="647" t="s">
        <v>553</v>
      </c>
      <c r="E125" s="647" t="s">
        <v>543</v>
      </c>
      <c r="F125" s="1029">
        <v>1</v>
      </c>
      <c r="G125" s="1029">
        <v>3.4</v>
      </c>
      <c r="H125" s="1030">
        <v>22</v>
      </c>
      <c r="I125" s="1117">
        <v>22</v>
      </c>
      <c r="J125" s="1031">
        <v>0.28472222222222221</v>
      </c>
      <c r="K125" s="1029">
        <v>5.8</v>
      </c>
      <c r="L125" s="1032">
        <v>7.8</v>
      </c>
      <c r="M125" s="1030">
        <v>6.83</v>
      </c>
      <c r="N125" s="1084">
        <v>0.05</v>
      </c>
      <c r="O125" s="1030">
        <v>24</v>
      </c>
      <c r="P125" s="1033">
        <v>42</v>
      </c>
      <c r="Q125" s="1087">
        <v>21.3</v>
      </c>
      <c r="R125" s="1030">
        <v>8.5</v>
      </c>
      <c r="S125" s="1033">
        <v>84</v>
      </c>
      <c r="T125" s="1033">
        <v>56</v>
      </c>
      <c r="U125" s="1033">
        <v>28</v>
      </c>
      <c r="V125" s="1277">
        <v>0</v>
      </c>
      <c r="W125" s="1294"/>
      <c r="X125" s="1098">
        <v>180</v>
      </c>
      <c r="Y125" s="1029"/>
      <c r="Z125" s="1032"/>
      <c r="AA125" s="1082"/>
      <c r="AB125" s="1082"/>
      <c r="AC125" s="1030"/>
      <c r="AD125" s="1034">
        <v>0.4</v>
      </c>
      <c r="AE125" s="1030">
        <v>44</v>
      </c>
      <c r="AF125" s="1117">
        <v>5.5</v>
      </c>
      <c r="AG125" s="1117">
        <v>4.5999999999999996</v>
      </c>
      <c r="AH125" s="1035">
        <v>0</v>
      </c>
      <c r="AI125" s="1087">
        <v>8.6</v>
      </c>
      <c r="AJ125" s="1264">
        <v>1.4</v>
      </c>
      <c r="AK125" s="1083">
        <v>0</v>
      </c>
    </row>
    <row r="126" spans="1:37" ht="13.5" customHeight="1" x14ac:dyDescent="0.15">
      <c r="A126" s="1554"/>
      <c r="B126" s="205">
        <v>43664</v>
      </c>
      <c r="C126" s="204" t="str">
        <f t="shared" si="20"/>
        <v>(木)</v>
      </c>
      <c r="D126" s="647" t="s">
        <v>596</v>
      </c>
      <c r="E126" s="647" t="s">
        <v>589</v>
      </c>
      <c r="F126" s="1029">
        <v>2</v>
      </c>
      <c r="G126" s="1029">
        <v>0.5</v>
      </c>
      <c r="H126" s="1030">
        <v>23</v>
      </c>
      <c r="I126" s="1117">
        <v>23</v>
      </c>
      <c r="J126" s="1031">
        <v>0.29166666666666669</v>
      </c>
      <c r="K126" s="1029">
        <v>5</v>
      </c>
      <c r="L126" s="1032">
        <v>7.9</v>
      </c>
      <c r="M126" s="1030">
        <v>6.83</v>
      </c>
      <c r="N126" s="1084">
        <v>0.05</v>
      </c>
      <c r="O126" s="1030">
        <v>23.8</v>
      </c>
      <c r="P126" s="1033">
        <v>43</v>
      </c>
      <c r="Q126" s="1087">
        <v>21.3</v>
      </c>
      <c r="R126" s="1030">
        <v>10</v>
      </c>
      <c r="S126" s="1033">
        <v>85</v>
      </c>
      <c r="T126" s="1033">
        <v>57</v>
      </c>
      <c r="U126" s="1033">
        <v>28</v>
      </c>
      <c r="V126" s="1277">
        <v>0</v>
      </c>
      <c r="W126" s="1294"/>
      <c r="X126" s="1098">
        <v>170</v>
      </c>
      <c r="Y126" s="1029"/>
      <c r="Z126" s="1032"/>
      <c r="AA126" s="1082"/>
      <c r="AB126" s="1082"/>
      <c r="AC126" s="1030"/>
      <c r="AD126" s="1034"/>
      <c r="AE126" s="1030"/>
      <c r="AF126" s="1117"/>
      <c r="AG126" s="1117"/>
      <c r="AH126" s="1035"/>
      <c r="AI126" s="1087"/>
      <c r="AJ126" s="1264"/>
      <c r="AK126" s="1083"/>
    </row>
    <row r="127" spans="1:37" ht="13.5" customHeight="1" x14ac:dyDescent="0.15">
      <c r="A127" s="1554"/>
      <c r="B127" s="205">
        <v>43665</v>
      </c>
      <c r="C127" s="204" t="str">
        <f t="shared" si="20"/>
        <v>(金)</v>
      </c>
      <c r="D127" s="647" t="s">
        <v>553</v>
      </c>
      <c r="E127" s="647" t="s">
        <v>584</v>
      </c>
      <c r="F127" s="1029">
        <v>1</v>
      </c>
      <c r="G127" s="1029">
        <v>8.4</v>
      </c>
      <c r="H127" s="1030">
        <v>26</v>
      </c>
      <c r="I127" s="1117">
        <v>23</v>
      </c>
      <c r="J127" s="1031">
        <v>0.29166666666666669</v>
      </c>
      <c r="K127" s="1029">
        <v>7.1</v>
      </c>
      <c r="L127" s="1032">
        <v>10.8</v>
      </c>
      <c r="M127" s="1030">
        <v>6.8</v>
      </c>
      <c r="N127" s="1084">
        <v>0.05</v>
      </c>
      <c r="O127" s="1030">
        <v>24.5</v>
      </c>
      <c r="P127" s="1033">
        <v>51</v>
      </c>
      <c r="Q127" s="1087">
        <v>19.2</v>
      </c>
      <c r="R127" s="1030">
        <v>10</v>
      </c>
      <c r="S127" s="1033">
        <v>90</v>
      </c>
      <c r="T127" s="1033">
        <v>62</v>
      </c>
      <c r="U127" s="1033">
        <v>28</v>
      </c>
      <c r="V127" s="1277">
        <v>0.25</v>
      </c>
      <c r="W127" s="1294"/>
      <c r="X127" s="1098">
        <v>200</v>
      </c>
      <c r="Y127" s="1029"/>
      <c r="Z127" s="1032"/>
      <c r="AA127" s="1082"/>
      <c r="AB127" s="1082"/>
      <c r="AC127" s="1030"/>
      <c r="AD127" s="1034"/>
      <c r="AE127" s="1030"/>
      <c r="AF127" s="1117"/>
      <c r="AG127" s="1117"/>
      <c r="AH127" s="1035"/>
      <c r="AI127" s="1087"/>
      <c r="AJ127" s="1264"/>
      <c r="AK127" s="1083"/>
    </row>
    <row r="128" spans="1:37" ht="13.5" customHeight="1" x14ac:dyDescent="0.15">
      <c r="A128" s="1554"/>
      <c r="B128" s="205">
        <v>43666</v>
      </c>
      <c r="C128" s="204" t="str">
        <f t="shared" si="20"/>
        <v>(土)</v>
      </c>
      <c r="D128" s="647" t="s">
        <v>546</v>
      </c>
      <c r="E128" s="647" t="s">
        <v>545</v>
      </c>
      <c r="F128" s="1029">
        <v>2</v>
      </c>
      <c r="G128" s="1029">
        <v>0.1</v>
      </c>
      <c r="H128" s="1030">
        <v>25</v>
      </c>
      <c r="I128" s="1117">
        <v>25</v>
      </c>
      <c r="J128" s="1031">
        <v>0.29166666666666702</v>
      </c>
      <c r="K128" s="1029">
        <v>4.8</v>
      </c>
      <c r="L128" s="1032">
        <v>7.9</v>
      </c>
      <c r="M128" s="1030">
        <v>7.04</v>
      </c>
      <c r="N128" s="1084">
        <v>0.05</v>
      </c>
      <c r="O128" s="1030">
        <v>22.2</v>
      </c>
      <c r="P128" s="1033">
        <v>50</v>
      </c>
      <c r="Q128" s="1087">
        <v>20.9</v>
      </c>
      <c r="R128" s="1030">
        <v>9.8000000000000007</v>
      </c>
      <c r="S128" s="1033">
        <v>94</v>
      </c>
      <c r="T128" s="1033">
        <v>62</v>
      </c>
      <c r="U128" s="1033">
        <v>32</v>
      </c>
      <c r="V128" s="1277">
        <v>0</v>
      </c>
      <c r="W128" s="1294"/>
      <c r="X128" s="1098">
        <v>170</v>
      </c>
      <c r="Y128" s="1029"/>
      <c r="Z128" s="1032"/>
      <c r="AA128" s="1082"/>
      <c r="AB128" s="1082"/>
      <c r="AC128" s="1030"/>
      <c r="AD128" s="1034"/>
      <c r="AE128" s="1030"/>
      <c r="AF128" s="1117"/>
      <c r="AG128" s="1117"/>
      <c r="AH128" s="1035"/>
      <c r="AI128" s="1087"/>
      <c r="AJ128" s="1264"/>
      <c r="AK128" s="1083"/>
    </row>
    <row r="129" spans="1:37" ht="13.5" customHeight="1" x14ac:dyDescent="0.15">
      <c r="A129" s="1554"/>
      <c r="B129" s="205">
        <v>43667</v>
      </c>
      <c r="C129" s="204" t="str">
        <f t="shared" si="20"/>
        <v>(日)</v>
      </c>
      <c r="D129" s="647" t="s">
        <v>552</v>
      </c>
      <c r="E129" s="647" t="s">
        <v>545</v>
      </c>
      <c r="F129" s="1029">
        <v>4</v>
      </c>
      <c r="G129" s="1029">
        <v>0.6</v>
      </c>
      <c r="H129" s="1030">
        <v>25</v>
      </c>
      <c r="I129" s="1117">
        <v>25</v>
      </c>
      <c r="J129" s="1031">
        <v>0.29166666666666702</v>
      </c>
      <c r="K129" s="1029">
        <v>5.8</v>
      </c>
      <c r="L129" s="1032">
        <v>9.5</v>
      </c>
      <c r="M129" s="1030">
        <v>6.9</v>
      </c>
      <c r="N129" s="1084">
        <v>0.1</v>
      </c>
      <c r="O129" s="1030">
        <v>21.3</v>
      </c>
      <c r="P129" s="1033">
        <v>42</v>
      </c>
      <c r="Q129" s="1087">
        <v>20.6</v>
      </c>
      <c r="R129" s="1030">
        <v>10</v>
      </c>
      <c r="S129" s="1033">
        <v>88</v>
      </c>
      <c r="T129" s="1033">
        <v>58</v>
      </c>
      <c r="U129" s="1033">
        <v>30</v>
      </c>
      <c r="V129" s="1277">
        <v>0</v>
      </c>
      <c r="W129" s="1294"/>
      <c r="X129" s="1098">
        <v>170</v>
      </c>
      <c r="Y129" s="1029"/>
      <c r="Z129" s="1032"/>
      <c r="AA129" s="1082"/>
      <c r="AB129" s="1082"/>
      <c r="AC129" s="1030"/>
      <c r="AD129" s="1034"/>
      <c r="AE129" s="1030"/>
      <c r="AF129" s="1117"/>
      <c r="AG129" s="1117"/>
      <c r="AH129" s="1035"/>
      <c r="AI129" s="1087"/>
      <c r="AJ129" s="1264"/>
      <c r="AK129" s="1083"/>
    </row>
    <row r="130" spans="1:37" ht="13.5" customHeight="1" x14ac:dyDescent="0.15">
      <c r="A130" s="1554"/>
      <c r="B130" s="205">
        <v>43668</v>
      </c>
      <c r="C130" s="204" t="str">
        <f t="shared" si="20"/>
        <v>(月)</v>
      </c>
      <c r="D130" s="647" t="s">
        <v>558</v>
      </c>
      <c r="E130" s="647" t="s">
        <v>542</v>
      </c>
      <c r="F130" s="1029">
        <v>2</v>
      </c>
      <c r="G130" s="1029">
        <v>0.2</v>
      </c>
      <c r="H130" s="1030">
        <v>21</v>
      </c>
      <c r="I130" s="1117">
        <v>24</v>
      </c>
      <c r="J130" s="1031">
        <v>0.28472222222222221</v>
      </c>
      <c r="K130" s="1029">
        <v>6.1</v>
      </c>
      <c r="L130" s="1032">
        <v>8.1</v>
      </c>
      <c r="M130" s="1030">
        <v>6.8</v>
      </c>
      <c r="N130" s="1084">
        <v>0.05</v>
      </c>
      <c r="O130" s="1030">
        <v>24.8</v>
      </c>
      <c r="P130" s="1033">
        <v>46</v>
      </c>
      <c r="Q130" s="1087">
        <v>21.3</v>
      </c>
      <c r="R130" s="1030">
        <v>10</v>
      </c>
      <c r="S130" s="1033">
        <v>88</v>
      </c>
      <c r="T130" s="1033">
        <v>60</v>
      </c>
      <c r="U130" s="1033">
        <v>28</v>
      </c>
      <c r="V130" s="1277">
        <v>0</v>
      </c>
      <c r="W130" s="1294"/>
      <c r="X130" s="1098">
        <v>180</v>
      </c>
      <c r="Y130" s="1029"/>
      <c r="Z130" s="1032"/>
      <c r="AA130" s="1082"/>
      <c r="AB130" s="1082"/>
      <c r="AC130" s="1030"/>
      <c r="AD130" s="1034"/>
      <c r="AE130" s="1030"/>
      <c r="AF130" s="1117"/>
      <c r="AG130" s="1117"/>
      <c r="AH130" s="1035"/>
      <c r="AI130" s="1087"/>
      <c r="AJ130" s="1264"/>
      <c r="AK130" s="1083"/>
    </row>
    <row r="131" spans="1:37" ht="13.5" customHeight="1" x14ac:dyDescent="0.15">
      <c r="A131" s="1554"/>
      <c r="B131" s="205">
        <v>43669</v>
      </c>
      <c r="C131" s="204" t="str">
        <f t="shared" si="20"/>
        <v>(火)</v>
      </c>
      <c r="D131" s="647" t="s">
        <v>555</v>
      </c>
      <c r="E131" s="647" t="s">
        <v>545</v>
      </c>
      <c r="F131" s="1029">
        <v>2</v>
      </c>
      <c r="G131" s="1029">
        <v>21.1</v>
      </c>
      <c r="H131" s="1030">
        <v>22</v>
      </c>
      <c r="I131" s="1117">
        <v>23.5</v>
      </c>
      <c r="J131" s="1031">
        <v>0.2986111111111111</v>
      </c>
      <c r="K131" s="1029">
        <v>9.1</v>
      </c>
      <c r="L131" s="1032">
        <v>13.9</v>
      </c>
      <c r="M131" s="1030">
        <v>6.77</v>
      </c>
      <c r="N131" s="1084">
        <v>0.05</v>
      </c>
      <c r="O131" s="1030">
        <v>24.6</v>
      </c>
      <c r="P131" s="1033">
        <v>51</v>
      </c>
      <c r="Q131" s="1087">
        <v>22</v>
      </c>
      <c r="R131" s="1030">
        <v>9.8000000000000007</v>
      </c>
      <c r="S131" s="1033">
        <v>90</v>
      </c>
      <c r="T131" s="1033">
        <v>62</v>
      </c>
      <c r="U131" s="1033">
        <v>28</v>
      </c>
      <c r="V131" s="1277">
        <v>0</v>
      </c>
      <c r="W131" s="1294"/>
      <c r="X131" s="1098">
        <v>180</v>
      </c>
      <c r="Y131" s="1029"/>
      <c r="Z131" s="1032"/>
      <c r="AA131" s="1082"/>
      <c r="AB131" s="1082"/>
      <c r="AC131" s="1030"/>
      <c r="AD131" s="1034"/>
      <c r="AE131" s="1030"/>
      <c r="AF131" s="1117"/>
      <c r="AG131" s="1117"/>
      <c r="AH131" s="1035"/>
      <c r="AI131" s="1087"/>
      <c r="AJ131" s="1264"/>
      <c r="AK131" s="1083"/>
    </row>
    <row r="132" spans="1:37" ht="13.5" customHeight="1" x14ac:dyDescent="0.15">
      <c r="A132" s="1554"/>
      <c r="B132" s="205">
        <v>43670</v>
      </c>
      <c r="C132" s="204" t="str">
        <f t="shared" si="20"/>
        <v>(水)</v>
      </c>
      <c r="D132" s="647" t="s">
        <v>550</v>
      </c>
      <c r="E132" s="647" t="s">
        <v>541</v>
      </c>
      <c r="F132" s="1029">
        <v>1</v>
      </c>
      <c r="G132" s="1029">
        <v>0</v>
      </c>
      <c r="H132" s="1030">
        <v>27</v>
      </c>
      <c r="I132" s="1117">
        <v>24.5</v>
      </c>
      <c r="J132" s="1031">
        <v>0.28472222222222221</v>
      </c>
      <c r="K132" s="1029">
        <v>5.2</v>
      </c>
      <c r="L132" s="1032">
        <v>7.2</v>
      </c>
      <c r="M132" s="1030">
        <v>6.96</v>
      </c>
      <c r="N132" s="1084">
        <v>0.05</v>
      </c>
      <c r="O132" s="1030">
        <v>25</v>
      </c>
      <c r="P132" s="1033">
        <v>46</v>
      </c>
      <c r="Q132" s="1087">
        <v>21.3</v>
      </c>
      <c r="R132" s="1030">
        <v>10</v>
      </c>
      <c r="S132" s="1033">
        <v>90</v>
      </c>
      <c r="T132" s="1033">
        <v>60</v>
      </c>
      <c r="U132" s="1033">
        <v>30</v>
      </c>
      <c r="V132" s="1277">
        <v>0</v>
      </c>
      <c r="W132" s="1294"/>
      <c r="X132" s="1098">
        <v>170</v>
      </c>
      <c r="Y132" s="1029"/>
      <c r="Z132" s="1032"/>
      <c r="AA132" s="1082"/>
      <c r="AB132" s="1082"/>
      <c r="AC132" s="1030"/>
      <c r="AD132" s="1034"/>
      <c r="AE132" s="1030"/>
      <c r="AF132" s="1117"/>
      <c r="AG132" s="1117"/>
      <c r="AH132" s="1035"/>
      <c r="AI132" s="1087"/>
      <c r="AJ132" s="1264"/>
      <c r="AK132" s="1083"/>
    </row>
    <row r="133" spans="1:37" ht="13.5" customHeight="1" x14ac:dyDescent="0.15">
      <c r="A133" s="1554"/>
      <c r="B133" s="205">
        <v>43671</v>
      </c>
      <c r="C133" s="204" t="str">
        <f t="shared" si="20"/>
        <v>(木)</v>
      </c>
      <c r="D133" s="647" t="s">
        <v>540</v>
      </c>
      <c r="E133" s="647" t="s">
        <v>601</v>
      </c>
      <c r="F133" s="1029">
        <v>0</v>
      </c>
      <c r="G133" s="1029">
        <v>0</v>
      </c>
      <c r="H133" s="1030">
        <v>29</v>
      </c>
      <c r="I133" s="1117">
        <v>26</v>
      </c>
      <c r="J133" s="1031">
        <v>0.29166666666666669</v>
      </c>
      <c r="K133" s="1029">
        <v>5.8</v>
      </c>
      <c r="L133" s="1032">
        <v>9.3000000000000007</v>
      </c>
      <c r="M133" s="1030">
        <v>6.87</v>
      </c>
      <c r="N133" s="1084">
        <v>0</v>
      </c>
      <c r="O133" s="1030">
        <v>25.3</v>
      </c>
      <c r="P133" s="1033">
        <v>45</v>
      </c>
      <c r="Q133" s="1087">
        <v>22.4</v>
      </c>
      <c r="R133" s="1030">
        <v>10</v>
      </c>
      <c r="S133" s="1033">
        <v>97</v>
      </c>
      <c r="T133" s="1033">
        <v>63</v>
      </c>
      <c r="U133" s="1033">
        <v>34</v>
      </c>
      <c r="V133" s="1277">
        <v>0</v>
      </c>
      <c r="W133" s="1294"/>
      <c r="X133" s="1098">
        <v>200</v>
      </c>
      <c r="Y133" s="1029"/>
      <c r="Z133" s="1032"/>
      <c r="AA133" s="1082"/>
      <c r="AB133" s="1082"/>
      <c r="AC133" s="1030"/>
      <c r="AD133" s="1034"/>
      <c r="AE133" s="1030"/>
      <c r="AF133" s="1117"/>
      <c r="AG133" s="1117"/>
      <c r="AH133" s="1035"/>
      <c r="AI133" s="1087"/>
      <c r="AJ133" s="1264"/>
      <c r="AK133" s="1083"/>
    </row>
    <row r="134" spans="1:37" ht="13.5" customHeight="1" x14ac:dyDescent="0.15">
      <c r="A134" s="1554"/>
      <c r="B134" s="205">
        <v>43672</v>
      </c>
      <c r="C134" s="204" t="str">
        <f t="shared" si="20"/>
        <v>(金)</v>
      </c>
      <c r="D134" s="647" t="s">
        <v>540</v>
      </c>
      <c r="E134" s="647" t="s">
        <v>584</v>
      </c>
      <c r="F134" s="1029">
        <v>4</v>
      </c>
      <c r="G134" s="1029">
        <v>0</v>
      </c>
      <c r="H134" s="1030">
        <v>30</v>
      </c>
      <c r="I134" s="1117">
        <v>26.5</v>
      </c>
      <c r="J134" s="1031">
        <v>0.29166666666666669</v>
      </c>
      <c r="K134" s="1029">
        <v>6.6</v>
      </c>
      <c r="L134" s="1032">
        <v>8.6</v>
      </c>
      <c r="M134" s="1030">
        <v>6.8</v>
      </c>
      <c r="N134" s="1084">
        <v>0.05</v>
      </c>
      <c r="O134" s="1030">
        <v>27.6</v>
      </c>
      <c r="P134" s="1033">
        <v>48</v>
      </c>
      <c r="Q134" s="1087">
        <v>21.3</v>
      </c>
      <c r="R134" s="1030">
        <v>10</v>
      </c>
      <c r="S134" s="1033">
        <v>94</v>
      </c>
      <c r="T134" s="1033">
        <v>60</v>
      </c>
      <c r="U134" s="1033">
        <v>34</v>
      </c>
      <c r="V134" s="1277">
        <v>0</v>
      </c>
      <c r="W134" s="1294"/>
      <c r="X134" s="1098">
        <v>190</v>
      </c>
      <c r="Y134" s="1029"/>
      <c r="Z134" s="1032"/>
      <c r="AA134" s="1029"/>
      <c r="AB134" s="1082"/>
      <c r="AC134" s="1030"/>
      <c r="AD134" s="1034"/>
      <c r="AE134" s="1030"/>
      <c r="AF134" s="1117"/>
      <c r="AG134" s="1117"/>
      <c r="AH134" s="1035"/>
      <c r="AI134" s="1087"/>
      <c r="AJ134" s="1264"/>
      <c r="AK134" s="1083"/>
    </row>
    <row r="135" spans="1:37" ht="13.5" customHeight="1" x14ac:dyDescent="0.15">
      <c r="A135" s="1554"/>
      <c r="B135" s="205">
        <v>43673</v>
      </c>
      <c r="C135" s="204" t="str">
        <f t="shared" si="20"/>
        <v>(土)</v>
      </c>
      <c r="D135" s="647" t="s">
        <v>558</v>
      </c>
      <c r="E135" s="647" t="s">
        <v>541</v>
      </c>
      <c r="F135" s="1029">
        <v>1</v>
      </c>
      <c r="G135" s="1029">
        <v>5.7</v>
      </c>
      <c r="H135" s="1030">
        <v>29</v>
      </c>
      <c r="I135" s="1117">
        <v>25.5</v>
      </c>
      <c r="J135" s="1031">
        <v>0.2986111111111111</v>
      </c>
      <c r="K135" s="1029">
        <v>8.8000000000000007</v>
      </c>
      <c r="L135" s="1032">
        <v>13.9</v>
      </c>
      <c r="M135" s="1030">
        <v>6.96</v>
      </c>
      <c r="N135" s="1084">
        <v>0.05</v>
      </c>
      <c r="O135" s="1030">
        <v>28.4</v>
      </c>
      <c r="P135" s="1033">
        <v>50</v>
      </c>
      <c r="Q135" s="1087">
        <v>24.9</v>
      </c>
      <c r="R135" s="1030">
        <v>10</v>
      </c>
      <c r="S135" s="1033">
        <v>102</v>
      </c>
      <c r="T135" s="1033">
        <v>63</v>
      </c>
      <c r="U135" s="1033">
        <v>39</v>
      </c>
      <c r="V135" s="1277">
        <v>0</v>
      </c>
      <c r="W135" s="1294"/>
      <c r="X135" s="1098">
        <v>190</v>
      </c>
      <c r="Y135" s="1029"/>
      <c r="Z135" s="1032"/>
      <c r="AA135" s="1029"/>
      <c r="AB135" s="1082"/>
      <c r="AC135" s="1030"/>
      <c r="AD135" s="1034"/>
      <c r="AE135" s="1030"/>
      <c r="AF135" s="1117"/>
      <c r="AG135" s="1117"/>
      <c r="AH135" s="1035"/>
      <c r="AI135" s="1087"/>
      <c r="AJ135" s="1264"/>
      <c r="AK135" s="1083"/>
    </row>
    <row r="136" spans="1:37" ht="13.5" customHeight="1" x14ac:dyDescent="0.15">
      <c r="A136" s="1554"/>
      <c r="B136" s="205">
        <v>43674</v>
      </c>
      <c r="C136" s="204" t="str">
        <f t="shared" si="20"/>
        <v>(日)</v>
      </c>
      <c r="D136" s="647" t="s">
        <v>553</v>
      </c>
      <c r="E136" s="647" t="s">
        <v>590</v>
      </c>
      <c r="F136" s="1029">
        <v>2</v>
      </c>
      <c r="G136" s="1029">
        <v>19.100000000000001</v>
      </c>
      <c r="H136" s="1030">
        <v>26</v>
      </c>
      <c r="I136" s="1117">
        <v>26</v>
      </c>
      <c r="J136" s="1031">
        <v>0.2986111111111111</v>
      </c>
      <c r="K136" s="1029">
        <v>8.3000000000000007</v>
      </c>
      <c r="L136" s="1032">
        <v>12.3</v>
      </c>
      <c r="M136" s="1030">
        <v>6.78</v>
      </c>
      <c r="N136" s="1084">
        <v>0.05</v>
      </c>
      <c r="O136" s="1030">
        <v>25</v>
      </c>
      <c r="P136" s="1033">
        <v>46</v>
      </c>
      <c r="Q136" s="1087">
        <v>23.4</v>
      </c>
      <c r="R136" s="1030">
        <v>10</v>
      </c>
      <c r="S136" s="1033">
        <v>94</v>
      </c>
      <c r="T136" s="1033">
        <v>64</v>
      </c>
      <c r="U136" s="1033">
        <v>30</v>
      </c>
      <c r="V136" s="1277">
        <v>0</v>
      </c>
      <c r="W136" s="1294"/>
      <c r="X136" s="1098">
        <v>200</v>
      </c>
      <c r="Y136" s="1029"/>
      <c r="Z136" s="1032"/>
      <c r="AA136" s="1029"/>
      <c r="AB136" s="1082"/>
      <c r="AC136" s="1030"/>
      <c r="AD136" s="1034"/>
      <c r="AE136" s="1030"/>
      <c r="AF136" s="1117"/>
      <c r="AG136" s="1117"/>
      <c r="AH136" s="1035"/>
      <c r="AI136" s="1087"/>
      <c r="AJ136" s="1264"/>
      <c r="AK136" s="1083"/>
    </row>
    <row r="137" spans="1:37" ht="13.5" customHeight="1" x14ac:dyDescent="0.15">
      <c r="A137" s="1554"/>
      <c r="B137" s="205">
        <v>43675</v>
      </c>
      <c r="C137" s="204" t="str">
        <f t="shared" si="20"/>
        <v>(月)</v>
      </c>
      <c r="D137" s="647" t="s">
        <v>540</v>
      </c>
      <c r="E137" s="647" t="s">
        <v>547</v>
      </c>
      <c r="F137" s="1029">
        <v>1</v>
      </c>
      <c r="G137" s="1029">
        <v>0</v>
      </c>
      <c r="H137" s="1030">
        <v>27</v>
      </c>
      <c r="I137" s="1117">
        <v>27</v>
      </c>
      <c r="J137" s="1031">
        <v>0.2986111111111111</v>
      </c>
      <c r="K137" s="1029">
        <v>6.9</v>
      </c>
      <c r="L137" s="1032">
        <v>12.3</v>
      </c>
      <c r="M137" s="1030">
        <v>6.86</v>
      </c>
      <c r="N137" s="1084">
        <v>0.05</v>
      </c>
      <c r="O137" s="1030">
        <v>23.8</v>
      </c>
      <c r="P137" s="1033">
        <v>50</v>
      </c>
      <c r="Q137" s="1087">
        <v>24.9</v>
      </c>
      <c r="R137" s="1030">
        <v>10</v>
      </c>
      <c r="S137" s="1033">
        <v>94</v>
      </c>
      <c r="T137" s="1033">
        <v>62</v>
      </c>
      <c r="U137" s="1033">
        <v>32</v>
      </c>
      <c r="V137" s="1277">
        <v>0</v>
      </c>
      <c r="W137" s="1294"/>
      <c r="X137" s="1098">
        <v>210</v>
      </c>
      <c r="Y137" s="1029"/>
      <c r="Z137" s="1032"/>
      <c r="AA137" s="1029"/>
      <c r="AB137" s="1082"/>
      <c r="AC137" s="1030"/>
      <c r="AD137" s="1034"/>
      <c r="AE137" s="1030"/>
      <c r="AF137" s="1117"/>
      <c r="AG137" s="1117"/>
      <c r="AH137" s="1035"/>
      <c r="AI137" s="1087"/>
      <c r="AJ137" s="1264"/>
      <c r="AK137" s="1083"/>
    </row>
    <row r="138" spans="1:37" ht="13.5" customHeight="1" x14ac:dyDescent="0.15">
      <c r="A138" s="1554"/>
      <c r="B138" s="205">
        <v>43676</v>
      </c>
      <c r="C138" s="204" t="str">
        <f t="shared" si="20"/>
        <v>(火)</v>
      </c>
      <c r="D138" s="647" t="s">
        <v>540</v>
      </c>
      <c r="E138" s="647" t="s">
        <v>602</v>
      </c>
      <c r="F138" s="1029">
        <v>2</v>
      </c>
      <c r="G138" s="1029">
        <v>0</v>
      </c>
      <c r="H138" s="1030">
        <v>29</v>
      </c>
      <c r="I138" s="1117">
        <v>27</v>
      </c>
      <c r="J138" s="1031">
        <v>0.2986111111111111</v>
      </c>
      <c r="K138" s="1029">
        <v>5.2</v>
      </c>
      <c r="L138" s="1032">
        <v>9.1999999999999993</v>
      </c>
      <c r="M138" s="1030">
        <v>6.8</v>
      </c>
      <c r="N138" s="1084">
        <v>0.1</v>
      </c>
      <c r="O138" s="1030">
        <v>28.1</v>
      </c>
      <c r="P138" s="1033">
        <v>54</v>
      </c>
      <c r="Q138" s="1087">
        <v>22.7</v>
      </c>
      <c r="R138" s="1030">
        <v>10</v>
      </c>
      <c r="S138" s="1033">
        <v>114</v>
      </c>
      <c r="T138" s="1033">
        <v>70</v>
      </c>
      <c r="U138" s="1033">
        <v>44</v>
      </c>
      <c r="V138" s="1277">
        <v>0</v>
      </c>
      <c r="W138" s="1294"/>
      <c r="X138" s="1098">
        <v>210</v>
      </c>
      <c r="Y138" s="1029"/>
      <c r="Z138" s="1032"/>
      <c r="AA138" s="1029"/>
      <c r="AB138" s="1082"/>
      <c r="AC138" s="1030"/>
      <c r="AD138" s="1034"/>
      <c r="AE138" s="1030"/>
      <c r="AF138" s="1117"/>
      <c r="AG138" s="1117"/>
      <c r="AH138" s="1035"/>
      <c r="AI138" s="1087"/>
      <c r="AJ138" s="1264"/>
      <c r="AK138" s="1083"/>
    </row>
    <row r="139" spans="1:37" ht="13.5" customHeight="1" x14ac:dyDescent="0.15">
      <c r="A139" s="1554"/>
      <c r="B139" s="205">
        <v>43677</v>
      </c>
      <c r="C139" s="207" t="str">
        <f t="shared" si="20"/>
        <v>(水)</v>
      </c>
      <c r="D139" s="648" t="s">
        <v>540</v>
      </c>
      <c r="E139" s="648" t="s">
        <v>541</v>
      </c>
      <c r="F139" s="1036">
        <v>2</v>
      </c>
      <c r="G139" s="1036">
        <v>0</v>
      </c>
      <c r="H139" s="1037">
        <v>30</v>
      </c>
      <c r="I139" s="1268">
        <v>28</v>
      </c>
      <c r="J139" s="1038">
        <v>0.2986111111111111</v>
      </c>
      <c r="K139" s="1036">
        <v>3.9</v>
      </c>
      <c r="L139" s="1039">
        <v>7.9</v>
      </c>
      <c r="M139" s="1037">
        <v>6.9</v>
      </c>
      <c r="N139" s="1091">
        <v>0.05</v>
      </c>
      <c r="O139" s="1037">
        <v>26.2</v>
      </c>
      <c r="P139" s="1040">
        <v>52</v>
      </c>
      <c r="Q139" s="1270">
        <v>23.4</v>
      </c>
      <c r="R139" s="1037">
        <v>10</v>
      </c>
      <c r="S139" s="1040">
        <v>94</v>
      </c>
      <c r="T139" s="1040">
        <v>64</v>
      </c>
      <c r="U139" s="1040">
        <v>30</v>
      </c>
      <c r="V139" s="1278">
        <v>0.22</v>
      </c>
      <c r="W139" s="1295">
        <v>0</v>
      </c>
      <c r="X139" s="1249">
        <v>190</v>
      </c>
      <c r="Y139" s="1036">
        <v>184.8</v>
      </c>
      <c r="Z139" s="1039">
        <v>9.1999999999999993</v>
      </c>
      <c r="AA139" s="1036">
        <v>2.36</v>
      </c>
      <c r="AB139" s="1085">
        <v>-1.32</v>
      </c>
      <c r="AC139" s="1037">
        <v>3.4</v>
      </c>
      <c r="AD139" s="1041"/>
      <c r="AE139" s="1037"/>
      <c r="AF139" s="1268"/>
      <c r="AG139" s="1268"/>
      <c r="AH139" s="1042"/>
      <c r="AI139" s="1270"/>
      <c r="AJ139" s="1265"/>
      <c r="AK139" s="1093"/>
    </row>
    <row r="140" spans="1:37" s="453" customFormat="1" ht="13.5" customHeight="1" x14ac:dyDescent="0.15">
      <c r="A140" s="1554"/>
      <c r="B140" s="1552" t="s">
        <v>396</v>
      </c>
      <c r="C140" s="1552"/>
      <c r="D140" s="938"/>
      <c r="E140" s="939"/>
      <c r="F140" s="940">
        <f>MAX(F109:F139)</f>
        <v>5</v>
      </c>
      <c r="G140" s="940">
        <f>MAX(G109:G139)</f>
        <v>44.3</v>
      </c>
      <c r="H140" s="940">
        <f>MAX(H109:H139)</f>
        <v>30</v>
      </c>
      <c r="I140" s="941">
        <f>MAX(I109:I139)</f>
        <v>28</v>
      </c>
      <c r="J140" s="942"/>
      <c r="K140" s="1086">
        <f>MAX(K109:K139)</f>
        <v>13.1</v>
      </c>
      <c r="L140" s="1224">
        <f>MAX(L109:L139)</f>
        <v>15</v>
      </c>
      <c r="M140" s="1231">
        <f>MAX(M109:M139)</f>
        <v>7.04</v>
      </c>
      <c r="N140" s="1112">
        <f>MAX(N109:N139)</f>
        <v>0.35</v>
      </c>
      <c r="O140" s="1231">
        <f t="shared" ref="O140:AK140" si="21">MAX(O109:O139)</f>
        <v>31.2</v>
      </c>
      <c r="P140" s="1244">
        <f t="shared" si="21"/>
        <v>56</v>
      </c>
      <c r="Q140" s="940">
        <f t="shared" si="21"/>
        <v>32.299999999999997</v>
      </c>
      <c r="R140" s="940">
        <f t="shared" si="21"/>
        <v>10</v>
      </c>
      <c r="S140" s="1244">
        <f t="shared" si="21"/>
        <v>114</v>
      </c>
      <c r="T140" s="1244">
        <f t="shared" si="21"/>
        <v>72</v>
      </c>
      <c r="U140" s="1244">
        <f t="shared" si="21"/>
        <v>46</v>
      </c>
      <c r="V140" s="1283">
        <f t="shared" si="21"/>
        <v>0.25</v>
      </c>
      <c r="W140" s="1300">
        <f t="shared" si="21"/>
        <v>0</v>
      </c>
      <c r="X140" s="1250">
        <f t="shared" si="21"/>
        <v>210</v>
      </c>
      <c r="Y140" s="941">
        <f t="shared" si="21"/>
        <v>184.8</v>
      </c>
      <c r="Z140" s="1224">
        <f t="shared" si="21"/>
        <v>9.1999999999999993</v>
      </c>
      <c r="AA140" s="1086">
        <f t="shared" si="21"/>
        <v>2.36</v>
      </c>
      <c r="AB140" s="944">
        <f t="shared" si="21"/>
        <v>-1.32</v>
      </c>
      <c r="AC140" s="1274">
        <f t="shared" si="21"/>
        <v>3.4</v>
      </c>
      <c r="AD140" s="947">
        <f t="shared" si="21"/>
        <v>0.4</v>
      </c>
      <c r="AE140" s="1231">
        <f t="shared" si="21"/>
        <v>44</v>
      </c>
      <c r="AF140" s="941">
        <f t="shared" si="21"/>
        <v>5.5</v>
      </c>
      <c r="AG140" s="941">
        <f t="shared" si="21"/>
        <v>4.5999999999999996</v>
      </c>
      <c r="AH140" s="1077">
        <f t="shared" si="21"/>
        <v>0</v>
      </c>
      <c r="AI140" s="940">
        <f t="shared" si="21"/>
        <v>8.6</v>
      </c>
      <c r="AJ140" s="948">
        <f t="shared" si="21"/>
        <v>1.4</v>
      </c>
      <c r="AK140" s="991">
        <f t="shared" si="21"/>
        <v>0</v>
      </c>
    </row>
    <row r="141" spans="1:37" s="453" customFormat="1" ht="13.5" customHeight="1" x14ac:dyDescent="0.15">
      <c r="A141" s="1554"/>
      <c r="B141" s="1578" t="s">
        <v>397</v>
      </c>
      <c r="C141" s="1552"/>
      <c r="D141" s="938"/>
      <c r="E141" s="939"/>
      <c r="F141" s="940">
        <f>MIN(F109:F139)</f>
        <v>0</v>
      </c>
      <c r="G141" s="940">
        <f>MIN(G109:G139)</f>
        <v>0</v>
      </c>
      <c r="H141" s="940">
        <f>MIN(H109:H139)</f>
        <v>18</v>
      </c>
      <c r="I141" s="941">
        <f>MIN(I109:I139)</f>
        <v>20</v>
      </c>
      <c r="J141" s="942"/>
      <c r="K141" s="1086">
        <f>MIN(K109:K139)</f>
        <v>3.9</v>
      </c>
      <c r="L141" s="1224">
        <f>MIN(L109:L139)</f>
        <v>6.4</v>
      </c>
      <c r="M141" s="1231">
        <f>MIN(M109:M139)</f>
        <v>6.69</v>
      </c>
      <c r="N141" s="1111">
        <f>MIN(N109:N139)</f>
        <v>0</v>
      </c>
      <c r="O141" s="1231">
        <f t="shared" ref="O141:U141" si="22">MIN(O109:O139)</f>
        <v>21.3</v>
      </c>
      <c r="P141" s="1244">
        <f t="shared" si="22"/>
        <v>40</v>
      </c>
      <c r="Q141" s="940">
        <f t="shared" si="22"/>
        <v>19.2</v>
      </c>
      <c r="R141" s="940">
        <f t="shared" si="22"/>
        <v>7.9</v>
      </c>
      <c r="S141" s="1244">
        <f t="shared" si="22"/>
        <v>84</v>
      </c>
      <c r="T141" s="1244">
        <f t="shared" si="22"/>
        <v>50</v>
      </c>
      <c r="U141" s="1244">
        <f t="shared" si="22"/>
        <v>26</v>
      </c>
      <c r="V141" s="1285">
        <f>MIN(V109:V139)</f>
        <v>0</v>
      </c>
      <c r="W141" s="1300">
        <f t="shared" ref="W141:AK141" si="23">MIN(W109:W139)</f>
        <v>0</v>
      </c>
      <c r="X141" s="1250">
        <f t="shared" si="23"/>
        <v>170</v>
      </c>
      <c r="Y141" s="941">
        <f t="shared" si="23"/>
        <v>184.8</v>
      </c>
      <c r="Z141" s="1224">
        <f t="shared" si="23"/>
        <v>9.1999999999999993</v>
      </c>
      <c r="AA141" s="1086">
        <f t="shared" si="23"/>
        <v>2.36</v>
      </c>
      <c r="AB141" s="944">
        <f t="shared" si="23"/>
        <v>-1.32</v>
      </c>
      <c r="AC141" s="1274">
        <f t="shared" si="23"/>
        <v>3.4</v>
      </c>
      <c r="AD141" s="950">
        <f t="shared" si="23"/>
        <v>0.4</v>
      </c>
      <c r="AE141" s="1231">
        <f t="shared" si="23"/>
        <v>44</v>
      </c>
      <c r="AF141" s="941">
        <f t="shared" si="23"/>
        <v>5.5</v>
      </c>
      <c r="AG141" s="941">
        <f t="shared" si="23"/>
        <v>4.5999999999999996</v>
      </c>
      <c r="AH141" s="1077">
        <f t="shared" si="23"/>
        <v>0</v>
      </c>
      <c r="AI141" s="940">
        <f t="shared" si="23"/>
        <v>8.6</v>
      </c>
      <c r="AJ141" s="948">
        <f t="shared" si="23"/>
        <v>1.4</v>
      </c>
      <c r="AK141" s="991">
        <f t="shared" si="23"/>
        <v>0</v>
      </c>
    </row>
    <row r="142" spans="1:37" s="453" customFormat="1" ht="13.5" customHeight="1" x14ac:dyDescent="0.15">
      <c r="A142" s="1554"/>
      <c r="B142" s="1552" t="s">
        <v>398</v>
      </c>
      <c r="C142" s="1552"/>
      <c r="D142" s="938"/>
      <c r="E142" s="939"/>
      <c r="F142" s="942"/>
      <c r="G142" s="940">
        <f>IF(COUNT(G109:G139)=0,0,AVERAGE(G109:G139))</f>
        <v>6.5483870967741913</v>
      </c>
      <c r="H142" s="940">
        <f>IF(COUNT(H109:H139)=0,0,AVERAGE(H109:H139))</f>
        <v>23.70967741935484</v>
      </c>
      <c r="I142" s="941">
        <f>IF(COUNT(I109:I139)=0,0,AVERAGE(I109:I139))</f>
        <v>23.516129032258064</v>
      </c>
      <c r="J142" s="942"/>
      <c r="K142" s="1086">
        <f>IF(COUNT(K109:K139)=0,0,AVERAGE(K109:K139))</f>
        <v>6.9161290322580644</v>
      </c>
      <c r="L142" s="1224">
        <f>IF(COUNT(L109:L139)=0,0,AVERAGE(L109:L139))</f>
        <v>10.280645161290325</v>
      </c>
      <c r="M142" s="1231">
        <f>IF(COUNT(M109:M139)=0,0,AVERAGE(M109:M139))</f>
        <v>6.8622580645161326</v>
      </c>
      <c r="N142" s="1079"/>
      <c r="O142" s="1231">
        <f t="shared" ref="O142:U142" si="24">IF(COUNT(O109:O139)=0,0,AVERAGE(O109:O139))</f>
        <v>26.606451612903225</v>
      </c>
      <c r="P142" s="1244">
        <f t="shared" si="24"/>
        <v>49.064516129032256</v>
      </c>
      <c r="Q142" s="940">
        <f t="shared" si="24"/>
        <v>25.003225806451606</v>
      </c>
      <c r="R142" s="940">
        <f t="shared" si="24"/>
        <v>9.870967741935484</v>
      </c>
      <c r="S142" s="1244">
        <f t="shared" si="24"/>
        <v>95.161290322580641</v>
      </c>
      <c r="T142" s="1244">
        <f t="shared" si="24"/>
        <v>62.29032258064516</v>
      </c>
      <c r="U142" s="1244">
        <f t="shared" si="24"/>
        <v>32.87096774193548</v>
      </c>
      <c r="V142" s="1284"/>
      <c r="W142" s="1301"/>
      <c r="X142" s="1250">
        <f t="shared" ref="X142:AJ142" si="25">IF(COUNT(X109:X139)=0,0,AVERAGE(X109:X139))</f>
        <v>192.58064516129033</v>
      </c>
      <c r="Y142" s="941">
        <f t="shared" si="25"/>
        <v>184.8</v>
      </c>
      <c r="Z142" s="1224">
        <f t="shared" si="25"/>
        <v>9.1999999999999993</v>
      </c>
      <c r="AA142" s="1086">
        <f t="shared" si="25"/>
        <v>2.36</v>
      </c>
      <c r="AB142" s="944">
        <f t="shared" si="25"/>
        <v>-1.32</v>
      </c>
      <c r="AC142" s="1274">
        <f t="shared" si="25"/>
        <v>3.4</v>
      </c>
      <c r="AD142" s="950">
        <f t="shared" si="25"/>
        <v>0.4</v>
      </c>
      <c r="AE142" s="1231">
        <f t="shared" si="25"/>
        <v>44</v>
      </c>
      <c r="AF142" s="941">
        <f t="shared" si="25"/>
        <v>5.5</v>
      </c>
      <c r="AG142" s="941">
        <f t="shared" si="25"/>
        <v>4.5999999999999996</v>
      </c>
      <c r="AH142" s="1077">
        <f t="shared" si="25"/>
        <v>0</v>
      </c>
      <c r="AI142" s="940">
        <f t="shared" si="25"/>
        <v>8.6</v>
      </c>
      <c r="AJ142" s="948">
        <f t="shared" si="25"/>
        <v>1.4</v>
      </c>
      <c r="AK142" s="992"/>
    </row>
    <row r="143" spans="1:37" s="453" customFormat="1" ht="13.5" customHeight="1" x14ac:dyDescent="0.15">
      <c r="A143" s="1554"/>
      <c r="B143" s="1553" t="s">
        <v>399</v>
      </c>
      <c r="C143" s="1553"/>
      <c r="D143" s="952"/>
      <c r="E143" s="952"/>
      <c r="F143" s="953"/>
      <c r="G143" s="940">
        <f>SUM(G109:G139)</f>
        <v>202.99999999999994</v>
      </c>
      <c r="H143" s="954"/>
      <c r="I143" s="942"/>
      <c r="J143" s="954"/>
      <c r="K143" s="1223"/>
      <c r="L143" s="1225"/>
      <c r="M143" s="1232"/>
      <c r="N143" s="1079"/>
      <c r="O143" s="1232"/>
      <c r="P143" s="1245"/>
      <c r="Q143" s="954"/>
      <c r="R143" s="954"/>
      <c r="S143" s="1245"/>
      <c r="T143" s="1245"/>
      <c r="U143" s="1245"/>
      <c r="V143" s="1284"/>
      <c r="W143" s="1301"/>
      <c r="X143" s="1251"/>
      <c r="Y143" s="954"/>
      <c r="Z143" s="1225"/>
      <c r="AA143" s="954"/>
      <c r="AB143" s="954"/>
      <c r="AC143" s="1275"/>
      <c r="AD143" s="956"/>
      <c r="AE143" s="1232"/>
      <c r="AF143" s="942"/>
      <c r="AG143" s="942"/>
      <c r="AH143" s="1080"/>
      <c r="AI143" s="954"/>
      <c r="AJ143" s="980"/>
      <c r="AK143" s="992"/>
    </row>
    <row r="144" spans="1:37" ht="13.5" customHeight="1" x14ac:dyDescent="0.15">
      <c r="A144" s="1555" t="s">
        <v>319</v>
      </c>
      <c r="B144" s="205">
        <v>43678</v>
      </c>
      <c r="C144" s="203" t="str">
        <f>IF(B144="","",IF(WEEKDAY(B144)=1,"(日)",IF(WEEKDAY(B144)=2,"(月)",IF(WEEKDAY(B144)=3,"(火)",IF(WEEKDAY(B144)=4,"(水)",IF(WEEKDAY(B144)=5,"(木)",IF(WEEKDAY(B144)=6,"(金)","(土)")))))))</f>
        <v>(木)</v>
      </c>
      <c r="D144" s="649" t="s">
        <v>540</v>
      </c>
      <c r="E144" s="649" t="s">
        <v>584</v>
      </c>
      <c r="F144" s="1022">
        <v>0</v>
      </c>
      <c r="G144" s="1022">
        <v>0</v>
      </c>
      <c r="H144" s="1023">
        <v>32</v>
      </c>
      <c r="I144" s="1116">
        <v>27.5</v>
      </c>
      <c r="J144" s="1024">
        <v>0.2986111111111111</v>
      </c>
      <c r="K144" s="1022">
        <v>6.3</v>
      </c>
      <c r="L144" s="1025">
        <v>10.7</v>
      </c>
      <c r="M144" s="1023">
        <v>6.87</v>
      </c>
      <c r="N144" s="1090">
        <v>0.05</v>
      </c>
      <c r="O144" s="1023">
        <v>27.6</v>
      </c>
      <c r="P144" s="1026">
        <v>48</v>
      </c>
      <c r="Q144" s="1094">
        <v>27.7</v>
      </c>
      <c r="R144" s="1023">
        <v>10</v>
      </c>
      <c r="S144" s="1026">
        <v>91</v>
      </c>
      <c r="T144" s="1026">
        <v>61</v>
      </c>
      <c r="U144" s="1026">
        <v>30</v>
      </c>
      <c r="V144" s="1276">
        <v>0</v>
      </c>
      <c r="W144" s="1293"/>
      <c r="X144" s="1096">
        <v>170</v>
      </c>
      <c r="Y144" s="1022"/>
      <c r="Z144" s="1025"/>
      <c r="AA144" s="1081"/>
      <c r="AB144" s="1081"/>
      <c r="AC144" s="1023"/>
      <c r="AD144" s="1027"/>
      <c r="AE144" s="1023"/>
      <c r="AF144" s="1116"/>
      <c r="AG144" s="1116"/>
      <c r="AH144" s="1028"/>
      <c r="AI144" s="1094"/>
      <c r="AJ144" s="1263"/>
      <c r="AK144" s="1092"/>
    </row>
    <row r="145" spans="1:37" ht="13.5" customHeight="1" x14ac:dyDescent="0.15">
      <c r="A145" s="1555"/>
      <c r="B145" s="205">
        <v>43679</v>
      </c>
      <c r="C145" s="204" t="str">
        <f t="shared" ref="C145:C174" si="26">IF(B145="","",IF(WEEKDAY(B145)=1,"(日)",IF(WEEKDAY(B145)=2,"(月)",IF(WEEKDAY(B145)=3,"(火)",IF(WEEKDAY(B145)=4,"(水)",IF(WEEKDAY(B145)=5,"(木)",IF(WEEKDAY(B145)=6,"(金)","(土)")))))))</f>
        <v>(金)</v>
      </c>
      <c r="D145" s="647" t="s">
        <v>540</v>
      </c>
      <c r="E145" s="647" t="s">
        <v>549</v>
      </c>
      <c r="F145" s="1029">
        <v>2</v>
      </c>
      <c r="G145" s="1029">
        <v>0</v>
      </c>
      <c r="H145" s="1030">
        <v>31</v>
      </c>
      <c r="I145" s="1117">
        <v>29.5</v>
      </c>
      <c r="J145" s="1031">
        <v>0.29166666666666669</v>
      </c>
      <c r="K145" s="1029">
        <v>5.8</v>
      </c>
      <c r="L145" s="1032">
        <v>11.4</v>
      </c>
      <c r="M145" s="1030">
        <v>6.76</v>
      </c>
      <c r="N145" s="1084">
        <v>0</v>
      </c>
      <c r="O145" s="1030">
        <v>26.5</v>
      </c>
      <c r="P145" s="1033">
        <v>44</v>
      </c>
      <c r="Q145" s="1087">
        <v>24.1</v>
      </c>
      <c r="R145" s="1030">
        <v>10</v>
      </c>
      <c r="S145" s="1033">
        <v>83</v>
      </c>
      <c r="T145" s="1033">
        <v>52</v>
      </c>
      <c r="U145" s="1033">
        <v>31</v>
      </c>
      <c r="V145" s="1277">
        <v>0</v>
      </c>
      <c r="W145" s="1294"/>
      <c r="X145" s="1098">
        <v>180</v>
      </c>
      <c r="Y145" s="1029"/>
      <c r="Z145" s="1032"/>
      <c r="AA145" s="1082"/>
      <c r="AB145" s="1082"/>
      <c r="AC145" s="1030"/>
      <c r="AD145" s="1034"/>
      <c r="AE145" s="1030"/>
      <c r="AF145" s="1117"/>
      <c r="AG145" s="1117"/>
      <c r="AH145" s="1035"/>
      <c r="AI145" s="1087"/>
      <c r="AJ145" s="1264"/>
      <c r="AK145" s="1083"/>
    </row>
    <row r="146" spans="1:37" ht="13.5" customHeight="1" x14ac:dyDescent="0.15">
      <c r="A146" s="1555"/>
      <c r="B146" s="205">
        <v>43680</v>
      </c>
      <c r="C146" s="204" t="str">
        <f t="shared" si="26"/>
        <v>(土)</v>
      </c>
      <c r="D146" s="647" t="s">
        <v>540</v>
      </c>
      <c r="E146" s="647" t="s">
        <v>584</v>
      </c>
      <c r="F146" s="1029">
        <v>2</v>
      </c>
      <c r="G146" s="1029">
        <v>0</v>
      </c>
      <c r="H146" s="1030">
        <v>31</v>
      </c>
      <c r="I146" s="1117">
        <v>27.5</v>
      </c>
      <c r="J146" s="1031">
        <v>0.30555555555555552</v>
      </c>
      <c r="K146" s="1029">
        <v>6.9</v>
      </c>
      <c r="L146" s="1032">
        <v>11.9</v>
      </c>
      <c r="M146" s="1030">
        <v>6.85</v>
      </c>
      <c r="N146" s="1084">
        <v>0.05</v>
      </c>
      <c r="O146" s="1030">
        <v>26.7</v>
      </c>
      <c r="P146" s="1033">
        <v>47</v>
      </c>
      <c r="Q146" s="1087">
        <v>25.6</v>
      </c>
      <c r="R146" s="1030">
        <v>10</v>
      </c>
      <c r="S146" s="1033">
        <v>87</v>
      </c>
      <c r="T146" s="1033">
        <v>56</v>
      </c>
      <c r="U146" s="1033">
        <v>31</v>
      </c>
      <c r="V146" s="1277">
        <v>0</v>
      </c>
      <c r="W146" s="1294"/>
      <c r="X146" s="1098">
        <v>180</v>
      </c>
      <c r="Y146" s="1029"/>
      <c r="Z146" s="1032"/>
      <c r="AA146" s="1082"/>
      <c r="AB146" s="1082"/>
      <c r="AC146" s="1030"/>
      <c r="AD146" s="1034"/>
      <c r="AE146" s="1030"/>
      <c r="AF146" s="1117"/>
      <c r="AG146" s="1117"/>
      <c r="AH146" s="1035"/>
      <c r="AI146" s="1087"/>
      <c r="AJ146" s="1264"/>
      <c r="AK146" s="1083"/>
    </row>
    <row r="147" spans="1:37" ht="13.5" customHeight="1" x14ac:dyDescent="0.15">
      <c r="A147" s="1555"/>
      <c r="B147" s="205">
        <v>43681</v>
      </c>
      <c r="C147" s="204" t="str">
        <f t="shared" si="26"/>
        <v>(日)</v>
      </c>
      <c r="D147" s="647" t="s">
        <v>540</v>
      </c>
      <c r="E147" s="647" t="s">
        <v>547</v>
      </c>
      <c r="F147" s="1029">
        <v>2</v>
      </c>
      <c r="G147" s="1029">
        <v>0</v>
      </c>
      <c r="H147" s="1030">
        <v>31</v>
      </c>
      <c r="I147" s="1117">
        <v>28.5</v>
      </c>
      <c r="J147" s="1031">
        <v>0.2986111111111111</v>
      </c>
      <c r="K147" s="1029">
        <v>4.8</v>
      </c>
      <c r="L147" s="1032">
        <v>12.5</v>
      </c>
      <c r="M147" s="1030">
        <v>6.8</v>
      </c>
      <c r="N147" s="1084">
        <v>0.05</v>
      </c>
      <c r="O147" s="1030">
        <v>26.4</v>
      </c>
      <c r="P147" s="1033">
        <v>51</v>
      </c>
      <c r="Q147" s="1087">
        <v>26.3</v>
      </c>
      <c r="R147" s="1030">
        <v>10</v>
      </c>
      <c r="S147" s="1033">
        <v>87</v>
      </c>
      <c r="T147" s="1033">
        <v>52</v>
      </c>
      <c r="U147" s="1033">
        <v>35</v>
      </c>
      <c r="V147" s="1277">
        <v>0</v>
      </c>
      <c r="W147" s="1294"/>
      <c r="X147" s="1098">
        <v>180</v>
      </c>
      <c r="Y147" s="1029"/>
      <c r="Z147" s="1032"/>
      <c r="AA147" s="1082"/>
      <c r="AB147" s="1082"/>
      <c r="AC147" s="1030"/>
      <c r="AD147" s="1034"/>
      <c r="AE147" s="1030"/>
      <c r="AF147" s="1117"/>
      <c r="AG147" s="1117"/>
      <c r="AH147" s="1035"/>
      <c r="AI147" s="1087"/>
      <c r="AJ147" s="1264"/>
      <c r="AK147" s="1083"/>
    </row>
    <row r="148" spans="1:37" ht="13.5" customHeight="1" x14ac:dyDescent="0.15">
      <c r="A148" s="1555"/>
      <c r="B148" s="205">
        <v>43682</v>
      </c>
      <c r="C148" s="204" t="str">
        <f t="shared" si="26"/>
        <v>(月)</v>
      </c>
      <c r="D148" s="647" t="s">
        <v>540</v>
      </c>
      <c r="E148" s="647" t="s">
        <v>601</v>
      </c>
      <c r="F148" s="1029">
        <v>1</v>
      </c>
      <c r="G148" s="1029">
        <v>0</v>
      </c>
      <c r="H148" s="1030">
        <v>30</v>
      </c>
      <c r="I148" s="1117">
        <v>30</v>
      </c>
      <c r="J148" s="1031">
        <v>0.29166666666666669</v>
      </c>
      <c r="K148" s="1029">
        <v>7.8</v>
      </c>
      <c r="L148" s="1032">
        <v>13.8</v>
      </c>
      <c r="M148" s="1030">
        <v>6.81</v>
      </c>
      <c r="N148" s="1084">
        <v>0</v>
      </c>
      <c r="O148" s="1030">
        <v>26.5</v>
      </c>
      <c r="P148" s="1033">
        <v>57</v>
      </c>
      <c r="Q148" s="1087">
        <v>24.9</v>
      </c>
      <c r="R148" s="1030">
        <v>10</v>
      </c>
      <c r="S148" s="1033">
        <v>83</v>
      </c>
      <c r="T148" s="1033">
        <v>57</v>
      </c>
      <c r="U148" s="1033">
        <v>26</v>
      </c>
      <c r="V148" s="1277">
        <v>0</v>
      </c>
      <c r="W148" s="1294"/>
      <c r="X148" s="1098">
        <v>170</v>
      </c>
      <c r="Y148" s="1029"/>
      <c r="Z148" s="1032"/>
      <c r="AA148" s="1082"/>
      <c r="AB148" s="1082"/>
      <c r="AC148" s="1030"/>
      <c r="AD148" s="1034"/>
      <c r="AE148" s="1030"/>
      <c r="AF148" s="1117"/>
      <c r="AG148" s="1117"/>
      <c r="AH148" s="1035"/>
      <c r="AI148" s="1087"/>
      <c r="AJ148" s="1264"/>
      <c r="AK148" s="1083"/>
    </row>
    <row r="149" spans="1:37" ht="13.5" customHeight="1" x14ac:dyDescent="0.15">
      <c r="A149" s="1555"/>
      <c r="B149" s="205">
        <v>43683</v>
      </c>
      <c r="C149" s="204" t="str">
        <f t="shared" si="26"/>
        <v>(火)</v>
      </c>
      <c r="D149" s="647" t="s">
        <v>540</v>
      </c>
      <c r="E149" s="647" t="s">
        <v>590</v>
      </c>
      <c r="F149" s="1029">
        <v>2</v>
      </c>
      <c r="G149" s="1029">
        <v>0</v>
      </c>
      <c r="H149" s="1030">
        <v>30</v>
      </c>
      <c r="I149" s="1117">
        <v>29</v>
      </c>
      <c r="J149" s="1031">
        <v>0.29166666666666669</v>
      </c>
      <c r="K149" s="1029">
        <v>7.8</v>
      </c>
      <c r="L149" s="1032">
        <v>14.1</v>
      </c>
      <c r="M149" s="1030">
        <v>6.75</v>
      </c>
      <c r="N149" s="1084">
        <v>0.05</v>
      </c>
      <c r="O149" s="1030">
        <v>27.1</v>
      </c>
      <c r="P149" s="1033">
        <v>44</v>
      </c>
      <c r="Q149" s="1087">
        <v>27.7</v>
      </c>
      <c r="R149" s="1030">
        <v>10</v>
      </c>
      <c r="S149" s="1033">
        <v>90</v>
      </c>
      <c r="T149" s="1033">
        <v>58</v>
      </c>
      <c r="U149" s="1033">
        <v>32</v>
      </c>
      <c r="V149" s="1277">
        <v>0</v>
      </c>
      <c r="W149" s="1294"/>
      <c r="X149" s="1098">
        <v>160</v>
      </c>
      <c r="Y149" s="1029"/>
      <c r="Z149" s="1032"/>
      <c r="AA149" s="1082"/>
      <c r="AB149" s="1082"/>
      <c r="AC149" s="1030"/>
      <c r="AD149" s="1034"/>
      <c r="AE149" s="1030"/>
      <c r="AF149" s="1117"/>
      <c r="AG149" s="1117"/>
      <c r="AH149" s="1035"/>
      <c r="AI149" s="1087"/>
      <c r="AJ149" s="1264"/>
      <c r="AK149" s="1083"/>
    </row>
    <row r="150" spans="1:37" ht="13.5" customHeight="1" x14ac:dyDescent="0.15">
      <c r="A150" s="1555"/>
      <c r="B150" s="205">
        <v>43684</v>
      </c>
      <c r="C150" s="204" t="str">
        <f t="shared" si="26"/>
        <v>(水)</v>
      </c>
      <c r="D150" s="647" t="s">
        <v>540</v>
      </c>
      <c r="E150" s="647" t="s">
        <v>590</v>
      </c>
      <c r="F150" s="1029">
        <v>3</v>
      </c>
      <c r="G150" s="1029">
        <v>0</v>
      </c>
      <c r="H150" s="1030">
        <v>31</v>
      </c>
      <c r="I150" s="1117">
        <v>30</v>
      </c>
      <c r="J150" s="1031">
        <v>0.29166666666666669</v>
      </c>
      <c r="K150" s="1029">
        <v>9.8000000000000007</v>
      </c>
      <c r="L150" s="1032">
        <v>15</v>
      </c>
      <c r="M150" s="1030">
        <v>6.82</v>
      </c>
      <c r="N150" s="1084">
        <v>0</v>
      </c>
      <c r="O150" s="1030">
        <v>27.7</v>
      </c>
      <c r="P150" s="1033">
        <v>56</v>
      </c>
      <c r="Q150" s="1087">
        <v>25.2</v>
      </c>
      <c r="R150" s="1030">
        <v>10</v>
      </c>
      <c r="S150" s="1033">
        <v>89</v>
      </c>
      <c r="T150" s="1033">
        <v>60</v>
      </c>
      <c r="U150" s="1033">
        <v>29</v>
      </c>
      <c r="V150" s="1277">
        <v>0</v>
      </c>
      <c r="W150" s="1294"/>
      <c r="X150" s="1098">
        <v>160</v>
      </c>
      <c r="Y150" s="1029"/>
      <c r="Z150" s="1032"/>
      <c r="AA150" s="1082"/>
      <c r="AB150" s="1082"/>
      <c r="AC150" s="1030"/>
      <c r="AD150" s="1034"/>
      <c r="AE150" s="1030"/>
      <c r="AF150" s="1117"/>
      <c r="AG150" s="1117"/>
      <c r="AH150" s="1035"/>
      <c r="AI150" s="1087"/>
      <c r="AJ150" s="1264"/>
      <c r="AK150" s="1083"/>
    </row>
    <row r="151" spans="1:37" ht="13.5" customHeight="1" x14ac:dyDescent="0.15">
      <c r="A151" s="1555"/>
      <c r="B151" s="205">
        <v>43685</v>
      </c>
      <c r="C151" s="204" t="str">
        <f>IF(B151="","",IF(WEEKDAY(B151)=1,"(日)",IF(WEEKDAY(B151)=2,"(月)",IF(WEEKDAY(B151)=3,"(火)",IF(WEEKDAY(B151)=4,"(水)",IF(WEEKDAY(B151)=5,"(木)",IF(WEEKDAY(B151)=6,"(金)","(土)")))))))</f>
        <v>(木)</v>
      </c>
      <c r="D151" s="647" t="s">
        <v>540</v>
      </c>
      <c r="E151" s="647" t="s">
        <v>584</v>
      </c>
      <c r="F151" s="1029">
        <v>3</v>
      </c>
      <c r="G151" s="1029">
        <v>0</v>
      </c>
      <c r="H151" s="1030">
        <v>30</v>
      </c>
      <c r="I151" s="1117">
        <v>29</v>
      </c>
      <c r="J151" s="1031">
        <v>0.29166666666666669</v>
      </c>
      <c r="K151" s="1029">
        <v>9.9</v>
      </c>
      <c r="L151" s="1032">
        <v>14.9</v>
      </c>
      <c r="M151" s="1030">
        <v>6.81</v>
      </c>
      <c r="N151" s="1084">
        <v>0</v>
      </c>
      <c r="O151" s="1030">
        <v>27.8</v>
      </c>
      <c r="P151" s="1033">
        <v>54</v>
      </c>
      <c r="Q151" s="1087">
        <v>26.3</v>
      </c>
      <c r="R151" s="1030">
        <v>10</v>
      </c>
      <c r="S151" s="1033">
        <v>92</v>
      </c>
      <c r="T151" s="1033">
        <v>61</v>
      </c>
      <c r="U151" s="1033">
        <v>31</v>
      </c>
      <c r="V151" s="1277">
        <v>0</v>
      </c>
      <c r="W151" s="1294"/>
      <c r="X151" s="1098">
        <v>180</v>
      </c>
      <c r="Y151" s="1029"/>
      <c r="Z151" s="1032"/>
      <c r="AA151" s="1082"/>
      <c r="AB151" s="1082"/>
      <c r="AC151" s="1030"/>
      <c r="AD151" s="1034"/>
      <c r="AE151" s="1030"/>
      <c r="AF151" s="1117"/>
      <c r="AG151" s="1117"/>
      <c r="AH151" s="1035"/>
      <c r="AI151" s="1087"/>
      <c r="AJ151" s="1264"/>
      <c r="AK151" s="1083"/>
    </row>
    <row r="152" spans="1:37" ht="13.5" customHeight="1" x14ac:dyDescent="0.15">
      <c r="A152" s="1555"/>
      <c r="B152" s="205">
        <v>43686</v>
      </c>
      <c r="C152" s="204" t="str">
        <f t="shared" si="26"/>
        <v>(金)</v>
      </c>
      <c r="D152" s="647" t="s">
        <v>540</v>
      </c>
      <c r="E152" s="647" t="s">
        <v>590</v>
      </c>
      <c r="F152" s="1029">
        <v>1</v>
      </c>
      <c r="G152" s="1029">
        <v>0</v>
      </c>
      <c r="H152" s="1030">
        <v>30</v>
      </c>
      <c r="I152" s="1117">
        <v>30</v>
      </c>
      <c r="J152" s="1031">
        <v>0.29166666666666702</v>
      </c>
      <c r="K152" s="1029">
        <v>11</v>
      </c>
      <c r="L152" s="1032">
        <v>14</v>
      </c>
      <c r="M152" s="1030">
        <v>6.83</v>
      </c>
      <c r="N152" s="1084">
        <v>0</v>
      </c>
      <c r="O152" s="1030">
        <v>25.4</v>
      </c>
      <c r="P152" s="1033">
        <v>54</v>
      </c>
      <c r="Q152" s="1087">
        <v>26.3</v>
      </c>
      <c r="R152" s="1030">
        <v>10</v>
      </c>
      <c r="S152" s="1033">
        <v>92</v>
      </c>
      <c r="T152" s="1033">
        <v>60</v>
      </c>
      <c r="U152" s="1033">
        <v>32</v>
      </c>
      <c r="V152" s="1277">
        <v>0</v>
      </c>
      <c r="W152" s="1294"/>
      <c r="X152" s="1098">
        <v>170</v>
      </c>
      <c r="Y152" s="1029"/>
      <c r="Z152" s="1032"/>
      <c r="AA152" s="1082"/>
      <c r="AB152" s="1082"/>
      <c r="AC152" s="1030"/>
      <c r="AD152" s="1034"/>
      <c r="AE152" s="1030"/>
      <c r="AF152" s="1117"/>
      <c r="AG152" s="1117"/>
      <c r="AH152" s="1035"/>
      <c r="AI152" s="1087"/>
      <c r="AJ152" s="1264"/>
      <c r="AK152" s="1083"/>
    </row>
    <row r="153" spans="1:37" ht="13.5" customHeight="1" x14ac:dyDescent="0.15">
      <c r="A153" s="1555"/>
      <c r="B153" s="205">
        <v>43687</v>
      </c>
      <c r="C153" s="204" t="str">
        <f t="shared" si="26"/>
        <v>(土)</v>
      </c>
      <c r="D153" s="647" t="s">
        <v>540</v>
      </c>
      <c r="E153" s="647" t="s">
        <v>584</v>
      </c>
      <c r="F153" s="1029">
        <v>2</v>
      </c>
      <c r="G153" s="1029">
        <v>0</v>
      </c>
      <c r="H153" s="1030">
        <v>30</v>
      </c>
      <c r="I153" s="1117">
        <v>28</v>
      </c>
      <c r="J153" s="1031">
        <v>0.29166666666666702</v>
      </c>
      <c r="K153" s="1029">
        <v>6.7</v>
      </c>
      <c r="L153" s="1032">
        <v>11.9</v>
      </c>
      <c r="M153" s="1030">
        <v>6.86</v>
      </c>
      <c r="N153" s="1084">
        <v>0.05</v>
      </c>
      <c r="O153" s="1030">
        <v>23.7</v>
      </c>
      <c r="P153" s="1033">
        <v>52</v>
      </c>
      <c r="Q153" s="1087">
        <v>24.1</v>
      </c>
      <c r="R153" s="1030">
        <v>9.5</v>
      </c>
      <c r="S153" s="1033">
        <v>94</v>
      </c>
      <c r="T153" s="1033">
        <v>60</v>
      </c>
      <c r="U153" s="1033">
        <v>34</v>
      </c>
      <c r="V153" s="1277">
        <v>0</v>
      </c>
      <c r="W153" s="1294"/>
      <c r="X153" s="1098">
        <v>190</v>
      </c>
      <c r="Y153" s="1029"/>
      <c r="Z153" s="1032"/>
      <c r="AA153" s="1082"/>
      <c r="AB153" s="1082"/>
      <c r="AC153" s="1030"/>
      <c r="AD153" s="1034"/>
      <c r="AE153" s="1030"/>
      <c r="AF153" s="1117"/>
      <c r="AG153" s="1117"/>
      <c r="AH153" s="1035"/>
      <c r="AI153" s="1087"/>
      <c r="AJ153" s="1264"/>
      <c r="AK153" s="1083"/>
    </row>
    <row r="154" spans="1:37" ht="13.5" customHeight="1" x14ac:dyDescent="0.15">
      <c r="A154" s="1555"/>
      <c r="B154" s="205">
        <v>43688</v>
      </c>
      <c r="C154" s="204" t="str">
        <f t="shared" si="26"/>
        <v>(日)</v>
      </c>
      <c r="D154" s="647" t="s">
        <v>540</v>
      </c>
      <c r="E154" s="647" t="s">
        <v>551</v>
      </c>
      <c r="F154" s="1029">
        <v>1</v>
      </c>
      <c r="G154" s="1029">
        <v>0</v>
      </c>
      <c r="H154" s="1030">
        <v>27</v>
      </c>
      <c r="I154" s="1117">
        <v>28</v>
      </c>
      <c r="J154" s="1031">
        <v>0.28472222222222221</v>
      </c>
      <c r="K154" s="1029">
        <v>8.5</v>
      </c>
      <c r="L154" s="1032">
        <v>13.5</v>
      </c>
      <c r="M154" s="1030">
        <v>6.85</v>
      </c>
      <c r="N154" s="1084">
        <v>0.05</v>
      </c>
      <c r="O154" s="1030">
        <v>27.8</v>
      </c>
      <c r="P154" s="1033">
        <v>60</v>
      </c>
      <c r="Q154" s="1087">
        <v>24.1</v>
      </c>
      <c r="R154" s="1030">
        <v>10</v>
      </c>
      <c r="S154" s="1033">
        <v>88</v>
      </c>
      <c r="T154" s="1033">
        <v>58</v>
      </c>
      <c r="U154" s="1033">
        <v>30</v>
      </c>
      <c r="V154" s="1277">
        <v>0</v>
      </c>
      <c r="W154" s="1294"/>
      <c r="X154" s="1098">
        <v>200</v>
      </c>
      <c r="Y154" s="1029"/>
      <c r="Z154" s="1032"/>
      <c r="AA154" s="1082"/>
      <c r="AB154" s="1082"/>
      <c r="AC154" s="1030"/>
      <c r="AD154" s="1034"/>
      <c r="AE154" s="1030"/>
      <c r="AF154" s="1117"/>
      <c r="AG154" s="1117"/>
      <c r="AH154" s="1035"/>
      <c r="AI154" s="1087"/>
      <c r="AJ154" s="1264"/>
      <c r="AK154" s="1083"/>
    </row>
    <row r="155" spans="1:37" ht="13.5" customHeight="1" x14ac:dyDescent="0.15">
      <c r="A155" s="1555"/>
      <c r="B155" s="205">
        <v>43689</v>
      </c>
      <c r="C155" s="204" t="str">
        <f t="shared" si="26"/>
        <v>(月)</v>
      </c>
      <c r="D155" s="647" t="s">
        <v>546</v>
      </c>
      <c r="E155" s="647" t="s">
        <v>542</v>
      </c>
      <c r="F155" s="1029">
        <v>2</v>
      </c>
      <c r="G155" s="1029">
        <v>1.4</v>
      </c>
      <c r="H155" s="1030">
        <v>26</v>
      </c>
      <c r="I155" s="1117">
        <v>28.5</v>
      </c>
      <c r="J155" s="1031">
        <v>0.29166666666666669</v>
      </c>
      <c r="K155" s="1029">
        <v>8.5</v>
      </c>
      <c r="L155" s="1032">
        <v>10.5</v>
      </c>
      <c r="M155" s="1030">
        <v>6.79</v>
      </c>
      <c r="N155" s="1084">
        <v>0</v>
      </c>
      <c r="O155" s="1030">
        <v>28.6</v>
      </c>
      <c r="P155" s="1033">
        <v>54</v>
      </c>
      <c r="Q155" s="1087">
        <v>27.7</v>
      </c>
      <c r="R155" s="1030">
        <v>10</v>
      </c>
      <c r="S155" s="1033">
        <v>94</v>
      </c>
      <c r="T155" s="1033">
        <v>60</v>
      </c>
      <c r="U155" s="1033">
        <v>34</v>
      </c>
      <c r="V155" s="1277">
        <v>0</v>
      </c>
      <c r="W155" s="1294"/>
      <c r="X155" s="1098">
        <v>200</v>
      </c>
      <c r="Y155" s="1029"/>
      <c r="Z155" s="1032"/>
      <c r="AA155" s="1082"/>
      <c r="AB155" s="1082"/>
      <c r="AC155" s="1030"/>
      <c r="AD155" s="1034"/>
      <c r="AE155" s="1030"/>
      <c r="AF155" s="1117"/>
      <c r="AG155" s="1117"/>
      <c r="AH155" s="1035"/>
      <c r="AI155" s="1087"/>
      <c r="AJ155" s="1264"/>
      <c r="AK155" s="1083"/>
    </row>
    <row r="156" spans="1:37" ht="13.5" customHeight="1" x14ac:dyDescent="0.15">
      <c r="A156" s="1555"/>
      <c r="B156" s="205">
        <v>43690</v>
      </c>
      <c r="C156" s="204" t="str">
        <f t="shared" si="26"/>
        <v>(火)</v>
      </c>
      <c r="D156" s="647" t="s">
        <v>558</v>
      </c>
      <c r="E156" s="647" t="s">
        <v>585</v>
      </c>
      <c r="F156" s="1029">
        <v>0</v>
      </c>
      <c r="G156" s="1029">
        <v>0.2</v>
      </c>
      <c r="H156" s="1030">
        <v>28</v>
      </c>
      <c r="I156" s="1117">
        <v>28</v>
      </c>
      <c r="J156" s="1031">
        <v>0.29166666666666669</v>
      </c>
      <c r="K156" s="1029">
        <v>9.5</v>
      </c>
      <c r="L156" s="1032">
        <v>15</v>
      </c>
      <c r="M156" s="1030">
        <v>6.9</v>
      </c>
      <c r="N156" s="1084">
        <v>0</v>
      </c>
      <c r="O156" s="1030">
        <v>29</v>
      </c>
      <c r="P156" s="1033">
        <v>58</v>
      </c>
      <c r="Q156" s="1087">
        <v>28.8</v>
      </c>
      <c r="R156" s="1030">
        <v>10</v>
      </c>
      <c r="S156" s="1033">
        <v>105</v>
      </c>
      <c r="T156" s="1033">
        <v>64</v>
      </c>
      <c r="U156" s="1033">
        <v>41</v>
      </c>
      <c r="V156" s="1277">
        <v>0</v>
      </c>
      <c r="W156" s="1294"/>
      <c r="X156" s="1098">
        <v>190</v>
      </c>
      <c r="Y156" s="1029"/>
      <c r="Z156" s="1032"/>
      <c r="AA156" s="1082"/>
      <c r="AB156" s="1082"/>
      <c r="AC156" s="1030"/>
      <c r="AD156" s="1034"/>
      <c r="AE156" s="1030"/>
      <c r="AF156" s="1117"/>
      <c r="AG156" s="1117"/>
      <c r="AH156" s="1035"/>
      <c r="AI156" s="1087"/>
      <c r="AJ156" s="1264"/>
      <c r="AK156" s="1083"/>
    </row>
    <row r="157" spans="1:37" ht="13.5" customHeight="1" x14ac:dyDescent="0.15">
      <c r="A157" s="1555"/>
      <c r="B157" s="205">
        <v>43691</v>
      </c>
      <c r="C157" s="204" t="str">
        <f t="shared" si="26"/>
        <v>(水)</v>
      </c>
      <c r="D157" s="647" t="s">
        <v>558</v>
      </c>
      <c r="E157" s="647" t="s">
        <v>589</v>
      </c>
      <c r="F157" s="1029">
        <v>3</v>
      </c>
      <c r="G157" s="1029">
        <v>5.8</v>
      </c>
      <c r="H157" s="1030">
        <v>31</v>
      </c>
      <c r="I157" s="1117">
        <v>29</v>
      </c>
      <c r="J157" s="1031">
        <v>0.28472222222222221</v>
      </c>
      <c r="K157" s="1029">
        <v>8.1</v>
      </c>
      <c r="L157" s="1032">
        <v>10</v>
      </c>
      <c r="M157" s="1030">
        <v>6.85</v>
      </c>
      <c r="N157" s="1084">
        <v>0</v>
      </c>
      <c r="O157" s="1030">
        <v>29.9</v>
      </c>
      <c r="P157" s="1033">
        <v>54</v>
      </c>
      <c r="Q157" s="1087">
        <v>27.7</v>
      </c>
      <c r="R157" s="1030">
        <v>10</v>
      </c>
      <c r="S157" s="1033">
        <v>96</v>
      </c>
      <c r="T157" s="1033">
        <v>62</v>
      </c>
      <c r="U157" s="1033">
        <v>34</v>
      </c>
      <c r="V157" s="1277">
        <v>0</v>
      </c>
      <c r="W157" s="1294"/>
      <c r="X157" s="1098">
        <v>200</v>
      </c>
      <c r="Y157" s="1029"/>
      <c r="Z157" s="1032"/>
      <c r="AA157" s="1082"/>
      <c r="AB157" s="1082"/>
      <c r="AC157" s="1030"/>
      <c r="AD157" s="1034"/>
      <c r="AE157" s="1030"/>
      <c r="AF157" s="1117"/>
      <c r="AG157" s="1117"/>
      <c r="AH157" s="1035"/>
      <c r="AI157" s="1087"/>
      <c r="AJ157" s="1264"/>
      <c r="AK157" s="1083"/>
    </row>
    <row r="158" spans="1:37" ht="13.5" customHeight="1" x14ac:dyDescent="0.15">
      <c r="A158" s="1555"/>
      <c r="B158" s="205">
        <v>43692</v>
      </c>
      <c r="C158" s="204" t="str">
        <f t="shared" si="26"/>
        <v>(木)</v>
      </c>
      <c r="D158" s="647" t="s">
        <v>595</v>
      </c>
      <c r="E158" s="647" t="s">
        <v>542</v>
      </c>
      <c r="F158" s="1029">
        <v>0</v>
      </c>
      <c r="G158" s="1029">
        <v>0.3</v>
      </c>
      <c r="H158" s="1030">
        <v>30</v>
      </c>
      <c r="I158" s="1117">
        <v>28</v>
      </c>
      <c r="J158" s="1031">
        <v>0.29166666666666669</v>
      </c>
      <c r="K158" s="1029">
        <v>9.1999999999999993</v>
      </c>
      <c r="L158" s="1032">
        <v>15</v>
      </c>
      <c r="M158" s="1030">
        <v>6.91</v>
      </c>
      <c r="N158" s="1084">
        <v>0.05</v>
      </c>
      <c r="O158" s="1030">
        <v>30.6</v>
      </c>
      <c r="P158" s="1033">
        <v>61</v>
      </c>
      <c r="Q158" s="1087">
        <v>31.2</v>
      </c>
      <c r="R158" s="1030">
        <v>10</v>
      </c>
      <c r="S158" s="1033">
        <v>96</v>
      </c>
      <c r="T158" s="1033">
        <v>62</v>
      </c>
      <c r="U158" s="1033">
        <v>34</v>
      </c>
      <c r="V158" s="1277">
        <v>0</v>
      </c>
      <c r="W158" s="1294"/>
      <c r="X158" s="1098">
        <v>210</v>
      </c>
      <c r="Y158" s="1029"/>
      <c r="Z158" s="1032"/>
      <c r="AA158" s="1082"/>
      <c r="AB158" s="1082"/>
      <c r="AC158" s="1030"/>
      <c r="AD158" s="1034">
        <v>0.53</v>
      </c>
      <c r="AE158" s="1030">
        <v>55</v>
      </c>
      <c r="AF158" s="1117">
        <v>0.84</v>
      </c>
      <c r="AG158" s="1117">
        <v>5.5</v>
      </c>
      <c r="AH158" s="1035">
        <v>1.2</v>
      </c>
      <c r="AI158" s="1087">
        <v>6.5</v>
      </c>
      <c r="AJ158" s="1264">
        <v>0.8</v>
      </c>
      <c r="AK158" s="1083">
        <v>0</v>
      </c>
    </row>
    <row r="159" spans="1:37" ht="13.5" customHeight="1" x14ac:dyDescent="0.15">
      <c r="A159" s="1555"/>
      <c r="B159" s="205">
        <v>43693</v>
      </c>
      <c r="C159" s="204" t="str">
        <f t="shared" si="26"/>
        <v>(金)</v>
      </c>
      <c r="D159" s="647" t="s">
        <v>558</v>
      </c>
      <c r="E159" s="647" t="s">
        <v>584</v>
      </c>
      <c r="F159" s="1029">
        <v>2</v>
      </c>
      <c r="G159" s="1029">
        <v>0.1</v>
      </c>
      <c r="H159" s="1030">
        <v>29</v>
      </c>
      <c r="I159" s="1117">
        <v>27</v>
      </c>
      <c r="J159" s="1031">
        <v>0.2986111111111111</v>
      </c>
      <c r="K159" s="1029">
        <v>6.4</v>
      </c>
      <c r="L159" s="1032">
        <v>12.4</v>
      </c>
      <c r="M159" s="1030">
        <v>6.9</v>
      </c>
      <c r="N159" s="1084">
        <v>0</v>
      </c>
      <c r="O159" s="1030">
        <v>31.1</v>
      </c>
      <c r="P159" s="1033">
        <v>60</v>
      </c>
      <c r="Q159" s="1087">
        <v>28.4</v>
      </c>
      <c r="R159" s="1030">
        <v>10</v>
      </c>
      <c r="S159" s="1033">
        <v>105</v>
      </c>
      <c r="T159" s="1033">
        <v>68</v>
      </c>
      <c r="U159" s="1033">
        <v>37</v>
      </c>
      <c r="V159" s="1277">
        <v>0</v>
      </c>
      <c r="W159" s="1294"/>
      <c r="X159" s="1098">
        <v>190</v>
      </c>
      <c r="Y159" s="1029"/>
      <c r="Z159" s="1032"/>
      <c r="AA159" s="1082"/>
      <c r="AB159" s="1082"/>
      <c r="AC159" s="1030"/>
      <c r="AD159" s="1034"/>
      <c r="AE159" s="1030"/>
      <c r="AF159" s="1117"/>
      <c r="AG159" s="1117"/>
      <c r="AH159" s="1035"/>
      <c r="AI159" s="1087"/>
      <c r="AJ159" s="1264"/>
      <c r="AK159" s="1083"/>
    </row>
    <row r="160" spans="1:37" ht="13.5" customHeight="1" x14ac:dyDescent="0.15">
      <c r="A160" s="1555"/>
      <c r="B160" s="205">
        <v>43694</v>
      </c>
      <c r="C160" s="204" t="str">
        <f t="shared" si="26"/>
        <v>(土)</v>
      </c>
      <c r="D160" s="647" t="s">
        <v>540</v>
      </c>
      <c r="E160" s="647" t="s">
        <v>547</v>
      </c>
      <c r="F160" s="1029">
        <v>6</v>
      </c>
      <c r="G160" s="1029">
        <v>0</v>
      </c>
      <c r="H160" s="1030">
        <v>30</v>
      </c>
      <c r="I160" s="1117">
        <v>27</v>
      </c>
      <c r="J160" s="1031">
        <v>0.2986111111111111</v>
      </c>
      <c r="K160" s="1029">
        <v>7.3</v>
      </c>
      <c r="L160" s="1032">
        <v>15</v>
      </c>
      <c r="M160" s="1030">
        <v>6.93</v>
      </c>
      <c r="N160" s="1084">
        <v>0.05</v>
      </c>
      <c r="O160" s="1030">
        <v>29</v>
      </c>
      <c r="P160" s="1033">
        <v>68</v>
      </c>
      <c r="Q160" s="1087">
        <v>27.7</v>
      </c>
      <c r="R160" s="1030">
        <v>10</v>
      </c>
      <c r="S160" s="1033">
        <v>98</v>
      </c>
      <c r="T160" s="1033">
        <v>64</v>
      </c>
      <c r="U160" s="1033">
        <v>34</v>
      </c>
      <c r="V160" s="1277">
        <v>0</v>
      </c>
      <c r="W160" s="1294"/>
      <c r="X160" s="1098">
        <v>200</v>
      </c>
      <c r="Y160" s="1029"/>
      <c r="Z160" s="1032"/>
      <c r="AA160" s="1082"/>
      <c r="AB160" s="1082"/>
      <c r="AC160" s="1030"/>
      <c r="AD160" s="1034"/>
      <c r="AE160" s="1030"/>
      <c r="AF160" s="1117"/>
      <c r="AG160" s="1117"/>
      <c r="AH160" s="1035"/>
      <c r="AI160" s="1087"/>
      <c r="AJ160" s="1264"/>
      <c r="AK160" s="1083"/>
    </row>
    <row r="161" spans="1:37" ht="13.5" customHeight="1" x14ac:dyDescent="0.15">
      <c r="A161" s="1555"/>
      <c r="B161" s="205">
        <v>43695</v>
      </c>
      <c r="C161" s="204" t="str">
        <f t="shared" si="26"/>
        <v>(日)</v>
      </c>
      <c r="D161" s="647" t="s">
        <v>540</v>
      </c>
      <c r="E161" s="647" t="s">
        <v>542</v>
      </c>
      <c r="F161" s="1029">
        <v>2</v>
      </c>
      <c r="G161" s="1029">
        <v>0</v>
      </c>
      <c r="H161" s="1030">
        <v>31</v>
      </c>
      <c r="I161" s="1117">
        <v>27.5</v>
      </c>
      <c r="J161" s="1031">
        <v>0.2986111111111111</v>
      </c>
      <c r="K161" s="1029">
        <v>4.4000000000000004</v>
      </c>
      <c r="L161" s="1032">
        <v>9.9</v>
      </c>
      <c r="M161" s="1030">
        <v>7</v>
      </c>
      <c r="N161" s="1084">
        <v>0.05</v>
      </c>
      <c r="O161" s="1030">
        <v>25.7</v>
      </c>
      <c r="P161" s="1033">
        <v>59</v>
      </c>
      <c r="Q161" s="1087">
        <v>25.6</v>
      </c>
      <c r="R161" s="1030">
        <v>10</v>
      </c>
      <c r="S161" s="1033">
        <v>106</v>
      </c>
      <c r="T161" s="1033">
        <v>68</v>
      </c>
      <c r="U161" s="1033">
        <v>38</v>
      </c>
      <c r="V161" s="1277">
        <v>0</v>
      </c>
      <c r="W161" s="1294"/>
      <c r="X161" s="1098">
        <v>200</v>
      </c>
      <c r="Y161" s="1029"/>
      <c r="Z161" s="1032"/>
      <c r="AA161" s="1082"/>
      <c r="AB161" s="1082"/>
      <c r="AC161" s="1030"/>
      <c r="AD161" s="1034"/>
      <c r="AE161" s="1030"/>
      <c r="AF161" s="1117"/>
      <c r="AG161" s="1117"/>
      <c r="AH161" s="1035"/>
      <c r="AI161" s="1087"/>
      <c r="AJ161" s="1264"/>
      <c r="AK161" s="1083"/>
    </row>
    <row r="162" spans="1:37" ht="13.5" customHeight="1" x14ac:dyDescent="0.15">
      <c r="A162" s="1555"/>
      <c r="B162" s="205">
        <v>43696</v>
      </c>
      <c r="C162" s="204" t="str">
        <f t="shared" si="26"/>
        <v>(月)</v>
      </c>
      <c r="D162" s="647" t="s">
        <v>546</v>
      </c>
      <c r="E162" s="647" t="s">
        <v>542</v>
      </c>
      <c r="F162" s="1029">
        <v>4</v>
      </c>
      <c r="G162" s="1029">
        <v>0.1</v>
      </c>
      <c r="H162" s="1030">
        <v>26</v>
      </c>
      <c r="I162" s="1117">
        <v>28</v>
      </c>
      <c r="J162" s="1031">
        <v>0.2986111111111111</v>
      </c>
      <c r="K162" s="1029">
        <v>6.2</v>
      </c>
      <c r="L162" s="1032">
        <v>11.6</v>
      </c>
      <c r="M162" s="1030">
        <v>7.02</v>
      </c>
      <c r="N162" s="1084">
        <v>0</v>
      </c>
      <c r="O162" s="1030">
        <v>28.1</v>
      </c>
      <c r="P162" s="1033">
        <v>60</v>
      </c>
      <c r="Q162" s="1087">
        <v>28.4</v>
      </c>
      <c r="R162" s="1030">
        <v>10</v>
      </c>
      <c r="S162" s="1033">
        <v>104</v>
      </c>
      <c r="T162" s="1033">
        <v>65</v>
      </c>
      <c r="U162" s="1033">
        <v>39</v>
      </c>
      <c r="V162" s="1277">
        <v>0</v>
      </c>
      <c r="W162" s="1294"/>
      <c r="X162" s="1098">
        <v>210</v>
      </c>
      <c r="Y162" s="1029"/>
      <c r="Z162" s="1032"/>
      <c r="AA162" s="1082"/>
      <c r="AB162" s="1082"/>
      <c r="AC162" s="1030"/>
      <c r="AD162" s="1034"/>
      <c r="AE162" s="1030"/>
      <c r="AF162" s="1117"/>
      <c r="AG162" s="1117"/>
      <c r="AH162" s="1035"/>
      <c r="AI162" s="1087"/>
      <c r="AJ162" s="1264"/>
      <c r="AK162" s="1083"/>
    </row>
    <row r="163" spans="1:37" ht="13.5" customHeight="1" x14ac:dyDescent="0.15">
      <c r="A163" s="1555"/>
      <c r="B163" s="205">
        <v>43697</v>
      </c>
      <c r="C163" s="204" t="str">
        <f t="shared" si="26"/>
        <v>(火)</v>
      </c>
      <c r="D163" s="647" t="s">
        <v>546</v>
      </c>
      <c r="E163" s="647" t="s">
        <v>545</v>
      </c>
      <c r="F163" s="1029">
        <v>2</v>
      </c>
      <c r="G163" s="1029">
        <v>9.4</v>
      </c>
      <c r="H163" s="1030">
        <v>26</v>
      </c>
      <c r="I163" s="1117">
        <v>28</v>
      </c>
      <c r="J163" s="1031">
        <v>0.29861111111111099</v>
      </c>
      <c r="K163" s="1029">
        <v>8.6</v>
      </c>
      <c r="L163" s="1032">
        <v>14.8</v>
      </c>
      <c r="M163" s="1030">
        <v>7.02</v>
      </c>
      <c r="N163" s="1084">
        <v>0.05</v>
      </c>
      <c r="O163" s="1030">
        <v>27.7</v>
      </c>
      <c r="P163" s="1033">
        <v>60</v>
      </c>
      <c r="Q163" s="1087">
        <v>27</v>
      </c>
      <c r="R163" s="1030">
        <v>10</v>
      </c>
      <c r="S163" s="1033">
        <v>106</v>
      </c>
      <c r="T163" s="1033">
        <v>68</v>
      </c>
      <c r="U163" s="1033">
        <v>38</v>
      </c>
      <c r="V163" s="1277">
        <v>0</v>
      </c>
      <c r="W163" s="1294"/>
      <c r="X163" s="1098">
        <v>200</v>
      </c>
      <c r="Y163" s="1029"/>
      <c r="Z163" s="1032"/>
      <c r="AA163" s="1082"/>
      <c r="AB163" s="1082"/>
      <c r="AC163" s="1030"/>
      <c r="AD163" s="1034"/>
      <c r="AE163" s="1030"/>
      <c r="AF163" s="1117"/>
      <c r="AG163" s="1117"/>
      <c r="AH163" s="1035"/>
      <c r="AI163" s="1087"/>
      <c r="AJ163" s="1264"/>
      <c r="AK163" s="1083"/>
    </row>
    <row r="164" spans="1:37" ht="13.5" customHeight="1" x14ac:dyDescent="0.15">
      <c r="A164" s="1555"/>
      <c r="B164" s="205">
        <v>43698</v>
      </c>
      <c r="C164" s="204" t="str">
        <f t="shared" si="26"/>
        <v>(水)</v>
      </c>
      <c r="D164" s="647" t="s">
        <v>595</v>
      </c>
      <c r="E164" s="647" t="s">
        <v>545</v>
      </c>
      <c r="F164" s="1029">
        <v>1</v>
      </c>
      <c r="G164" s="1029">
        <v>1.5</v>
      </c>
      <c r="H164" s="1030">
        <v>27</v>
      </c>
      <c r="I164" s="1117">
        <v>27</v>
      </c>
      <c r="J164" s="1031">
        <v>0.29166666666666669</v>
      </c>
      <c r="K164" s="1029">
        <v>7.1</v>
      </c>
      <c r="L164" s="1032">
        <v>12.9</v>
      </c>
      <c r="M164" s="1030">
        <v>7</v>
      </c>
      <c r="N164" s="1084">
        <v>0.05</v>
      </c>
      <c r="O164" s="1030">
        <v>30.1</v>
      </c>
      <c r="P164" s="1033">
        <v>59</v>
      </c>
      <c r="Q164" s="1087">
        <v>27</v>
      </c>
      <c r="R164" s="1030">
        <v>10</v>
      </c>
      <c r="S164" s="1033">
        <v>104</v>
      </c>
      <c r="T164" s="1033">
        <v>68</v>
      </c>
      <c r="U164" s="1033">
        <v>36</v>
      </c>
      <c r="V164" s="1277">
        <v>0</v>
      </c>
      <c r="W164" s="1294"/>
      <c r="X164" s="1098">
        <v>190</v>
      </c>
      <c r="Y164" s="1029"/>
      <c r="Z164" s="1032"/>
      <c r="AA164" s="1082"/>
      <c r="AB164" s="1082"/>
      <c r="AC164" s="1030"/>
      <c r="AD164" s="1034"/>
      <c r="AE164" s="1030"/>
      <c r="AF164" s="1117"/>
      <c r="AG164" s="1117"/>
      <c r="AH164" s="1035"/>
      <c r="AI164" s="1087"/>
      <c r="AJ164" s="1264"/>
      <c r="AK164" s="1083"/>
    </row>
    <row r="165" spans="1:37" ht="13.5" customHeight="1" x14ac:dyDescent="0.15">
      <c r="A165" s="1555"/>
      <c r="B165" s="205">
        <v>43699</v>
      </c>
      <c r="C165" s="204" t="str">
        <f t="shared" si="26"/>
        <v>(木)</v>
      </c>
      <c r="D165" s="647" t="s">
        <v>588</v>
      </c>
      <c r="E165" s="647" t="s">
        <v>542</v>
      </c>
      <c r="F165" s="1029">
        <v>4</v>
      </c>
      <c r="G165" s="1029">
        <v>0</v>
      </c>
      <c r="H165" s="1030">
        <v>24</v>
      </c>
      <c r="I165" s="1117">
        <v>27</v>
      </c>
      <c r="J165" s="1031">
        <v>0.23611111111111113</v>
      </c>
      <c r="K165" s="1029">
        <v>5.2</v>
      </c>
      <c r="L165" s="1032">
        <v>10.4</v>
      </c>
      <c r="M165" s="1030">
        <v>6.89</v>
      </c>
      <c r="N165" s="1084">
        <v>0.05</v>
      </c>
      <c r="O165" s="1030">
        <v>26.1</v>
      </c>
      <c r="P165" s="1033">
        <v>60</v>
      </c>
      <c r="Q165" s="1087">
        <v>29.1</v>
      </c>
      <c r="R165" s="1030">
        <v>10</v>
      </c>
      <c r="S165" s="1033">
        <v>100</v>
      </c>
      <c r="T165" s="1033">
        <v>64</v>
      </c>
      <c r="U165" s="1033">
        <v>36</v>
      </c>
      <c r="V165" s="1277">
        <v>0</v>
      </c>
      <c r="W165" s="1294"/>
      <c r="X165" s="1098">
        <v>190</v>
      </c>
      <c r="Y165" s="1029"/>
      <c r="Z165" s="1032"/>
      <c r="AA165" s="1082"/>
      <c r="AB165" s="1082"/>
      <c r="AC165" s="1030"/>
      <c r="AD165" s="1034"/>
      <c r="AE165" s="1030"/>
      <c r="AF165" s="1117"/>
      <c r="AG165" s="1117"/>
      <c r="AH165" s="1035"/>
      <c r="AI165" s="1087"/>
      <c r="AJ165" s="1264"/>
      <c r="AK165" s="1083"/>
    </row>
    <row r="166" spans="1:37" ht="13.5" customHeight="1" x14ac:dyDescent="0.15">
      <c r="A166" s="1555"/>
      <c r="B166" s="205">
        <v>43700</v>
      </c>
      <c r="C166" s="204" t="str">
        <f t="shared" si="26"/>
        <v>(金)</v>
      </c>
      <c r="D166" s="647" t="s">
        <v>546</v>
      </c>
      <c r="E166" s="647" t="s">
        <v>590</v>
      </c>
      <c r="F166" s="1029">
        <v>3</v>
      </c>
      <c r="G166" s="1029">
        <v>1</v>
      </c>
      <c r="H166" s="1030">
        <v>28</v>
      </c>
      <c r="I166" s="1117">
        <v>26.5</v>
      </c>
      <c r="J166" s="1031">
        <v>0.2986111111111111</v>
      </c>
      <c r="K166" s="1029">
        <v>7.9</v>
      </c>
      <c r="L166" s="1032">
        <v>14.4</v>
      </c>
      <c r="M166" s="1030">
        <v>7.07</v>
      </c>
      <c r="N166" s="1084">
        <v>0</v>
      </c>
      <c r="O166" s="1030">
        <v>31.2</v>
      </c>
      <c r="P166" s="1033">
        <v>60</v>
      </c>
      <c r="Q166" s="1087">
        <v>33.4</v>
      </c>
      <c r="R166" s="1030">
        <v>10</v>
      </c>
      <c r="S166" s="1033">
        <v>103</v>
      </c>
      <c r="T166" s="1033">
        <v>65</v>
      </c>
      <c r="U166" s="1033">
        <v>38</v>
      </c>
      <c r="V166" s="1277">
        <v>0</v>
      </c>
      <c r="W166" s="1294"/>
      <c r="X166" s="1098">
        <v>210</v>
      </c>
      <c r="Y166" s="1029"/>
      <c r="Z166" s="1032"/>
      <c r="AA166" s="1082"/>
      <c r="AB166" s="1082"/>
      <c r="AC166" s="1030"/>
      <c r="AD166" s="1034"/>
      <c r="AE166" s="1030"/>
      <c r="AF166" s="1117"/>
      <c r="AG166" s="1117"/>
      <c r="AH166" s="1035"/>
      <c r="AI166" s="1087"/>
      <c r="AJ166" s="1264"/>
      <c r="AK166" s="1083"/>
    </row>
    <row r="167" spans="1:37" ht="13.5" customHeight="1" x14ac:dyDescent="0.15">
      <c r="A167" s="1555"/>
      <c r="B167" s="205">
        <v>43701</v>
      </c>
      <c r="C167" s="204" t="str">
        <f t="shared" si="26"/>
        <v>(土)</v>
      </c>
      <c r="D167" s="647" t="s">
        <v>595</v>
      </c>
      <c r="E167" s="647" t="s">
        <v>542</v>
      </c>
      <c r="F167" s="1029">
        <v>2</v>
      </c>
      <c r="G167" s="1029">
        <v>0.1</v>
      </c>
      <c r="H167" s="1030">
        <v>29</v>
      </c>
      <c r="I167" s="1117">
        <v>25.5</v>
      </c>
      <c r="J167" s="1031">
        <v>0.2986111111111111</v>
      </c>
      <c r="K167" s="1029">
        <v>3.9</v>
      </c>
      <c r="L167" s="1032">
        <v>10.5</v>
      </c>
      <c r="M167" s="1030">
        <v>6.99</v>
      </c>
      <c r="N167" s="1084">
        <v>0.05</v>
      </c>
      <c r="O167" s="1030">
        <v>31.3</v>
      </c>
      <c r="P167" s="1033">
        <v>65</v>
      </c>
      <c r="Q167" s="1087">
        <v>33.4</v>
      </c>
      <c r="R167" s="1030">
        <v>10</v>
      </c>
      <c r="S167" s="1033">
        <v>100</v>
      </c>
      <c r="T167" s="1033">
        <v>60</v>
      </c>
      <c r="U167" s="1033">
        <v>40</v>
      </c>
      <c r="V167" s="1277">
        <v>0</v>
      </c>
      <c r="W167" s="1294"/>
      <c r="X167" s="1098">
        <v>180</v>
      </c>
      <c r="Y167" s="1029"/>
      <c r="Z167" s="1032"/>
      <c r="AA167" s="1082"/>
      <c r="AB167" s="1082"/>
      <c r="AC167" s="1030"/>
      <c r="AD167" s="1034"/>
      <c r="AE167" s="1030"/>
      <c r="AF167" s="1117"/>
      <c r="AG167" s="1117"/>
      <c r="AH167" s="1035"/>
      <c r="AI167" s="1087"/>
      <c r="AJ167" s="1264"/>
      <c r="AK167" s="1083"/>
    </row>
    <row r="168" spans="1:37" ht="13.5" customHeight="1" x14ac:dyDescent="0.15">
      <c r="A168" s="1555"/>
      <c r="B168" s="205">
        <v>43702</v>
      </c>
      <c r="C168" s="204" t="str">
        <f t="shared" si="26"/>
        <v>(日)</v>
      </c>
      <c r="D168" s="647" t="s">
        <v>553</v>
      </c>
      <c r="E168" s="647" t="s">
        <v>543</v>
      </c>
      <c r="F168" s="1029">
        <v>2</v>
      </c>
      <c r="G168" s="1029">
        <v>3.3</v>
      </c>
      <c r="H168" s="1030">
        <v>26</v>
      </c>
      <c r="I168" s="1117">
        <v>25</v>
      </c>
      <c r="J168" s="1031">
        <v>0.29166666666666669</v>
      </c>
      <c r="K168" s="1029">
        <v>3.1</v>
      </c>
      <c r="L168" s="1032">
        <v>6.8</v>
      </c>
      <c r="M168" s="1030">
        <v>7.05</v>
      </c>
      <c r="N168" s="1084">
        <v>0.05</v>
      </c>
      <c r="O168" s="1030">
        <v>31.5</v>
      </c>
      <c r="P168" s="1033">
        <v>60</v>
      </c>
      <c r="Q168" s="1087">
        <v>32.700000000000003</v>
      </c>
      <c r="R168" s="1030">
        <v>10</v>
      </c>
      <c r="S168" s="1033">
        <v>100</v>
      </c>
      <c r="T168" s="1033">
        <v>66</v>
      </c>
      <c r="U168" s="1033">
        <v>34</v>
      </c>
      <c r="V168" s="1277">
        <v>0</v>
      </c>
      <c r="W168" s="1294"/>
      <c r="X168" s="1098">
        <v>180</v>
      </c>
      <c r="Y168" s="1029"/>
      <c r="Z168" s="1032"/>
      <c r="AA168" s="1082"/>
      <c r="AB168" s="1082"/>
      <c r="AC168" s="1030"/>
      <c r="AD168" s="1034"/>
      <c r="AE168" s="1030"/>
      <c r="AF168" s="1117"/>
      <c r="AG168" s="1117"/>
      <c r="AH168" s="1035"/>
      <c r="AI168" s="1087"/>
      <c r="AJ168" s="1264"/>
      <c r="AK168" s="1083"/>
    </row>
    <row r="169" spans="1:37" ht="13.5" customHeight="1" x14ac:dyDescent="0.15">
      <c r="A169" s="1555"/>
      <c r="B169" s="205">
        <v>43703</v>
      </c>
      <c r="C169" s="204" t="str">
        <f t="shared" si="26"/>
        <v>(月)</v>
      </c>
      <c r="D169" s="647" t="s">
        <v>558</v>
      </c>
      <c r="E169" s="647" t="s">
        <v>559</v>
      </c>
      <c r="F169" s="1029">
        <v>1</v>
      </c>
      <c r="G169" s="1029">
        <v>0.1</v>
      </c>
      <c r="H169" s="1030">
        <v>23</v>
      </c>
      <c r="I169" s="1117">
        <v>23</v>
      </c>
      <c r="J169" s="1031">
        <v>0.28472222222222221</v>
      </c>
      <c r="K169" s="785">
        <v>4.2</v>
      </c>
      <c r="L169" s="1032">
        <v>6.7</v>
      </c>
      <c r="M169" s="1030">
        <v>6.98</v>
      </c>
      <c r="N169" s="1084">
        <v>0.1</v>
      </c>
      <c r="O169" s="1030">
        <v>29.8</v>
      </c>
      <c r="P169" s="1033">
        <v>59</v>
      </c>
      <c r="Q169" s="1087">
        <v>31.6</v>
      </c>
      <c r="R169" s="1030">
        <v>10</v>
      </c>
      <c r="S169" s="1033">
        <v>102</v>
      </c>
      <c r="T169" s="1033">
        <v>63</v>
      </c>
      <c r="U169" s="1033">
        <v>39</v>
      </c>
      <c r="V169" s="1277">
        <v>0</v>
      </c>
      <c r="W169" s="1294"/>
      <c r="X169" s="1098">
        <v>200</v>
      </c>
      <c r="Y169" s="1029"/>
      <c r="Z169" s="1032"/>
      <c r="AA169" s="1082"/>
      <c r="AB169" s="1082"/>
      <c r="AC169" s="1030"/>
      <c r="AD169" s="1034"/>
      <c r="AE169" s="1030"/>
      <c r="AF169" s="1117"/>
      <c r="AG169" s="1117"/>
      <c r="AH169" s="1035"/>
      <c r="AI169" s="1087"/>
      <c r="AJ169" s="1264"/>
      <c r="AK169" s="1083"/>
    </row>
    <row r="170" spans="1:37" ht="13.5" customHeight="1" x14ac:dyDescent="0.15">
      <c r="A170" s="1555"/>
      <c r="B170" s="205">
        <v>43704</v>
      </c>
      <c r="C170" s="204" t="str">
        <f t="shared" si="26"/>
        <v>(火)</v>
      </c>
      <c r="D170" s="647" t="s">
        <v>546</v>
      </c>
      <c r="E170" s="647" t="s">
        <v>543</v>
      </c>
      <c r="F170" s="1029">
        <v>2</v>
      </c>
      <c r="G170" s="1029">
        <v>0.1</v>
      </c>
      <c r="H170" s="1030">
        <v>25</v>
      </c>
      <c r="I170" s="1117">
        <v>26.5</v>
      </c>
      <c r="J170" s="1031">
        <v>0.29166666666666669</v>
      </c>
      <c r="K170" s="1029">
        <v>4.2</v>
      </c>
      <c r="L170" s="1032">
        <v>6.5</v>
      </c>
      <c r="M170" s="1030">
        <v>7.05</v>
      </c>
      <c r="N170" s="1084">
        <v>0.05</v>
      </c>
      <c r="O170" s="1030">
        <v>30.1</v>
      </c>
      <c r="P170" s="1033">
        <v>58</v>
      </c>
      <c r="Q170" s="1087">
        <v>29.8</v>
      </c>
      <c r="R170" s="1030">
        <v>10</v>
      </c>
      <c r="S170" s="1033">
        <v>99</v>
      </c>
      <c r="T170" s="1033">
        <v>63</v>
      </c>
      <c r="U170" s="1033">
        <v>36</v>
      </c>
      <c r="V170" s="1277">
        <v>0</v>
      </c>
      <c r="W170" s="1294"/>
      <c r="X170" s="1098">
        <v>190</v>
      </c>
      <c r="Y170" s="1029"/>
      <c r="Z170" s="1032"/>
      <c r="AA170" s="1082"/>
      <c r="AB170" s="1082"/>
      <c r="AC170" s="1030"/>
      <c r="AD170" s="1034"/>
      <c r="AE170" s="1030"/>
      <c r="AF170" s="1117"/>
      <c r="AG170" s="1117"/>
      <c r="AH170" s="1035"/>
      <c r="AI170" s="1087"/>
      <c r="AJ170" s="1264"/>
      <c r="AK170" s="1083"/>
    </row>
    <row r="171" spans="1:37" ht="13.5" customHeight="1" x14ac:dyDescent="0.15">
      <c r="A171" s="1555"/>
      <c r="B171" s="205">
        <v>43705</v>
      </c>
      <c r="C171" s="204" t="str">
        <f t="shared" si="26"/>
        <v>(水)</v>
      </c>
      <c r="D171" s="647" t="s">
        <v>552</v>
      </c>
      <c r="E171" s="647" t="s">
        <v>584</v>
      </c>
      <c r="F171" s="1029">
        <v>4</v>
      </c>
      <c r="G171" s="1029">
        <v>10.1</v>
      </c>
      <c r="H171" s="1030">
        <v>26</v>
      </c>
      <c r="I171" s="1117">
        <v>26</v>
      </c>
      <c r="J171" s="1031">
        <v>0.29166666666666669</v>
      </c>
      <c r="K171" s="1029">
        <v>3.9</v>
      </c>
      <c r="L171" s="1032">
        <v>6.4</v>
      </c>
      <c r="M171" s="1030">
        <v>7.03</v>
      </c>
      <c r="N171" s="1084">
        <v>0</v>
      </c>
      <c r="O171" s="1030">
        <v>26.7</v>
      </c>
      <c r="P171" s="1033">
        <v>56</v>
      </c>
      <c r="Q171" s="1087">
        <v>29.8</v>
      </c>
      <c r="R171" s="1030">
        <v>9.6</v>
      </c>
      <c r="S171" s="1033">
        <v>98</v>
      </c>
      <c r="T171" s="1033">
        <v>60</v>
      </c>
      <c r="U171" s="1033">
        <v>38</v>
      </c>
      <c r="V171" s="1277">
        <v>0.2</v>
      </c>
      <c r="W171" s="1294">
        <v>0</v>
      </c>
      <c r="X171" s="1098">
        <v>180</v>
      </c>
      <c r="Y171" s="1029">
        <v>175.8</v>
      </c>
      <c r="Z171" s="1032">
        <v>4.2</v>
      </c>
      <c r="AA171" s="1082">
        <v>1.08</v>
      </c>
      <c r="AB171" s="1082">
        <v>-1.23</v>
      </c>
      <c r="AC171" s="1030">
        <v>4.0999999999999996</v>
      </c>
      <c r="AD171" s="1034"/>
      <c r="AE171" s="1030"/>
      <c r="AF171" s="1117"/>
      <c r="AG171" s="1117"/>
      <c r="AH171" s="1035"/>
      <c r="AI171" s="1087"/>
      <c r="AJ171" s="1264"/>
      <c r="AK171" s="1083"/>
    </row>
    <row r="172" spans="1:37" ht="13.5" customHeight="1" x14ac:dyDescent="0.15">
      <c r="A172" s="1555"/>
      <c r="B172" s="205">
        <v>43706</v>
      </c>
      <c r="C172" s="204" t="str">
        <f t="shared" si="26"/>
        <v>(木)</v>
      </c>
      <c r="D172" s="647" t="s">
        <v>540</v>
      </c>
      <c r="E172" s="647" t="s">
        <v>584</v>
      </c>
      <c r="F172" s="1029">
        <v>5</v>
      </c>
      <c r="G172" s="1029">
        <v>0</v>
      </c>
      <c r="H172" s="1030">
        <v>30</v>
      </c>
      <c r="I172" s="1117">
        <v>30</v>
      </c>
      <c r="J172" s="1031">
        <v>0.29166666666666669</v>
      </c>
      <c r="K172" s="1029">
        <v>3.5</v>
      </c>
      <c r="L172" s="1032">
        <v>6.2</v>
      </c>
      <c r="M172" s="1030">
        <v>6.99</v>
      </c>
      <c r="N172" s="1084">
        <v>0.05</v>
      </c>
      <c r="O172" s="1030">
        <v>30.5</v>
      </c>
      <c r="P172" s="1033">
        <v>58</v>
      </c>
      <c r="Q172" s="1087">
        <v>30.5</v>
      </c>
      <c r="R172" s="1030">
        <v>9.5</v>
      </c>
      <c r="S172" s="1033">
        <v>101</v>
      </c>
      <c r="T172" s="1033">
        <v>66</v>
      </c>
      <c r="U172" s="1033">
        <v>35</v>
      </c>
      <c r="V172" s="1277">
        <v>0</v>
      </c>
      <c r="W172" s="1294"/>
      <c r="X172" s="1098">
        <v>220</v>
      </c>
      <c r="Y172" s="1032"/>
      <c r="Z172" s="1032"/>
      <c r="AA172" s="1029"/>
      <c r="AB172" s="1082"/>
      <c r="AC172" s="1030"/>
      <c r="AD172" s="1034"/>
      <c r="AE172" s="1030"/>
      <c r="AF172" s="1117"/>
      <c r="AG172" s="1117"/>
      <c r="AH172" s="1035"/>
      <c r="AI172" s="1087"/>
      <c r="AJ172" s="1264"/>
      <c r="AK172" s="1083"/>
    </row>
    <row r="173" spans="1:37" ht="13.5" customHeight="1" x14ac:dyDescent="0.15">
      <c r="A173" s="1555"/>
      <c r="B173" s="205">
        <v>43707</v>
      </c>
      <c r="C173" s="204" t="str">
        <f t="shared" si="26"/>
        <v>(金)</v>
      </c>
      <c r="D173" s="647" t="s">
        <v>552</v>
      </c>
      <c r="E173" s="647" t="s">
        <v>584</v>
      </c>
      <c r="F173" s="1029">
        <v>4</v>
      </c>
      <c r="G173" s="1029">
        <v>11.2</v>
      </c>
      <c r="H173" s="1030">
        <v>28</v>
      </c>
      <c r="I173" s="1117">
        <v>26</v>
      </c>
      <c r="J173" s="1031">
        <v>0.2986111111111111</v>
      </c>
      <c r="K173" s="1029">
        <v>3.5</v>
      </c>
      <c r="L173" s="1032">
        <v>9.1</v>
      </c>
      <c r="M173" s="1030">
        <v>7.07</v>
      </c>
      <c r="N173" s="1084">
        <v>0.05</v>
      </c>
      <c r="O173" s="1030">
        <v>29.9</v>
      </c>
      <c r="P173" s="1033">
        <v>64</v>
      </c>
      <c r="Q173" s="1087">
        <v>28.4</v>
      </c>
      <c r="R173" s="1030">
        <v>10</v>
      </c>
      <c r="S173" s="1033">
        <v>102</v>
      </c>
      <c r="T173" s="1033">
        <v>66</v>
      </c>
      <c r="U173" s="1033">
        <v>36</v>
      </c>
      <c r="V173" s="1277">
        <v>0</v>
      </c>
      <c r="W173" s="1294"/>
      <c r="X173" s="1098">
        <v>200</v>
      </c>
      <c r="Y173" s="1029"/>
      <c r="Z173" s="1032"/>
      <c r="AA173" s="1082"/>
      <c r="AB173" s="1082"/>
      <c r="AC173" s="1030"/>
      <c r="AD173" s="1034"/>
      <c r="AE173" s="1030"/>
      <c r="AF173" s="1117"/>
      <c r="AG173" s="1117"/>
      <c r="AH173" s="1035"/>
      <c r="AI173" s="1087"/>
      <c r="AJ173" s="1264"/>
      <c r="AK173" s="1083"/>
    </row>
    <row r="174" spans="1:37" ht="13.5" customHeight="1" x14ac:dyDescent="0.15">
      <c r="A174" s="1555"/>
      <c r="B174" s="205">
        <v>43708</v>
      </c>
      <c r="C174" s="207" t="str">
        <f t="shared" si="26"/>
        <v>(土)</v>
      </c>
      <c r="D174" s="648" t="s">
        <v>606</v>
      </c>
      <c r="E174" s="648" t="s">
        <v>548</v>
      </c>
      <c r="F174" s="1036">
        <v>1</v>
      </c>
      <c r="G174" s="1036">
        <v>0</v>
      </c>
      <c r="H174" s="1037">
        <v>26</v>
      </c>
      <c r="I174" s="1268">
        <v>25.5</v>
      </c>
      <c r="J174" s="1038">
        <v>0.29166666666666669</v>
      </c>
      <c r="K174" s="1036">
        <v>3.5</v>
      </c>
      <c r="L174" s="1039">
        <v>6.6</v>
      </c>
      <c r="M174" s="1037">
        <v>6.98</v>
      </c>
      <c r="N174" s="1091">
        <v>0.25</v>
      </c>
      <c r="O174" s="1037">
        <v>30.9</v>
      </c>
      <c r="P174" s="1040">
        <v>63</v>
      </c>
      <c r="Q174" s="1270">
        <v>33</v>
      </c>
      <c r="R174" s="1037">
        <v>9.6</v>
      </c>
      <c r="S174" s="1040">
        <v>107</v>
      </c>
      <c r="T174" s="1040">
        <v>68</v>
      </c>
      <c r="U174" s="1040">
        <v>39</v>
      </c>
      <c r="V174" s="1278">
        <v>0</v>
      </c>
      <c r="W174" s="1295"/>
      <c r="X174" s="1249">
        <v>180</v>
      </c>
      <c r="Y174" s="1036"/>
      <c r="Z174" s="1039"/>
      <c r="AA174" s="1085"/>
      <c r="AB174" s="1085"/>
      <c r="AC174" s="1037"/>
      <c r="AD174" s="1041"/>
      <c r="AE174" s="1037"/>
      <c r="AF174" s="1268"/>
      <c r="AG174" s="1268"/>
      <c r="AH174" s="1042"/>
      <c r="AI174" s="1270"/>
      <c r="AJ174" s="1265"/>
      <c r="AK174" s="1093"/>
    </row>
    <row r="175" spans="1:37" s="453" customFormat="1" ht="13.5" customHeight="1" x14ac:dyDescent="0.15">
      <c r="A175" s="1555"/>
      <c r="B175" s="1552" t="s">
        <v>396</v>
      </c>
      <c r="C175" s="1552"/>
      <c r="D175" s="938"/>
      <c r="E175" s="939"/>
      <c r="F175" s="940">
        <f>MAX(F144:F174)</f>
        <v>6</v>
      </c>
      <c r="G175" s="940">
        <f>MAX(G144:G174)</f>
        <v>11.2</v>
      </c>
      <c r="H175" s="940">
        <f>MAX(H144:H174)</f>
        <v>32</v>
      </c>
      <c r="I175" s="941">
        <f>MAX(I144:I174)</f>
        <v>30</v>
      </c>
      <c r="J175" s="942"/>
      <c r="K175" s="1086">
        <f>MAX(K144:K174)</f>
        <v>11</v>
      </c>
      <c r="L175" s="1224">
        <f>MAX(L144:L174)</f>
        <v>15</v>
      </c>
      <c r="M175" s="1231">
        <f>MAX(M144:M174)</f>
        <v>7.07</v>
      </c>
      <c r="N175" s="1089">
        <f>MAX(N144:N174)</f>
        <v>0.25</v>
      </c>
      <c r="O175" s="1231">
        <f t="shared" ref="O175:AK175" si="27">MAX(O144:O174)</f>
        <v>31.5</v>
      </c>
      <c r="P175" s="1244">
        <f t="shared" si="27"/>
        <v>68</v>
      </c>
      <c r="Q175" s="940">
        <f t="shared" si="27"/>
        <v>33.4</v>
      </c>
      <c r="R175" s="940">
        <f t="shared" si="27"/>
        <v>10</v>
      </c>
      <c r="S175" s="1244">
        <f t="shared" si="27"/>
        <v>107</v>
      </c>
      <c r="T175" s="1244">
        <f t="shared" si="27"/>
        <v>68</v>
      </c>
      <c r="U175" s="1244">
        <f t="shared" si="27"/>
        <v>41</v>
      </c>
      <c r="V175" s="1283">
        <f t="shared" si="27"/>
        <v>0.2</v>
      </c>
      <c r="W175" s="1300">
        <f t="shared" si="27"/>
        <v>0</v>
      </c>
      <c r="X175" s="1250">
        <f t="shared" si="27"/>
        <v>220</v>
      </c>
      <c r="Y175" s="945">
        <f t="shared" si="27"/>
        <v>175.8</v>
      </c>
      <c r="Z175" s="1224">
        <f t="shared" si="27"/>
        <v>4.2</v>
      </c>
      <c r="AA175" s="940">
        <f t="shared" si="27"/>
        <v>1.08</v>
      </c>
      <c r="AB175" s="944">
        <f t="shared" si="27"/>
        <v>-1.23</v>
      </c>
      <c r="AC175" s="1274">
        <f t="shared" si="27"/>
        <v>4.0999999999999996</v>
      </c>
      <c r="AD175" s="947">
        <f t="shared" si="27"/>
        <v>0.53</v>
      </c>
      <c r="AE175" s="1231">
        <f t="shared" si="27"/>
        <v>55</v>
      </c>
      <c r="AF175" s="941">
        <f t="shared" si="27"/>
        <v>0.84</v>
      </c>
      <c r="AG175" s="941">
        <f t="shared" si="27"/>
        <v>5.5</v>
      </c>
      <c r="AH175" s="1077">
        <f t="shared" si="27"/>
        <v>1.2</v>
      </c>
      <c r="AI175" s="940">
        <f t="shared" si="27"/>
        <v>6.5</v>
      </c>
      <c r="AJ175" s="948">
        <f t="shared" si="27"/>
        <v>0.8</v>
      </c>
      <c r="AK175" s="991">
        <f t="shared" si="27"/>
        <v>0</v>
      </c>
    </row>
    <row r="176" spans="1:37" s="453" customFormat="1" ht="13.5" customHeight="1" x14ac:dyDescent="0.15">
      <c r="A176" s="1555"/>
      <c r="B176" s="1578" t="s">
        <v>397</v>
      </c>
      <c r="C176" s="1552"/>
      <c r="D176" s="938"/>
      <c r="E176" s="939"/>
      <c r="F176" s="940">
        <f>MIN(F144:F174)</f>
        <v>0</v>
      </c>
      <c r="G176" s="940">
        <f>MIN(G144:G174)</f>
        <v>0</v>
      </c>
      <c r="H176" s="940">
        <f>MIN(H144:H174)</f>
        <v>23</v>
      </c>
      <c r="I176" s="941">
        <f>MIN(I144:I174)</f>
        <v>23</v>
      </c>
      <c r="J176" s="942"/>
      <c r="K176" s="1086">
        <f>MIN(K144:K174)</f>
        <v>3.1</v>
      </c>
      <c r="L176" s="1224">
        <f>MIN(L144:L174)</f>
        <v>6.2</v>
      </c>
      <c r="M176" s="1231">
        <f>MIN(M144:M174)</f>
        <v>6.75</v>
      </c>
      <c r="N176" s="1089">
        <f>MIN(N144:N174)</f>
        <v>0</v>
      </c>
      <c r="O176" s="1231">
        <f t="shared" ref="O176:U176" si="28">MIN(O144:O174)</f>
        <v>23.7</v>
      </c>
      <c r="P176" s="1244">
        <f t="shared" si="28"/>
        <v>44</v>
      </c>
      <c r="Q176" s="940">
        <f t="shared" si="28"/>
        <v>24.1</v>
      </c>
      <c r="R176" s="940">
        <f t="shared" si="28"/>
        <v>9.5</v>
      </c>
      <c r="S176" s="1244">
        <f t="shared" si="28"/>
        <v>83</v>
      </c>
      <c r="T176" s="1244">
        <f t="shared" si="28"/>
        <v>52</v>
      </c>
      <c r="U176" s="1244">
        <f t="shared" si="28"/>
        <v>26</v>
      </c>
      <c r="V176" s="1283">
        <v>0</v>
      </c>
      <c r="W176" s="1300">
        <f t="shared" ref="W176:AK176" si="29">MIN(W144:W174)</f>
        <v>0</v>
      </c>
      <c r="X176" s="1250">
        <f t="shared" si="29"/>
        <v>160</v>
      </c>
      <c r="Y176" s="945">
        <f t="shared" si="29"/>
        <v>175.8</v>
      </c>
      <c r="Z176" s="1224">
        <f t="shared" si="29"/>
        <v>4.2</v>
      </c>
      <c r="AA176" s="940">
        <f t="shared" si="29"/>
        <v>1.08</v>
      </c>
      <c r="AB176" s="944">
        <f t="shared" si="29"/>
        <v>-1.23</v>
      </c>
      <c r="AC176" s="1274">
        <f t="shared" si="29"/>
        <v>4.0999999999999996</v>
      </c>
      <c r="AD176" s="950">
        <f t="shared" si="29"/>
        <v>0.53</v>
      </c>
      <c r="AE176" s="1231">
        <f t="shared" si="29"/>
        <v>55</v>
      </c>
      <c r="AF176" s="941">
        <f t="shared" si="29"/>
        <v>0.84</v>
      </c>
      <c r="AG176" s="941">
        <f t="shared" si="29"/>
        <v>5.5</v>
      </c>
      <c r="AH176" s="1077">
        <f t="shared" si="29"/>
        <v>1.2</v>
      </c>
      <c r="AI176" s="940">
        <f t="shared" si="29"/>
        <v>6.5</v>
      </c>
      <c r="AJ176" s="948">
        <f t="shared" si="29"/>
        <v>0.8</v>
      </c>
      <c r="AK176" s="991">
        <f t="shared" si="29"/>
        <v>0</v>
      </c>
    </row>
    <row r="177" spans="1:37" s="453" customFormat="1" ht="13.5" customHeight="1" x14ac:dyDescent="0.15">
      <c r="A177" s="1555"/>
      <c r="B177" s="1552" t="s">
        <v>398</v>
      </c>
      <c r="C177" s="1552"/>
      <c r="D177" s="938"/>
      <c r="E177" s="939"/>
      <c r="F177" s="942"/>
      <c r="G177" s="940">
        <f>IF(COUNT(G144:G174)=0,0,AVERAGE(G144:G174))</f>
        <v>1.4419354838709679</v>
      </c>
      <c r="H177" s="940">
        <f>IF(COUNT(H144:H174)=0,0,AVERAGE(H144:H174))</f>
        <v>28.451612903225808</v>
      </c>
      <c r="I177" s="941">
        <f>IF(COUNT(I144:I174)=0,0,AVERAGE(I144:I174))</f>
        <v>27.612903225806452</v>
      </c>
      <c r="J177" s="942"/>
      <c r="K177" s="1086">
        <f>IF(COUNT(K144:K174)=0,0,AVERAGE(K144:K174))</f>
        <v>6.5645161290322571</v>
      </c>
      <c r="L177" s="1224">
        <f>IF(COUNT(L144:L174)=0,0,AVERAGE(L144:L174))</f>
        <v>11.432258064516127</v>
      </c>
      <c r="M177" s="1231">
        <f>IF(COUNT(M144:M174)=0,0,AVERAGE(M144:M174))</f>
        <v>6.9170967741935483</v>
      </c>
      <c r="N177" s="1113"/>
      <c r="O177" s="1231">
        <f t="shared" ref="O177:U177" si="30">IF(COUNT(O144:O174)=0,0,AVERAGE(O144:O174))</f>
        <v>28.41935483870968</v>
      </c>
      <c r="P177" s="1244">
        <f t="shared" si="30"/>
        <v>56.87096774193548</v>
      </c>
      <c r="Q177" s="940">
        <f t="shared" si="30"/>
        <v>28.177419354838705</v>
      </c>
      <c r="R177" s="940">
        <f t="shared" si="30"/>
        <v>9.941935483870969</v>
      </c>
      <c r="S177" s="1244">
        <f t="shared" si="30"/>
        <v>96.838709677419359</v>
      </c>
      <c r="T177" s="1244">
        <f t="shared" si="30"/>
        <v>62.096774193548384</v>
      </c>
      <c r="U177" s="1244">
        <f t="shared" si="30"/>
        <v>34.741935483870968</v>
      </c>
      <c r="V177" s="1284"/>
      <c r="W177" s="1301"/>
      <c r="X177" s="1250">
        <f t="shared" ref="X177:AJ177" si="31">IF(COUNT(X144:X174)=0,0,AVERAGE(X144:X174))</f>
        <v>189.03225806451613</v>
      </c>
      <c r="Y177" s="945">
        <f t="shared" si="31"/>
        <v>175.8</v>
      </c>
      <c r="Z177" s="1224">
        <f t="shared" si="31"/>
        <v>4.2</v>
      </c>
      <c r="AA177" s="940">
        <f t="shared" si="31"/>
        <v>1.08</v>
      </c>
      <c r="AB177" s="944">
        <f t="shared" si="31"/>
        <v>-1.23</v>
      </c>
      <c r="AC177" s="1274">
        <f t="shared" si="31"/>
        <v>4.0999999999999996</v>
      </c>
      <c r="AD177" s="950">
        <f t="shared" si="31"/>
        <v>0.53</v>
      </c>
      <c r="AE177" s="1231">
        <f t="shared" si="31"/>
        <v>55</v>
      </c>
      <c r="AF177" s="941">
        <f t="shared" si="31"/>
        <v>0.84</v>
      </c>
      <c r="AG177" s="941">
        <f t="shared" si="31"/>
        <v>5.5</v>
      </c>
      <c r="AH177" s="1077">
        <f t="shared" si="31"/>
        <v>1.2</v>
      </c>
      <c r="AI177" s="940">
        <f t="shared" si="31"/>
        <v>6.5</v>
      </c>
      <c r="AJ177" s="948">
        <f t="shared" si="31"/>
        <v>0.8</v>
      </c>
      <c r="AK177" s="992"/>
    </row>
    <row r="178" spans="1:37" s="453" customFormat="1" ht="13.5" customHeight="1" x14ac:dyDescent="0.15">
      <c r="A178" s="1555"/>
      <c r="B178" s="1553" t="s">
        <v>399</v>
      </c>
      <c r="C178" s="1553"/>
      <c r="D178" s="952"/>
      <c r="E178" s="952"/>
      <c r="F178" s="953"/>
      <c r="G178" s="940">
        <f>SUM(G144:G174)</f>
        <v>44.7</v>
      </c>
      <c r="H178" s="954"/>
      <c r="I178" s="942"/>
      <c r="J178" s="954"/>
      <c r="K178" s="1223"/>
      <c r="L178" s="1225"/>
      <c r="M178" s="1232"/>
      <c r="N178" s="1113"/>
      <c r="O178" s="1232"/>
      <c r="P178" s="1245"/>
      <c r="Q178" s="954"/>
      <c r="R178" s="954"/>
      <c r="S178" s="1245"/>
      <c r="T178" s="1245"/>
      <c r="U178" s="1245"/>
      <c r="V178" s="1284"/>
      <c r="W178" s="1301"/>
      <c r="X178" s="1251"/>
      <c r="Y178" s="954"/>
      <c r="Z178" s="1225"/>
      <c r="AA178" s="954"/>
      <c r="AB178" s="954"/>
      <c r="AC178" s="1275"/>
      <c r="AD178" s="956"/>
      <c r="AE178" s="1232"/>
      <c r="AF178" s="942"/>
      <c r="AG178" s="942"/>
      <c r="AH178" s="1080"/>
      <c r="AI178" s="954"/>
      <c r="AJ178" s="980"/>
      <c r="AK178" s="992"/>
    </row>
    <row r="179" spans="1:37" ht="13.5" customHeight="1" x14ac:dyDescent="0.15">
      <c r="A179" s="1555" t="s">
        <v>320</v>
      </c>
      <c r="B179" s="205">
        <v>43709</v>
      </c>
      <c r="C179" s="203" t="str">
        <f>IF(B179="","",IF(WEEKDAY(B179)=1,"(日)",IF(WEEKDAY(B179)=2,"(月)",IF(WEEKDAY(B179)=3,"(火)",IF(WEEKDAY(B179)=4,"(水)",IF(WEEKDAY(B179)=5,"(木)",IF(WEEKDAY(B179)=6,"(金)","(土)")))))))</f>
        <v>(日)</v>
      </c>
      <c r="D179" s="649" t="s">
        <v>540</v>
      </c>
      <c r="E179" s="649" t="s">
        <v>543</v>
      </c>
      <c r="F179" s="1022">
        <v>2</v>
      </c>
      <c r="G179" s="1022">
        <v>0</v>
      </c>
      <c r="H179" s="1023">
        <v>29</v>
      </c>
      <c r="I179" s="1116">
        <v>26.5</v>
      </c>
      <c r="J179" s="1024">
        <v>0.29166666666666669</v>
      </c>
      <c r="K179" s="1022">
        <v>4.8</v>
      </c>
      <c r="L179" s="1025">
        <v>6.8</v>
      </c>
      <c r="M179" s="1023">
        <v>6.97</v>
      </c>
      <c r="N179" s="1090">
        <v>0</v>
      </c>
      <c r="O179" s="1023">
        <v>31.3</v>
      </c>
      <c r="P179" s="1026">
        <v>62</v>
      </c>
      <c r="Q179" s="1094">
        <v>25.6</v>
      </c>
      <c r="R179" s="1023">
        <v>10</v>
      </c>
      <c r="S179" s="1026">
        <v>100</v>
      </c>
      <c r="T179" s="1026">
        <v>64</v>
      </c>
      <c r="U179" s="1026">
        <v>36</v>
      </c>
      <c r="V179" s="1276">
        <v>0</v>
      </c>
      <c r="W179" s="1293"/>
      <c r="X179" s="1096">
        <v>200</v>
      </c>
      <c r="Y179" s="1025"/>
      <c r="Z179" s="1025"/>
      <c r="AA179" s="1022"/>
      <c r="AB179" s="1022"/>
      <c r="AC179" s="1023"/>
      <c r="AD179" s="1027"/>
      <c r="AE179" s="1023"/>
      <c r="AF179" s="1116"/>
      <c r="AG179" s="1116"/>
      <c r="AH179" s="1028"/>
      <c r="AI179" s="1094"/>
      <c r="AJ179" s="1263"/>
      <c r="AK179" s="1092"/>
    </row>
    <row r="180" spans="1:37" ht="13.5" customHeight="1" x14ac:dyDescent="0.15">
      <c r="A180" s="1555"/>
      <c r="B180" s="205">
        <v>43710</v>
      </c>
      <c r="C180" s="204" t="str">
        <f t="shared" ref="C180:C208" si="32">IF(B180="","",IF(WEEKDAY(B180)=1,"(日)",IF(WEEKDAY(B180)=2,"(月)",IF(WEEKDAY(B180)=3,"(火)",IF(WEEKDAY(B180)=4,"(水)",IF(WEEKDAY(B180)=5,"(木)",IF(WEEKDAY(B180)=6,"(金)","(土)")))))))</f>
        <v>(月)</v>
      </c>
      <c r="D180" s="647" t="s">
        <v>540</v>
      </c>
      <c r="E180" s="647" t="s">
        <v>585</v>
      </c>
      <c r="F180" s="1029">
        <v>1</v>
      </c>
      <c r="G180" s="1029">
        <v>0</v>
      </c>
      <c r="H180" s="1030">
        <v>25</v>
      </c>
      <c r="I180" s="1117">
        <v>27</v>
      </c>
      <c r="J180" s="1031">
        <v>0.27777777777777779</v>
      </c>
      <c r="K180" s="1029">
        <v>4.5999999999999996</v>
      </c>
      <c r="L180" s="1032">
        <v>7.5</v>
      </c>
      <c r="M180" s="1030">
        <v>7.18</v>
      </c>
      <c r="N180" s="1084">
        <v>0.1</v>
      </c>
      <c r="O180" s="1030">
        <v>26.2</v>
      </c>
      <c r="P180" s="1033">
        <v>61</v>
      </c>
      <c r="Q180" s="1087">
        <v>32.700000000000003</v>
      </c>
      <c r="R180" s="1030">
        <v>10</v>
      </c>
      <c r="S180" s="1033">
        <v>94</v>
      </c>
      <c r="T180" s="1033">
        <v>59</v>
      </c>
      <c r="U180" s="1033">
        <v>35</v>
      </c>
      <c r="V180" s="1277">
        <v>0</v>
      </c>
      <c r="W180" s="1294"/>
      <c r="X180" s="1098">
        <v>210</v>
      </c>
      <c r="Y180" s="1032"/>
      <c r="Z180" s="1032"/>
      <c r="AA180" s="1029"/>
      <c r="AB180" s="1029"/>
      <c r="AC180" s="1030"/>
      <c r="AD180" s="1034"/>
      <c r="AE180" s="1030"/>
      <c r="AF180" s="1117"/>
      <c r="AG180" s="1117"/>
      <c r="AH180" s="1035"/>
      <c r="AI180" s="1087"/>
      <c r="AJ180" s="1264"/>
      <c r="AK180" s="1083"/>
    </row>
    <row r="181" spans="1:37" ht="13.5" customHeight="1" x14ac:dyDescent="0.15">
      <c r="A181" s="1555"/>
      <c r="B181" s="205">
        <v>43711</v>
      </c>
      <c r="C181" s="204" t="str">
        <f t="shared" si="32"/>
        <v>(火)</v>
      </c>
      <c r="D181" s="647" t="s">
        <v>546</v>
      </c>
      <c r="E181" s="647" t="s">
        <v>543</v>
      </c>
      <c r="F181" s="1029">
        <v>1</v>
      </c>
      <c r="G181" s="1029">
        <v>0.1</v>
      </c>
      <c r="H181" s="1030">
        <v>26</v>
      </c>
      <c r="I181" s="1117">
        <v>26.5</v>
      </c>
      <c r="J181" s="1031">
        <v>0.29166666666666669</v>
      </c>
      <c r="K181" s="1029">
        <v>3.7</v>
      </c>
      <c r="L181" s="1032">
        <v>5.7</v>
      </c>
      <c r="M181" s="1030">
        <v>6.99</v>
      </c>
      <c r="N181" s="1084">
        <v>0.1</v>
      </c>
      <c r="O181" s="1030">
        <v>29.3</v>
      </c>
      <c r="P181" s="1033">
        <v>54</v>
      </c>
      <c r="Q181" s="1087">
        <v>32</v>
      </c>
      <c r="R181" s="1030">
        <v>10</v>
      </c>
      <c r="S181" s="1033">
        <v>90</v>
      </c>
      <c r="T181" s="1033">
        <v>54</v>
      </c>
      <c r="U181" s="1033">
        <v>36</v>
      </c>
      <c r="V181" s="1277">
        <v>0</v>
      </c>
      <c r="W181" s="1294"/>
      <c r="X181" s="1098">
        <v>200</v>
      </c>
      <c r="Y181" s="1032"/>
      <c r="Z181" s="1032"/>
      <c r="AA181" s="1029"/>
      <c r="AB181" s="1029"/>
      <c r="AC181" s="1030"/>
      <c r="AD181" s="1034"/>
      <c r="AE181" s="1030"/>
      <c r="AF181" s="1117"/>
      <c r="AG181" s="1117"/>
      <c r="AH181" s="1035"/>
      <c r="AI181" s="1087"/>
      <c r="AJ181" s="1264"/>
      <c r="AK181" s="1083"/>
    </row>
    <row r="182" spans="1:37" ht="13.5" customHeight="1" x14ac:dyDescent="0.15">
      <c r="A182" s="1555"/>
      <c r="B182" s="205">
        <v>43712</v>
      </c>
      <c r="C182" s="204" t="str">
        <f t="shared" si="32"/>
        <v>(水)</v>
      </c>
      <c r="D182" s="647" t="s">
        <v>550</v>
      </c>
      <c r="E182" s="647" t="s">
        <v>542</v>
      </c>
      <c r="F182" s="1029">
        <v>4</v>
      </c>
      <c r="G182" s="1029">
        <v>0</v>
      </c>
      <c r="H182" s="1030">
        <v>23</v>
      </c>
      <c r="I182" s="1117">
        <v>26</v>
      </c>
      <c r="J182" s="1031">
        <v>0.29166666666666669</v>
      </c>
      <c r="K182" s="1029">
        <v>3.7</v>
      </c>
      <c r="L182" s="1032">
        <v>7.3</v>
      </c>
      <c r="M182" s="1030">
        <v>7.06</v>
      </c>
      <c r="N182" s="1084">
        <v>0.1</v>
      </c>
      <c r="O182" s="1030">
        <v>29.3</v>
      </c>
      <c r="P182" s="1033">
        <v>43</v>
      </c>
      <c r="Q182" s="1087">
        <v>33</v>
      </c>
      <c r="R182" s="1030">
        <v>10</v>
      </c>
      <c r="S182" s="1033">
        <v>96</v>
      </c>
      <c r="T182" s="1033">
        <v>57</v>
      </c>
      <c r="U182" s="1033">
        <v>39</v>
      </c>
      <c r="V182" s="1277">
        <v>0</v>
      </c>
      <c r="W182" s="1294"/>
      <c r="X182" s="1098">
        <v>200</v>
      </c>
      <c r="Y182" s="1032"/>
      <c r="Z182" s="1032"/>
      <c r="AA182" s="1029"/>
      <c r="AB182" s="1029"/>
      <c r="AC182" s="1030"/>
      <c r="AD182" s="1034"/>
      <c r="AE182" s="1030"/>
      <c r="AF182" s="1117"/>
      <c r="AG182" s="1117"/>
      <c r="AH182" s="1035"/>
      <c r="AI182" s="1087"/>
      <c r="AJ182" s="1264"/>
      <c r="AK182" s="1083"/>
    </row>
    <row r="183" spans="1:37" ht="13.5" customHeight="1" x14ac:dyDescent="0.15">
      <c r="A183" s="1555"/>
      <c r="B183" s="205">
        <v>43713</v>
      </c>
      <c r="C183" s="204" t="str">
        <f t="shared" si="32"/>
        <v>(木)</v>
      </c>
      <c r="D183" s="647" t="s">
        <v>540</v>
      </c>
      <c r="E183" s="647" t="s">
        <v>543</v>
      </c>
      <c r="F183" s="1029">
        <v>1</v>
      </c>
      <c r="G183" s="1029">
        <v>0</v>
      </c>
      <c r="H183" s="1030">
        <v>25</v>
      </c>
      <c r="I183" s="1117">
        <v>25</v>
      </c>
      <c r="J183" s="1031">
        <v>0.29166666666666669</v>
      </c>
      <c r="K183" s="1029">
        <v>2.6</v>
      </c>
      <c r="L183" s="1032">
        <v>5.0999999999999996</v>
      </c>
      <c r="M183" s="1030">
        <v>7.11</v>
      </c>
      <c r="N183" s="1084">
        <v>0.1</v>
      </c>
      <c r="O183" s="1030">
        <v>30.7</v>
      </c>
      <c r="P183" s="1033">
        <v>59</v>
      </c>
      <c r="Q183" s="1087">
        <v>31.2</v>
      </c>
      <c r="R183" s="1030">
        <v>9.5</v>
      </c>
      <c r="S183" s="1033">
        <v>96</v>
      </c>
      <c r="T183" s="1033">
        <v>57</v>
      </c>
      <c r="U183" s="1033">
        <v>39</v>
      </c>
      <c r="V183" s="1277">
        <v>0</v>
      </c>
      <c r="W183" s="1294"/>
      <c r="X183" s="1098">
        <v>190</v>
      </c>
      <c r="Y183" s="1032"/>
      <c r="Z183" s="1032"/>
      <c r="AA183" s="1029"/>
      <c r="AB183" s="1029"/>
      <c r="AC183" s="1030"/>
      <c r="AD183" s="1034"/>
      <c r="AE183" s="1030"/>
      <c r="AF183" s="1117"/>
      <c r="AG183" s="1117"/>
      <c r="AH183" s="1035"/>
      <c r="AI183" s="1087"/>
      <c r="AJ183" s="1264"/>
      <c r="AK183" s="1083"/>
    </row>
    <row r="184" spans="1:37" ht="13.5" customHeight="1" x14ac:dyDescent="0.15">
      <c r="A184" s="1555"/>
      <c r="B184" s="205">
        <v>43714</v>
      </c>
      <c r="C184" s="204" t="str">
        <f t="shared" si="32"/>
        <v>(金)</v>
      </c>
      <c r="D184" s="647" t="s">
        <v>595</v>
      </c>
      <c r="E184" s="647" t="s">
        <v>543</v>
      </c>
      <c r="F184" s="1029">
        <v>1</v>
      </c>
      <c r="G184" s="1029">
        <v>0.1</v>
      </c>
      <c r="H184" s="1030">
        <v>25</v>
      </c>
      <c r="I184" s="1117">
        <v>26</v>
      </c>
      <c r="J184" s="1031">
        <v>0.29166666666666669</v>
      </c>
      <c r="K184" s="1029">
        <v>3.9</v>
      </c>
      <c r="L184" s="1032">
        <v>7.7</v>
      </c>
      <c r="M184" s="1030">
        <v>7.21</v>
      </c>
      <c r="N184" s="1084">
        <v>0.1</v>
      </c>
      <c r="O184" s="1030">
        <v>25.5</v>
      </c>
      <c r="P184" s="1033">
        <v>56</v>
      </c>
      <c r="Q184" s="1087">
        <v>29.8</v>
      </c>
      <c r="R184" s="1030">
        <v>10</v>
      </c>
      <c r="S184" s="1033">
        <v>92</v>
      </c>
      <c r="T184" s="1033">
        <v>52</v>
      </c>
      <c r="U184" s="1033">
        <v>40</v>
      </c>
      <c r="V184" s="1277">
        <v>0</v>
      </c>
      <c r="W184" s="1294"/>
      <c r="X184" s="1098">
        <v>180</v>
      </c>
      <c r="Y184" s="1032"/>
      <c r="Z184" s="1032"/>
      <c r="AA184" s="1029"/>
      <c r="AB184" s="1029"/>
      <c r="AC184" s="1030"/>
      <c r="AD184" s="1034"/>
      <c r="AE184" s="1030"/>
      <c r="AF184" s="1117"/>
      <c r="AG184" s="1117"/>
      <c r="AH184" s="1035"/>
      <c r="AI184" s="1087"/>
      <c r="AJ184" s="1264"/>
      <c r="AK184" s="1083"/>
    </row>
    <row r="185" spans="1:37" ht="13.5" customHeight="1" x14ac:dyDescent="0.15">
      <c r="A185" s="1555"/>
      <c r="B185" s="205">
        <v>43715</v>
      </c>
      <c r="C185" s="204" t="str">
        <f t="shared" si="32"/>
        <v>(土)</v>
      </c>
      <c r="D185" s="647" t="s">
        <v>540</v>
      </c>
      <c r="E185" s="647" t="s">
        <v>541</v>
      </c>
      <c r="F185" s="1029">
        <v>0</v>
      </c>
      <c r="G185" s="1029">
        <v>0</v>
      </c>
      <c r="H185" s="1030">
        <v>28</v>
      </c>
      <c r="I185" s="1117">
        <v>26</v>
      </c>
      <c r="J185" s="1031">
        <v>0.29166666666666669</v>
      </c>
      <c r="K185" s="1029">
        <v>3.8</v>
      </c>
      <c r="L185" s="1032">
        <v>7.4</v>
      </c>
      <c r="M185" s="1030">
        <v>7.06</v>
      </c>
      <c r="N185" s="1084">
        <v>0.05</v>
      </c>
      <c r="O185" s="1030">
        <v>30.6</v>
      </c>
      <c r="P185" s="1033">
        <v>56</v>
      </c>
      <c r="Q185" s="1087">
        <v>35.5</v>
      </c>
      <c r="R185" s="1030">
        <v>10</v>
      </c>
      <c r="S185" s="1033">
        <v>94</v>
      </c>
      <c r="T185" s="1033">
        <v>57</v>
      </c>
      <c r="U185" s="1033">
        <v>37</v>
      </c>
      <c r="V185" s="1277">
        <v>0</v>
      </c>
      <c r="W185" s="1294"/>
      <c r="X185" s="1098">
        <v>190</v>
      </c>
      <c r="Y185" s="1032"/>
      <c r="Z185" s="1032"/>
      <c r="AA185" s="1029"/>
      <c r="AB185" s="1029"/>
      <c r="AC185" s="1030"/>
      <c r="AD185" s="1034"/>
      <c r="AE185" s="1030"/>
      <c r="AF185" s="1117"/>
      <c r="AG185" s="1117"/>
      <c r="AH185" s="1035"/>
      <c r="AI185" s="1087"/>
      <c r="AJ185" s="1264"/>
      <c r="AK185" s="1083"/>
    </row>
    <row r="186" spans="1:37" ht="13.5" customHeight="1" x14ac:dyDescent="0.15">
      <c r="A186" s="1555"/>
      <c r="B186" s="205">
        <v>43716</v>
      </c>
      <c r="C186" s="204" t="str">
        <f>IF(B186="","",IF(WEEKDAY(B186)=1,"(日)",IF(WEEKDAY(B186)=2,"(月)",IF(WEEKDAY(B186)=3,"(火)",IF(WEEKDAY(B186)=4,"(水)",IF(WEEKDAY(B186)=5,"(木)",IF(WEEKDAY(B186)=6,"(金)","(土)")))))))</f>
        <v>(日)</v>
      </c>
      <c r="D186" s="647" t="s">
        <v>608</v>
      </c>
      <c r="E186" s="647" t="s">
        <v>545</v>
      </c>
      <c r="F186" s="1029">
        <v>1</v>
      </c>
      <c r="G186" s="1029">
        <v>0.1</v>
      </c>
      <c r="H186" s="1030">
        <v>28</v>
      </c>
      <c r="I186" s="1117">
        <v>26</v>
      </c>
      <c r="J186" s="1031">
        <v>0.2986111111111111</v>
      </c>
      <c r="K186" s="1029">
        <v>3.6</v>
      </c>
      <c r="L186" s="1032">
        <v>5.9</v>
      </c>
      <c r="M186" s="1030">
        <v>7.04</v>
      </c>
      <c r="N186" s="1084">
        <v>0.05</v>
      </c>
      <c r="O186" s="1030">
        <v>24.5</v>
      </c>
      <c r="P186" s="1033">
        <v>54</v>
      </c>
      <c r="Q186" s="1087">
        <v>34.1</v>
      </c>
      <c r="R186" s="1030">
        <v>10</v>
      </c>
      <c r="S186" s="1033">
        <v>94</v>
      </c>
      <c r="T186" s="1033">
        <v>54</v>
      </c>
      <c r="U186" s="1033">
        <v>40</v>
      </c>
      <c r="V186" s="1277">
        <v>0</v>
      </c>
      <c r="W186" s="1294"/>
      <c r="X186" s="1098">
        <v>180</v>
      </c>
      <c r="Y186" s="1032"/>
      <c r="Z186" s="1032"/>
      <c r="AA186" s="1029"/>
      <c r="AB186" s="1029"/>
      <c r="AC186" s="1030"/>
      <c r="AD186" s="1034"/>
      <c r="AE186" s="1030"/>
      <c r="AF186" s="1117"/>
      <c r="AG186" s="1117"/>
      <c r="AH186" s="1035"/>
      <c r="AI186" s="1087"/>
      <c r="AJ186" s="1264"/>
      <c r="AK186" s="1083"/>
    </row>
    <row r="187" spans="1:37" ht="13.5" customHeight="1" x14ac:dyDescent="0.15">
      <c r="A187" s="1555"/>
      <c r="B187" s="205">
        <v>43717</v>
      </c>
      <c r="C187" s="204" t="str">
        <f t="shared" si="32"/>
        <v>(月)</v>
      </c>
      <c r="D187" s="647" t="s">
        <v>553</v>
      </c>
      <c r="E187" s="647" t="s">
        <v>584</v>
      </c>
      <c r="F187" s="1029">
        <v>6</v>
      </c>
      <c r="G187" s="1029">
        <v>110</v>
      </c>
      <c r="H187" s="1030">
        <v>25</v>
      </c>
      <c r="I187" s="1117">
        <v>26</v>
      </c>
      <c r="J187" s="1031">
        <v>0.34027777777777773</v>
      </c>
      <c r="K187" s="1029">
        <v>5.2</v>
      </c>
      <c r="L187" s="1032">
        <v>7.2</v>
      </c>
      <c r="M187" s="1030">
        <v>7.03</v>
      </c>
      <c r="N187" s="1084">
        <v>0.05</v>
      </c>
      <c r="O187" s="1030">
        <v>28.7</v>
      </c>
      <c r="P187" s="1033">
        <v>48</v>
      </c>
      <c r="Q187" s="1087">
        <v>27.7</v>
      </c>
      <c r="R187" s="1030">
        <v>10</v>
      </c>
      <c r="S187" s="1033">
        <v>78</v>
      </c>
      <c r="T187" s="1033">
        <v>48</v>
      </c>
      <c r="U187" s="1033">
        <v>30</v>
      </c>
      <c r="V187" s="1277">
        <v>0</v>
      </c>
      <c r="W187" s="1294"/>
      <c r="X187" s="1098">
        <v>170</v>
      </c>
      <c r="Y187" s="1032"/>
      <c r="Z187" s="1032"/>
      <c r="AA187" s="1029"/>
      <c r="AB187" s="1029"/>
      <c r="AC187" s="1030"/>
      <c r="AD187" s="1034"/>
      <c r="AE187" s="1030"/>
      <c r="AF187" s="1117"/>
      <c r="AG187" s="1117"/>
      <c r="AH187" s="1035"/>
      <c r="AI187" s="1087"/>
      <c r="AJ187" s="1264"/>
      <c r="AK187" s="1083"/>
    </row>
    <row r="188" spans="1:37" ht="13.5" customHeight="1" x14ac:dyDescent="0.15">
      <c r="A188" s="1555"/>
      <c r="B188" s="205">
        <v>43718</v>
      </c>
      <c r="C188" s="204" t="str">
        <f t="shared" si="32"/>
        <v>(火)</v>
      </c>
      <c r="D188" s="647" t="s">
        <v>595</v>
      </c>
      <c r="E188" s="647" t="s">
        <v>543</v>
      </c>
      <c r="F188" s="1029">
        <v>1</v>
      </c>
      <c r="G188" s="1029">
        <v>0.5</v>
      </c>
      <c r="H188" s="1030">
        <v>29</v>
      </c>
      <c r="I188" s="1117">
        <v>26</v>
      </c>
      <c r="J188" s="1031">
        <v>0.29166666666666669</v>
      </c>
      <c r="K188" s="1029">
        <v>1</v>
      </c>
      <c r="L188" s="1032">
        <v>3.7</v>
      </c>
      <c r="M188" s="1030">
        <v>6.55</v>
      </c>
      <c r="N188" s="1084">
        <v>0.05</v>
      </c>
      <c r="O188" s="1030">
        <v>19.7</v>
      </c>
      <c r="P188" s="1033">
        <v>36</v>
      </c>
      <c r="Q188" s="1087">
        <v>19.899999999999999</v>
      </c>
      <c r="R188" s="1030">
        <v>7</v>
      </c>
      <c r="S188" s="1033">
        <v>62</v>
      </c>
      <c r="T188" s="1033">
        <v>40</v>
      </c>
      <c r="U188" s="1033">
        <v>22</v>
      </c>
      <c r="V188" s="1277">
        <v>0</v>
      </c>
      <c r="W188" s="1294"/>
      <c r="X188" s="1098">
        <v>150</v>
      </c>
      <c r="Y188" s="1032"/>
      <c r="Z188" s="1032"/>
      <c r="AA188" s="1029"/>
      <c r="AB188" s="1029"/>
      <c r="AC188" s="1030"/>
      <c r="AD188" s="1034"/>
      <c r="AE188" s="1030"/>
      <c r="AF188" s="1117"/>
      <c r="AG188" s="1117"/>
      <c r="AH188" s="1035"/>
      <c r="AI188" s="1087"/>
      <c r="AJ188" s="1264"/>
      <c r="AK188" s="1083"/>
    </row>
    <row r="189" spans="1:37" ht="13.5" customHeight="1" x14ac:dyDescent="0.15">
      <c r="A189" s="1555"/>
      <c r="B189" s="205">
        <v>43719</v>
      </c>
      <c r="C189" s="204" t="str">
        <f t="shared" si="32"/>
        <v>(水)</v>
      </c>
      <c r="D189" s="647" t="s">
        <v>595</v>
      </c>
      <c r="E189" s="647" t="s">
        <v>542</v>
      </c>
      <c r="F189" s="1029">
        <v>0</v>
      </c>
      <c r="G189" s="1029">
        <v>1.1000000000000001</v>
      </c>
      <c r="H189" s="1030">
        <v>28</v>
      </c>
      <c r="I189" s="1117">
        <v>25.5</v>
      </c>
      <c r="J189" s="1031">
        <v>0.29166666666666669</v>
      </c>
      <c r="K189" s="1029">
        <v>2.8</v>
      </c>
      <c r="L189" s="1032">
        <v>7.9</v>
      </c>
      <c r="M189" s="1030">
        <v>6.9</v>
      </c>
      <c r="N189" s="1084">
        <v>0.05</v>
      </c>
      <c r="O189" s="1030">
        <v>24</v>
      </c>
      <c r="P189" s="1033">
        <v>45</v>
      </c>
      <c r="Q189" s="1087">
        <v>24.9</v>
      </c>
      <c r="R189" s="1030">
        <v>10</v>
      </c>
      <c r="S189" s="1033">
        <v>75</v>
      </c>
      <c r="T189" s="1033">
        <v>48</v>
      </c>
      <c r="U189" s="1033">
        <v>27</v>
      </c>
      <c r="V189" s="1277">
        <v>0</v>
      </c>
      <c r="W189" s="1294"/>
      <c r="X189" s="1098">
        <v>150</v>
      </c>
      <c r="Y189" s="1032"/>
      <c r="Z189" s="1032"/>
      <c r="AA189" s="1029"/>
      <c r="AB189" s="1029"/>
      <c r="AC189" s="1030"/>
      <c r="AD189" s="1034"/>
      <c r="AE189" s="1030"/>
      <c r="AF189" s="1117"/>
      <c r="AG189" s="1117"/>
      <c r="AH189" s="1035"/>
      <c r="AI189" s="1087"/>
      <c r="AJ189" s="1264"/>
      <c r="AK189" s="1083"/>
    </row>
    <row r="190" spans="1:37" ht="13.5" customHeight="1" x14ac:dyDescent="0.15">
      <c r="A190" s="1555"/>
      <c r="B190" s="205">
        <v>43720</v>
      </c>
      <c r="C190" s="204" t="str">
        <f t="shared" si="32"/>
        <v>(木)</v>
      </c>
      <c r="D190" s="647" t="s">
        <v>553</v>
      </c>
      <c r="E190" s="647" t="s">
        <v>585</v>
      </c>
      <c r="F190" s="1029">
        <v>4</v>
      </c>
      <c r="G190" s="1029">
        <v>6.2</v>
      </c>
      <c r="H190" s="1030">
        <v>27</v>
      </c>
      <c r="I190" s="1117">
        <v>26</v>
      </c>
      <c r="J190" s="1031">
        <v>0.2986111111111111</v>
      </c>
      <c r="K190" s="1029">
        <v>2.7</v>
      </c>
      <c r="L190" s="1032">
        <v>12</v>
      </c>
      <c r="M190" s="1030">
        <v>6.91</v>
      </c>
      <c r="N190" s="1084">
        <v>0.1</v>
      </c>
      <c r="O190" s="1030">
        <v>23.7</v>
      </c>
      <c r="P190" s="1033">
        <v>48</v>
      </c>
      <c r="Q190" s="1087">
        <v>24.9</v>
      </c>
      <c r="R190" s="1030">
        <v>10</v>
      </c>
      <c r="S190" s="1033">
        <v>78</v>
      </c>
      <c r="T190" s="1033">
        <v>54</v>
      </c>
      <c r="U190" s="1033">
        <v>24</v>
      </c>
      <c r="V190" s="1277">
        <v>0</v>
      </c>
      <c r="W190" s="1294"/>
      <c r="X190" s="1098">
        <v>170</v>
      </c>
      <c r="Y190" s="1032"/>
      <c r="Z190" s="1032"/>
      <c r="AA190" s="1029"/>
      <c r="AB190" s="1029"/>
      <c r="AC190" s="1030"/>
      <c r="AD190" s="1034"/>
      <c r="AE190" s="1030"/>
      <c r="AF190" s="1117"/>
      <c r="AG190" s="1117"/>
      <c r="AH190" s="1035"/>
      <c r="AI190" s="1087"/>
      <c r="AJ190" s="1264"/>
      <c r="AK190" s="1083"/>
    </row>
    <row r="191" spans="1:37" ht="13.5" customHeight="1" x14ac:dyDescent="0.15">
      <c r="A191" s="1555"/>
      <c r="B191" s="205">
        <v>43721</v>
      </c>
      <c r="C191" s="204" t="str">
        <f t="shared" si="32"/>
        <v>(金)</v>
      </c>
      <c r="D191" s="647" t="s">
        <v>550</v>
      </c>
      <c r="E191" s="647" t="s">
        <v>542</v>
      </c>
      <c r="F191" s="1029">
        <v>4</v>
      </c>
      <c r="G191" s="1029">
        <v>0</v>
      </c>
      <c r="H191" s="1030">
        <v>21</v>
      </c>
      <c r="I191" s="1117">
        <v>25.5</v>
      </c>
      <c r="J191" s="1031">
        <v>0.29166666666666669</v>
      </c>
      <c r="K191" s="1029">
        <v>2</v>
      </c>
      <c r="L191" s="1032">
        <v>6.8</v>
      </c>
      <c r="M191" s="1030">
        <v>6.93</v>
      </c>
      <c r="N191" s="1084">
        <v>0.1</v>
      </c>
      <c r="O191" s="1030">
        <v>21.7</v>
      </c>
      <c r="P191" s="1033">
        <v>45</v>
      </c>
      <c r="Q191" s="1087">
        <v>27.7</v>
      </c>
      <c r="R191" s="1030">
        <v>10</v>
      </c>
      <c r="S191" s="1033">
        <v>73</v>
      </c>
      <c r="T191" s="1033">
        <v>47</v>
      </c>
      <c r="U191" s="1033">
        <v>26</v>
      </c>
      <c r="V191" s="1277">
        <v>0</v>
      </c>
      <c r="W191" s="1294"/>
      <c r="X191" s="1098">
        <v>170</v>
      </c>
      <c r="Y191" s="1032"/>
      <c r="Z191" s="1032"/>
      <c r="AA191" s="1029"/>
      <c r="AB191" s="1029"/>
      <c r="AC191" s="1030"/>
      <c r="AD191" s="1034"/>
      <c r="AE191" s="1030"/>
      <c r="AF191" s="1117"/>
      <c r="AG191" s="1117"/>
      <c r="AH191" s="1035"/>
      <c r="AI191" s="1087"/>
      <c r="AJ191" s="1264"/>
      <c r="AK191" s="1083"/>
    </row>
    <row r="192" spans="1:37" ht="13.5" customHeight="1" x14ac:dyDescent="0.15">
      <c r="A192" s="1555"/>
      <c r="B192" s="205">
        <v>43722</v>
      </c>
      <c r="C192" s="204" t="str">
        <f t="shared" si="32"/>
        <v>(土)</v>
      </c>
      <c r="D192" s="647" t="s">
        <v>552</v>
      </c>
      <c r="E192" s="647" t="s">
        <v>543</v>
      </c>
      <c r="F192" s="1029">
        <v>3</v>
      </c>
      <c r="G192" s="1029">
        <v>0.8</v>
      </c>
      <c r="H192" s="1030">
        <v>21</v>
      </c>
      <c r="I192" s="1117">
        <v>23</v>
      </c>
      <c r="J192" s="1031">
        <v>0.2986111111111111</v>
      </c>
      <c r="K192" s="1029">
        <v>2</v>
      </c>
      <c r="L192" s="1032">
        <v>6.7</v>
      </c>
      <c r="M192" s="1030">
        <v>6.88</v>
      </c>
      <c r="N192" s="1084">
        <v>0.1</v>
      </c>
      <c r="O192" s="1030">
        <v>26.3</v>
      </c>
      <c r="P192" s="1033">
        <v>52</v>
      </c>
      <c r="Q192" s="1087">
        <v>29.8</v>
      </c>
      <c r="R192" s="1030">
        <v>10</v>
      </c>
      <c r="S192" s="1033">
        <v>85</v>
      </c>
      <c r="T192" s="1033">
        <v>55</v>
      </c>
      <c r="U192" s="1033">
        <v>30</v>
      </c>
      <c r="V192" s="1277">
        <v>0</v>
      </c>
      <c r="W192" s="1294"/>
      <c r="X192" s="1098">
        <v>160</v>
      </c>
      <c r="Y192" s="1032"/>
      <c r="Z192" s="1032"/>
      <c r="AA192" s="1029"/>
      <c r="AB192" s="1029"/>
      <c r="AC192" s="1030"/>
      <c r="AD192" s="1034"/>
      <c r="AE192" s="1030"/>
      <c r="AF192" s="1117"/>
      <c r="AG192" s="1117"/>
      <c r="AH192" s="1035"/>
      <c r="AI192" s="1087"/>
      <c r="AJ192" s="1264"/>
      <c r="AK192" s="1083"/>
    </row>
    <row r="193" spans="1:37" ht="13.5" customHeight="1" x14ac:dyDescent="0.15">
      <c r="A193" s="1555"/>
      <c r="B193" s="205">
        <v>43723</v>
      </c>
      <c r="C193" s="204" t="str">
        <f t="shared" si="32"/>
        <v>(日)</v>
      </c>
      <c r="D193" s="647" t="s">
        <v>540</v>
      </c>
      <c r="E193" s="647" t="s">
        <v>543</v>
      </c>
      <c r="F193" s="1029">
        <v>2</v>
      </c>
      <c r="G193" s="1029">
        <v>0</v>
      </c>
      <c r="H193" s="1030">
        <v>23</v>
      </c>
      <c r="I193" s="1117">
        <v>23</v>
      </c>
      <c r="J193" s="1031">
        <v>0.29166666666666669</v>
      </c>
      <c r="K193" s="1029">
        <v>1.9</v>
      </c>
      <c r="L193" s="1032">
        <v>7.1</v>
      </c>
      <c r="M193" s="1030">
        <v>6.96</v>
      </c>
      <c r="N193" s="1084">
        <v>0</v>
      </c>
      <c r="O193" s="1030">
        <v>22</v>
      </c>
      <c r="P193" s="1033">
        <v>56</v>
      </c>
      <c r="Q193" s="1087">
        <v>22.7</v>
      </c>
      <c r="R193" s="1030">
        <v>9.8000000000000007</v>
      </c>
      <c r="S193" s="1033">
        <v>94</v>
      </c>
      <c r="T193" s="1033">
        <v>60</v>
      </c>
      <c r="U193" s="1033">
        <v>34</v>
      </c>
      <c r="V193" s="1277">
        <v>0</v>
      </c>
      <c r="W193" s="1294"/>
      <c r="X193" s="1098">
        <v>150</v>
      </c>
      <c r="Y193" s="1032"/>
      <c r="Z193" s="1032"/>
      <c r="AA193" s="1029"/>
      <c r="AB193" s="1029"/>
      <c r="AC193" s="1030"/>
      <c r="AD193" s="1034"/>
      <c r="AE193" s="1030"/>
      <c r="AF193" s="1117"/>
      <c r="AG193" s="1117"/>
      <c r="AH193" s="1035"/>
      <c r="AI193" s="1087"/>
      <c r="AJ193" s="1264"/>
      <c r="AK193" s="1083"/>
    </row>
    <row r="194" spans="1:37" ht="13.5" customHeight="1" x14ac:dyDescent="0.15">
      <c r="A194" s="1555"/>
      <c r="B194" s="205">
        <v>43724</v>
      </c>
      <c r="C194" s="204" t="str">
        <f t="shared" si="32"/>
        <v>(月)</v>
      </c>
      <c r="D194" s="647" t="s">
        <v>555</v>
      </c>
      <c r="E194" s="647" t="s">
        <v>542</v>
      </c>
      <c r="F194" s="1029">
        <v>5</v>
      </c>
      <c r="G194" s="1029">
        <v>43.2</v>
      </c>
      <c r="H194" s="1030">
        <v>23</v>
      </c>
      <c r="I194" s="1117">
        <v>24.5</v>
      </c>
      <c r="J194" s="1031">
        <v>0.29166666666666669</v>
      </c>
      <c r="K194" s="1029">
        <v>3.7</v>
      </c>
      <c r="L194" s="1032">
        <v>8.6999999999999993</v>
      </c>
      <c r="M194" s="1030">
        <v>7.07</v>
      </c>
      <c r="N194" s="1084">
        <v>0.05</v>
      </c>
      <c r="O194" s="1030">
        <v>24.3</v>
      </c>
      <c r="P194" s="1033">
        <v>53</v>
      </c>
      <c r="Q194" s="1087">
        <v>22</v>
      </c>
      <c r="R194" s="1030">
        <v>10</v>
      </c>
      <c r="S194" s="1033">
        <v>85</v>
      </c>
      <c r="T194" s="1033">
        <v>57</v>
      </c>
      <c r="U194" s="1033">
        <v>28</v>
      </c>
      <c r="V194" s="1277">
        <v>0</v>
      </c>
      <c r="W194" s="1294"/>
      <c r="X194" s="1098">
        <v>150</v>
      </c>
      <c r="Y194" s="1032"/>
      <c r="Z194" s="1032"/>
      <c r="AA194" s="1029"/>
      <c r="AB194" s="1029"/>
      <c r="AC194" s="1030"/>
      <c r="AD194" s="1034"/>
      <c r="AE194" s="1030"/>
      <c r="AF194" s="1117"/>
      <c r="AG194" s="1117"/>
      <c r="AH194" s="1035"/>
      <c r="AI194" s="1087"/>
      <c r="AJ194" s="1264"/>
      <c r="AK194" s="1083"/>
    </row>
    <row r="195" spans="1:37" ht="13.5" customHeight="1" x14ac:dyDescent="0.15">
      <c r="A195" s="1555"/>
      <c r="B195" s="205">
        <v>43725</v>
      </c>
      <c r="C195" s="204" t="str">
        <f t="shared" si="32"/>
        <v>(火)</v>
      </c>
      <c r="D195" s="647" t="s">
        <v>540</v>
      </c>
      <c r="E195" s="647" t="s">
        <v>542</v>
      </c>
      <c r="F195" s="1029">
        <v>3</v>
      </c>
      <c r="G195" s="1029">
        <v>0</v>
      </c>
      <c r="H195" s="1030">
        <v>23</v>
      </c>
      <c r="I195" s="1117">
        <v>24</v>
      </c>
      <c r="J195" s="1031">
        <v>0.29166666666666702</v>
      </c>
      <c r="K195" s="1029">
        <v>2.6</v>
      </c>
      <c r="L195" s="1032">
        <v>6.7</v>
      </c>
      <c r="M195" s="1030">
        <v>7.03</v>
      </c>
      <c r="N195" s="1084">
        <v>0.1</v>
      </c>
      <c r="O195" s="1030">
        <v>21.6</v>
      </c>
      <c r="P195" s="1033">
        <v>50</v>
      </c>
      <c r="Q195" s="1087">
        <v>20.6</v>
      </c>
      <c r="R195" s="1030">
        <v>8.5</v>
      </c>
      <c r="S195" s="1033">
        <v>82</v>
      </c>
      <c r="T195" s="1033">
        <v>54</v>
      </c>
      <c r="U195" s="1033">
        <v>28</v>
      </c>
      <c r="V195" s="1277">
        <v>0</v>
      </c>
      <c r="W195" s="1294"/>
      <c r="X195" s="1098">
        <v>150</v>
      </c>
      <c r="Y195" s="1032"/>
      <c r="Z195" s="1032"/>
      <c r="AA195" s="1029"/>
      <c r="AB195" s="1029"/>
      <c r="AC195" s="1030"/>
      <c r="AD195" s="1034"/>
      <c r="AE195" s="1030"/>
      <c r="AF195" s="1117"/>
      <c r="AG195" s="1117"/>
      <c r="AH195" s="1035"/>
      <c r="AI195" s="1087"/>
      <c r="AJ195" s="1264"/>
      <c r="AK195" s="1083"/>
    </row>
    <row r="196" spans="1:37" ht="13.5" customHeight="1" x14ac:dyDescent="0.15">
      <c r="A196" s="1555"/>
      <c r="B196" s="205">
        <v>43726</v>
      </c>
      <c r="C196" s="204" t="str">
        <f t="shared" si="32"/>
        <v>(水)</v>
      </c>
      <c r="D196" s="647" t="s">
        <v>552</v>
      </c>
      <c r="E196" s="647" t="s">
        <v>542</v>
      </c>
      <c r="F196" s="1029">
        <v>2</v>
      </c>
      <c r="G196" s="1029">
        <v>13.2</v>
      </c>
      <c r="H196" s="1030">
        <v>23</v>
      </c>
      <c r="I196" s="1117">
        <v>24.5</v>
      </c>
      <c r="J196" s="1031">
        <v>0.28472222222222221</v>
      </c>
      <c r="K196" s="1029">
        <v>3.3</v>
      </c>
      <c r="L196" s="1032">
        <v>7.6</v>
      </c>
      <c r="M196" s="1030">
        <v>7.11</v>
      </c>
      <c r="N196" s="1084">
        <v>0.05</v>
      </c>
      <c r="O196" s="1030">
        <v>24.3</v>
      </c>
      <c r="P196" s="1033">
        <v>50</v>
      </c>
      <c r="Q196" s="1087">
        <v>22.4</v>
      </c>
      <c r="R196" s="1030">
        <v>10</v>
      </c>
      <c r="S196" s="1033">
        <v>86</v>
      </c>
      <c r="T196" s="1033">
        <v>59</v>
      </c>
      <c r="U196" s="1033">
        <v>27</v>
      </c>
      <c r="V196" s="1277">
        <v>0</v>
      </c>
      <c r="W196" s="1294"/>
      <c r="X196" s="1098">
        <v>120</v>
      </c>
      <c r="Y196" s="1032"/>
      <c r="Z196" s="1032"/>
      <c r="AA196" s="1029"/>
      <c r="AB196" s="1029"/>
      <c r="AC196" s="1030"/>
      <c r="AD196" s="1034"/>
      <c r="AE196" s="1030"/>
      <c r="AF196" s="1117"/>
      <c r="AG196" s="1117"/>
      <c r="AH196" s="1035"/>
      <c r="AI196" s="1087"/>
      <c r="AJ196" s="1264"/>
      <c r="AK196" s="1083"/>
    </row>
    <row r="197" spans="1:37" ht="13.5" customHeight="1" x14ac:dyDescent="0.15">
      <c r="A197" s="1555"/>
      <c r="B197" s="205">
        <v>43727</v>
      </c>
      <c r="C197" s="204" t="str">
        <f t="shared" si="32"/>
        <v>(木)</v>
      </c>
      <c r="D197" s="647" t="s">
        <v>540</v>
      </c>
      <c r="E197" s="647" t="s">
        <v>543</v>
      </c>
      <c r="F197" s="1029">
        <v>2</v>
      </c>
      <c r="G197" s="1029">
        <v>0</v>
      </c>
      <c r="H197" s="1030">
        <v>19</v>
      </c>
      <c r="I197" s="1117">
        <v>23.5</v>
      </c>
      <c r="J197" s="1031">
        <v>0.29166666666666669</v>
      </c>
      <c r="K197" s="1029">
        <v>2.7</v>
      </c>
      <c r="L197" s="1032">
        <v>7.8</v>
      </c>
      <c r="M197" s="1030">
        <v>7.12</v>
      </c>
      <c r="N197" s="1084">
        <v>0.1</v>
      </c>
      <c r="O197" s="1030">
        <v>23.3</v>
      </c>
      <c r="P197" s="1033">
        <v>52</v>
      </c>
      <c r="Q197" s="1087">
        <v>21.3</v>
      </c>
      <c r="R197" s="1030">
        <v>10</v>
      </c>
      <c r="S197" s="1033">
        <v>88</v>
      </c>
      <c r="T197" s="1033">
        <v>58</v>
      </c>
      <c r="U197" s="1033">
        <v>30</v>
      </c>
      <c r="V197" s="1277">
        <v>0</v>
      </c>
      <c r="W197" s="1294"/>
      <c r="X197" s="1098">
        <v>170</v>
      </c>
      <c r="Y197" s="1032"/>
      <c r="Z197" s="1032"/>
      <c r="AA197" s="1029"/>
      <c r="AB197" s="1029"/>
      <c r="AC197" s="1030"/>
      <c r="AD197" s="1034">
        <v>0.28999999999999998</v>
      </c>
      <c r="AE197" s="1030">
        <v>41</v>
      </c>
      <c r="AF197" s="1117">
        <v>4.0999999999999996</v>
      </c>
      <c r="AG197" s="1117">
        <v>4.5999999999999996</v>
      </c>
      <c r="AH197" s="1035">
        <v>0</v>
      </c>
      <c r="AI197" s="1087">
        <v>8.3000000000000007</v>
      </c>
      <c r="AJ197" s="1264">
        <v>0.81</v>
      </c>
      <c r="AK197" s="1083">
        <v>0</v>
      </c>
    </row>
    <row r="198" spans="1:37" ht="13.5" customHeight="1" x14ac:dyDescent="0.15">
      <c r="A198" s="1555"/>
      <c r="B198" s="205">
        <v>43728</v>
      </c>
      <c r="C198" s="204" t="str">
        <f t="shared" si="32"/>
        <v>(金)</v>
      </c>
      <c r="D198" s="647" t="s">
        <v>540</v>
      </c>
      <c r="E198" s="647" t="s">
        <v>542</v>
      </c>
      <c r="F198" s="1029">
        <v>2</v>
      </c>
      <c r="G198" s="1029">
        <v>0</v>
      </c>
      <c r="H198" s="1030">
        <v>20</v>
      </c>
      <c r="I198" s="1117">
        <v>22.5</v>
      </c>
      <c r="J198" s="1031">
        <v>0.29166666666666669</v>
      </c>
      <c r="K198" s="1029">
        <v>6</v>
      </c>
      <c r="L198" s="1032">
        <v>13.9</v>
      </c>
      <c r="M198" s="1030">
        <v>7.21</v>
      </c>
      <c r="N198" s="1084">
        <v>0</v>
      </c>
      <c r="O198" s="1030">
        <v>23.7</v>
      </c>
      <c r="P198" s="1033">
        <v>54</v>
      </c>
      <c r="Q198" s="1087">
        <v>21.3</v>
      </c>
      <c r="R198" s="1030">
        <v>10</v>
      </c>
      <c r="S198" s="1033">
        <v>94</v>
      </c>
      <c r="T198" s="1033">
        <v>61</v>
      </c>
      <c r="U198" s="1033">
        <v>33</v>
      </c>
      <c r="V198" s="1277">
        <v>0</v>
      </c>
      <c r="W198" s="1294"/>
      <c r="X198" s="1098">
        <v>160</v>
      </c>
      <c r="Y198" s="1032"/>
      <c r="Z198" s="1032"/>
      <c r="AA198" s="1029"/>
      <c r="AB198" s="1029"/>
      <c r="AC198" s="1030"/>
      <c r="AD198" s="1034"/>
      <c r="AE198" s="1030"/>
      <c r="AF198" s="1117"/>
      <c r="AG198" s="1117"/>
      <c r="AH198" s="1035"/>
      <c r="AI198" s="1087"/>
      <c r="AJ198" s="1264"/>
      <c r="AK198" s="1083"/>
    </row>
    <row r="199" spans="1:37" ht="13.5" customHeight="1" x14ac:dyDescent="0.15">
      <c r="A199" s="1555"/>
      <c r="B199" s="205">
        <v>43729</v>
      </c>
      <c r="C199" s="204" t="str">
        <f t="shared" si="32"/>
        <v>(土)</v>
      </c>
      <c r="D199" s="647" t="s">
        <v>550</v>
      </c>
      <c r="E199" s="647" t="s">
        <v>543</v>
      </c>
      <c r="F199" s="1029">
        <v>3</v>
      </c>
      <c r="G199" s="1029">
        <v>0</v>
      </c>
      <c r="H199" s="1030">
        <v>22</v>
      </c>
      <c r="I199" s="1117">
        <v>23</v>
      </c>
      <c r="J199" s="1031">
        <v>0.28472222222222221</v>
      </c>
      <c r="K199" s="1029">
        <v>5.4</v>
      </c>
      <c r="L199" s="1032">
        <v>7.4</v>
      </c>
      <c r="M199" s="1030">
        <v>7.17</v>
      </c>
      <c r="N199" s="1084">
        <v>0.1</v>
      </c>
      <c r="O199" s="1030">
        <v>24.7</v>
      </c>
      <c r="P199" s="1033">
        <v>46</v>
      </c>
      <c r="Q199" s="1087">
        <v>21.3</v>
      </c>
      <c r="R199" s="1030">
        <v>10</v>
      </c>
      <c r="S199" s="1033">
        <v>86</v>
      </c>
      <c r="T199" s="1033">
        <v>56</v>
      </c>
      <c r="U199" s="1033">
        <v>30</v>
      </c>
      <c r="V199" s="1277">
        <v>0</v>
      </c>
      <c r="W199" s="1294"/>
      <c r="X199" s="1098">
        <v>160</v>
      </c>
      <c r="Y199" s="1032"/>
      <c r="Z199" s="1032"/>
      <c r="AA199" s="1029"/>
      <c r="AB199" s="1029"/>
      <c r="AC199" s="1030"/>
      <c r="AD199" s="1034"/>
      <c r="AE199" s="1030"/>
      <c r="AF199" s="1117"/>
      <c r="AG199" s="1117"/>
      <c r="AH199" s="1035"/>
      <c r="AI199" s="1087"/>
      <c r="AJ199" s="1264"/>
      <c r="AK199" s="1083"/>
    </row>
    <row r="200" spans="1:37" ht="13.5" customHeight="1" x14ac:dyDescent="0.15">
      <c r="A200" s="1555"/>
      <c r="B200" s="205">
        <v>43730</v>
      </c>
      <c r="C200" s="204" t="str">
        <f t="shared" si="32"/>
        <v>(日)</v>
      </c>
      <c r="D200" s="647" t="s">
        <v>544</v>
      </c>
      <c r="E200" s="647" t="s">
        <v>543</v>
      </c>
      <c r="F200" s="1029">
        <v>1</v>
      </c>
      <c r="G200" s="1029">
        <v>0.3</v>
      </c>
      <c r="H200" s="1030">
        <v>24</v>
      </c>
      <c r="I200" s="1117">
        <v>22.5</v>
      </c>
      <c r="J200" s="1031">
        <v>0.29166666666666669</v>
      </c>
      <c r="K200" s="1029">
        <v>4.9000000000000004</v>
      </c>
      <c r="L200" s="1032">
        <v>6.9</v>
      </c>
      <c r="M200" s="1030">
        <v>6.91</v>
      </c>
      <c r="N200" s="1084">
        <v>0.1</v>
      </c>
      <c r="O200" s="1030">
        <v>27.2</v>
      </c>
      <c r="P200" s="1033">
        <v>48</v>
      </c>
      <c r="Q200" s="1087">
        <v>22.7</v>
      </c>
      <c r="R200" s="1030">
        <v>9.5</v>
      </c>
      <c r="S200" s="1033">
        <v>92</v>
      </c>
      <c r="T200" s="1033">
        <v>62</v>
      </c>
      <c r="U200" s="1033">
        <v>30</v>
      </c>
      <c r="V200" s="1277">
        <v>0</v>
      </c>
      <c r="W200" s="1294"/>
      <c r="X200" s="1098">
        <v>150</v>
      </c>
      <c r="Y200" s="1032"/>
      <c r="Z200" s="1032"/>
      <c r="AA200" s="1029"/>
      <c r="AB200" s="1029"/>
      <c r="AC200" s="1030"/>
      <c r="AD200" s="1034"/>
      <c r="AE200" s="1030"/>
      <c r="AF200" s="1117"/>
      <c r="AG200" s="1117"/>
      <c r="AH200" s="1035"/>
      <c r="AI200" s="1087"/>
      <c r="AJ200" s="1264"/>
      <c r="AK200" s="1083"/>
    </row>
    <row r="201" spans="1:37" ht="13.5" customHeight="1" x14ac:dyDescent="0.15">
      <c r="A201" s="1555"/>
      <c r="B201" s="205">
        <v>43731</v>
      </c>
      <c r="C201" s="204" t="str">
        <f t="shared" si="32"/>
        <v>(月)</v>
      </c>
      <c r="D201" s="647" t="s">
        <v>554</v>
      </c>
      <c r="E201" s="647" t="s">
        <v>541</v>
      </c>
      <c r="F201" s="1029">
        <v>1</v>
      </c>
      <c r="G201" s="1029">
        <v>0</v>
      </c>
      <c r="H201" s="1030">
        <v>22</v>
      </c>
      <c r="I201" s="1117">
        <v>23</v>
      </c>
      <c r="J201" s="1031">
        <v>0.29166666666666669</v>
      </c>
      <c r="K201" s="1029">
        <v>5.7</v>
      </c>
      <c r="L201" s="1032">
        <v>6.1</v>
      </c>
      <c r="M201" s="1030">
        <v>6.92</v>
      </c>
      <c r="N201" s="1084">
        <v>0.05</v>
      </c>
      <c r="O201" s="1030">
        <v>26.3</v>
      </c>
      <c r="P201" s="1033">
        <v>50</v>
      </c>
      <c r="Q201" s="1087">
        <v>24.9</v>
      </c>
      <c r="R201" s="1030">
        <v>9.1999999999999993</v>
      </c>
      <c r="S201" s="1033">
        <v>104</v>
      </c>
      <c r="T201" s="1033">
        <v>64</v>
      </c>
      <c r="U201" s="1033">
        <v>40</v>
      </c>
      <c r="V201" s="1277">
        <v>0</v>
      </c>
      <c r="W201" s="1294"/>
      <c r="X201" s="1098">
        <v>150</v>
      </c>
      <c r="Y201" s="1032"/>
      <c r="Z201" s="1032"/>
      <c r="AA201" s="1029"/>
      <c r="AB201" s="1029"/>
      <c r="AC201" s="1030"/>
      <c r="AD201" s="1034"/>
      <c r="AE201" s="1030"/>
      <c r="AF201" s="1117"/>
      <c r="AG201" s="1117"/>
      <c r="AH201" s="1035"/>
      <c r="AI201" s="1087"/>
      <c r="AJ201" s="1264"/>
      <c r="AK201" s="1083"/>
    </row>
    <row r="202" spans="1:37" ht="13.5" customHeight="1" x14ac:dyDescent="0.15">
      <c r="A202" s="1555"/>
      <c r="B202" s="205">
        <v>43732</v>
      </c>
      <c r="C202" s="204" t="str">
        <f t="shared" si="32"/>
        <v>(火)</v>
      </c>
      <c r="D202" s="647" t="s">
        <v>595</v>
      </c>
      <c r="E202" s="647" t="s">
        <v>549</v>
      </c>
      <c r="F202" s="1029">
        <v>2</v>
      </c>
      <c r="G202" s="1029">
        <v>2.5</v>
      </c>
      <c r="H202" s="1030">
        <v>26</v>
      </c>
      <c r="I202" s="1117">
        <v>24.5</v>
      </c>
      <c r="J202" s="1031">
        <v>0.28472222222222221</v>
      </c>
      <c r="K202" s="1029">
        <v>5</v>
      </c>
      <c r="L202" s="1032">
        <v>9.6999999999999993</v>
      </c>
      <c r="M202" s="1030">
        <v>7.05</v>
      </c>
      <c r="N202" s="1084">
        <v>0.05</v>
      </c>
      <c r="O202" s="1030">
        <v>26.5</v>
      </c>
      <c r="P202" s="1033">
        <v>50</v>
      </c>
      <c r="Q202" s="1087">
        <v>26.3</v>
      </c>
      <c r="R202" s="1030">
        <v>10</v>
      </c>
      <c r="S202" s="1033">
        <v>90</v>
      </c>
      <c r="T202" s="1033">
        <v>61</v>
      </c>
      <c r="U202" s="1033">
        <v>29</v>
      </c>
      <c r="V202" s="1277">
        <v>0</v>
      </c>
      <c r="W202" s="1294"/>
      <c r="X202" s="1098">
        <v>150</v>
      </c>
      <c r="Y202" s="1032"/>
      <c r="Z202" s="1032"/>
      <c r="AA202" s="1029"/>
      <c r="AB202" s="1029"/>
      <c r="AC202" s="1030"/>
      <c r="AD202" s="1034"/>
      <c r="AE202" s="1030"/>
      <c r="AF202" s="1117"/>
      <c r="AG202" s="1117"/>
      <c r="AH202" s="1035"/>
      <c r="AI202" s="1087"/>
      <c r="AJ202" s="1264"/>
      <c r="AK202" s="1083"/>
    </row>
    <row r="203" spans="1:37" ht="13.5" customHeight="1" x14ac:dyDescent="0.15">
      <c r="A203" s="1555"/>
      <c r="B203" s="205">
        <v>43733</v>
      </c>
      <c r="C203" s="204" t="str">
        <f t="shared" si="32"/>
        <v>(水)</v>
      </c>
      <c r="D203" s="647" t="s">
        <v>540</v>
      </c>
      <c r="E203" s="647" t="s">
        <v>559</v>
      </c>
      <c r="F203" s="1029">
        <v>2</v>
      </c>
      <c r="G203" s="1029">
        <v>0</v>
      </c>
      <c r="H203" s="1030">
        <v>23</v>
      </c>
      <c r="I203" s="1117">
        <v>24.5</v>
      </c>
      <c r="J203" s="1031">
        <v>0.29166666666666669</v>
      </c>
      <c r="K203" s="1029">
        <v>3.5</v>
      </c>
      <c r="L203" s="1032">
        <v>8.8000000000000007</v>
      </c>
      <c r="M203" s="1030">
        <v>7.1</v>
      </c>
      <c r="N203" s="1084">
        <v>0.1</v>
      </c>
      <c r="O203" s="1030">
        <v>22.5</v>
      </c>
      <c r="P203" s="1033">
        <v>47</v>
      </c>
      <c r="Q203" s="1087">
        <v>22</v>
      </c>
      <c r="R203" s="1030">
        <v>10</v>
      </c>
      <c r="S203" s="1033">
        <v>88</v>
      </c>
      <c r="T203" s="1033">
        <v>60</v>
      </c>
      <c r="U203" s="1033">
        <v>28</v>
      </c>
      <c r="V203" s="1277">
        <v>0</v>
      </c>
      <c r="W203" s="1294"/>
      <c r="X203" s="1098">
        <v>170</v>
      </c>
      <c r="Y203" s="1032"/>
      <c r="Z203" s="1032"/>
      <c r="AA203" s="1029"/>
      <c r="AB203" s="1029"/>
      <c r="AC203" s="1030"/>
      <c r="AD203" s="1034"/>
      <c r="AE203" s="1030"/>
      <c r="AF203" s="1117"/>
      <c r="AG203" s="1117"/>
      <c r="AH203" s="1035"/>
      <c r="AI203" s="1087"/>
      <c r="AJ203" s="1264"/>
      <c r="AK203" s="1083"/>
    </row>
    <row r="204" spans="1:37" ht="13.5" customHeight="1" x14ac:dyDescent="0.15">
      <c r="A204" s="1555"/>
      <c r="B204" s="205">
        <v>43734</v>
      </c>
      <c r="C204" s="204" t="str">
        <f t="shared" si="32"/>
        <v>(木)</v>
      </c>
      <c r="D204" s="647" t="s">
        <v>540</v>
      </c>
      <c r="E204" s="647" t="s">
        <v>542</v>
      </c>
      <c r="F204" s="1029">
        <v>4</v>
      </c>
      <c r="G204" s="1029">
        <v>0</v>
      </c>
      <c r="H204" s="1030">
        <v>21</v>
      </c>
      <c r="I204" s="1117">
        <v>25</v>
      </c>
      <c r="J204" s="1031">
        <v>0.2986111111111111</v>
      </c>
      <c r="K204" s="1029">
        <v>5.3</v>
      </c>
      <c r="L204" s="1032">
        <v>11.1</v>
      </c>
      <c r="M204" s="1030">
        <v>7.29</v>
      </c>
      <c r="N204" s="1084">
        <v>0.1</v>
      </c>
      <c r="O204" s="1030">
        <v>24.8</v>
      </c>
      <c r="P204" s="1033">
        <v>50</v>
      </c>
      <c r="Q204" s="1087">
        <v>27.7</v>
      </c>
      <c r="R204" s="1030">
        <v>10</v>
      </c>
      <c r="S204" s="1033">
        <v>81</v>
      </c>
      <c r="T204" s="1033">
        <v>51</v>
      </c>
      <c r="U204" s="1033">
        <v>30</v>
      </c>
      <c r="V204" s="1277">
        <v>0</v>
      </c>
      <c r="W204" s="1294"/>
      <c r="X204" s="1098">
        <v>160</v>
      </c>
      <c r="Y204" s="1032"/>
      <c r="Z204" s="1032"/>
      <c r="AA204" s="1029"/>
      <c r="AB204" s="1029"/>
      <c r="AC204" s="1030"/>
      <c r="AD204" s="1034"/>
      <c r="AE204" s="1030"/>
      <c r="AF204" s="1117"/>
      <c r="AG204" s="1117"/>
      <c r="AH204" s="1035"/>
      <c r="AI204" s="1087"/>
      <c r="AJ204" s="1264"/>
      <c r="AK204" s="1083"/>
    </row>
    <row r="205" spans="1:37" ht="13.5" customHeight="1" x14ac:dyDescent="0.15">
      <c r="A205" s="1555"/>
      <c r="B205" s="205">
        <v>43735</v>
      </c>
      <c r="C205" s="204" t="str">
        <f t="shared" si="32"/>
        <v>(金)</v>
      </c>
      <c r="D205" s="647" t="s">
        <v>540</v>
      </c>
      <c r="E205" s="647" t="s">
        <v>542</v>
      </c>
      <c r="F205" s="1029">
        <v>2</v>
      </c>
      <c r="G205" s="1029">
        <v>0</v>
      </c>
      <c r="H205" s="1030">
        <v>20</v>
      </c>
      <c r="I205" s="1117">
        <v>23.5</v>
      </c>
      <c r="J205" s="1031">
        <v>0.2986111111111111</v>
      </c>
      <c r="K205" s="1029">
        <v>4.0999999999999996</v>
      </c>
      <c r="L205" s="1032">
        <v>10.199999999999999</v>
      </c>
      <c r="M205" s="1030">
        <v>7.24</v>
      </c>
      <c r="N205" s="1084">
        <v>0.35</v>
      </c>
      <c r="O205" s="1030">
        <v>22.7</v>
      </c>
      <c r="P205" s="1033">
        <v>46</v>
      </c>
      <c r="Q205" s="1087">
        <v>25.6</v>
      </c>
      <c r="R205" s="1030">
        <v>10</v>
      </c>
      <c r="S205" s="1033">
        <v>80</v>
      </c>
      <c r="T205" s="1033">
        <v>52</v>
      </c>
      <c r="U205" s="1033">
        <v>28</v>
      </c>
      <c r="V205" s="1277">
        <v>0</v>
      </c>
      <c r="W205" s="1294"/>
      <c r="X205" s="1098">
        <v>140</v>
      </c>
      <c r="Y205" s="1032"/>
      <c r="Z205" s="1032"/>
      <c r="AA205" s="1029"/>
      <c r="AB205" s="1029"/>
      <c r="AC205" s="1030"/>
      <c r="AD205" s="1034"/>
      <c r="AE205" s="1030"/>
      <c r="AF205" s="1117"/>
      <c r="AG205" s="1117"/>
      <c r="AH205" s="1035"/>
      <c r="AI205" s="1087"/>
      <c r="AJ205" s="1264"/>
      <c r="AK205" s="1083"/>
    </row>
    <row r="206" spans="1:37" ht="13.5" customHeight="1" x14ac:dyDescent="0.15">
      <c r="A206" s="1555"/>
      <c r="B206" s="205">
        <v>43736</v>
      </c>
      <c r="C206" s="204" t="str">
        <f t="shared" si="32"/>
        <v>(土)</v>
      </c>
      <c r="D206" s="647" t="s">
        <v>550</v>
      </c>
      <c r="E206" s="647" t="s">
        <v>545</v>
      </c>
      <c r="F206" s="1029">
        <v>1</v>
      </c>
      <c r="G206" s="1029">
        <v>0</v>
      </c>
      <c r="H206" s="1030">
        <v>24</v>
      </c>
      <c r="I206" s="1117">
        <v>24</v>
      </c>
      <c r="J206" s="1031">
        <v>0.2986111111111111</v>
      </c>
      <c r="K206" s="1029">
        <v>5.8</v>
      </c>
      <c r="L206" s="1032">
        <v>10.8</v>
      </c>
      <c r="M206" s="1030">
        <v>7.17</v>
      </c>
      <c r="N206" s="1084">
        <v>0.05</v>
      </c>
      <c r="O206" s="1030">
        <v>21.8</v>
      </c>
      <c r="P206" s="1033">
        <v>44</v>
      </c>
      <c r="Q206" s="1087">
        <v>24.9</v>
      </c>
      <c r="R206" s="1030">
        <v>10</v>
      </c>
      <c r="S206" s="1033">
        <v>82</v>
      </c>
      <c r="T206" s="1033">
        <v>56</v>
      </c>
      <c r="U206" s="1033">
        <v>26</v>
      </c>
      <c r="V206" s="1277">
        <v>0</v>
      </c>
      <c r="W206" s="1294"/>
      <c r="X206" s="1098">
        <v>150</v>
      </c>
      <c r="Y206" s="1032"/>
      <c r="Z206" s="1032"/>
      <c r="AA206" s="1029"/>
      <c r="AB206" s="1082"/>
      <c r="AC206" s="1030"/>
      <c r="AD206" s="1034"/>
      <c r="AE206" s="1030"/>
      <c r="AF206" s="1117"/>
      <c r="AG206" s="1117"/>
      <c r="AH206" s="1035"/>
      <c r="AI206" s="1087"/>
      <c r="AJ206" s="1264"/>
      <c r="AK206" s="1083"/>
    </row>
    <row r="207" spans="1:37" ht="13.5" customHeight="1" x14ac:dyDescent="0.15">
      <c r="A207" s="1555"/>
      <c r="B207" s="205">
        <v>43737</v>
      </c>
      <c r="C207" s="204" t="str">
        <f t="shared" si="32"/>
        <v>(日)</v>
      </c>
      <c r="D207" s="647" t="s">
        <v>546</v>
      </c>
      <c r="E207" s="647" t="s">
        <v>545</v>
      </c>
      <c r="F207" s="1029">
        <v>0</v>
      </c>
      <c r="G207" s="1029">
        <v>0.1</v>
      </c>
      <c r="H207" s="1030">
        <v>23</v>
      </c>
      <c r="I207" s="1117">
        <v>24</v>
      </c>
      <c r="J207" s="1031">
        <v>0.2986111111111111</v>
      </c>
      <c r="K207" s="1029">
        <v>3.2</v>
      </c>
      <c r="L207" s="1032">
        <v>8.3000000000000007</v>
      </c>
      <c r="M207" s="1030">
        <v>7.13</v>
      </c>
      <c r="N207" s="1084">
        <v>0.1</v>
      </c>
      <c r="O207" s="1030">
        <v>23</v>
      </c>
      <c r="P207" s="1033">
        <v>49</v>
      </c>
      <c r="Q207" s="1087">
        <v>24.9</v>
      </c>
      <c r="R207" s="1030">
        <v>10</v>
      </c>
      <c r="S207" s="1033">
        <v>88</v>
      </c>
      <c r="T207" s="1033">
        <v>54</v>
      </c>
      <c r="U207" s="1033">
        <v>34</v>
      </c>
      <c r="V207" s="1277">
        <v>0</v>
      </c>
      <c r="W207" s="1294"/>
      <c r="X207" s="1098">
        <v>160</v>
      </c>
      <c r="Y207" s="1032"/>
      <c r="Z207" s="1032"/>
      <c r="AA207" s="1029"/>
      <c r="AB207" s="1029"/>
      <c r="AC207" s="1030"/>
      <c r="AD207" s="1034"/>
      <c r="AE207" s="1030"/>
      <c r="AF207" s="1117"/>
      <c r="AG207" s="1117"/>
      <c r="AH207" s="1035"/>
      <c r="AI207" s="1087"/>
      <c r="AJ207" s="1264"/>
      <c r="AK207" s="1083"/>
    </row>
    <row r="208" spans="1:37" ht="13.5" customHeight="1" x14ac:dyDescent="0.15">
      <c r="A208" s="1555"/>
      <c r="B208" s="205">
        <v>43738</v>
      </c>
      <c r="C208" s="204" t="str">
        <f t="shared" si="32"/>
        <v>(月)</v>
      </c>
      <c r="D208" s="647" t="s">
        <v>540</v>
      </c>
      <c r="E208" s="647" t="s">
        <v>545</v>
      </c>
      <c r="F208" s="1029">
        <v>2</v>
      </c>
      <c r="G208" s="1029">
        <v>0</v>
      </c>
      <c r="H208" s="1030">
        <v>26</v>
      </c>
      <c r="I208" s="1117">
        <v>24.5</v>
      </c>
      <c r="J208" s="1031">
        <v>0.29166666666666669</v>
      </c>
      <c r="K208" s="1029">
        <v>6.4</v>
      </c>
      <c r="L208" s="1032">
        <v>12.3</v>
      </c>
      <c r="M208" s="1030">
        <v>7.22</v>
      </c>
      <c r="N208" s="1084">
        <v>0.35</v>
      </c>
      <c r="O208" s="1030">
        <v>26.2</v>
      </c>
      <c r="P208" s="1033">
        <v>49</v>
      </c>
      <c r="Q208" s="1087">
        <v>29.8</v>
      </c>
      <c r="R208" s="1030">
        <v>10</v>
      </c>
      <c r="S208" s="1033">
        <v>82</v>
      </c>
      <c r="T208" s="1033">
        <v>52</v>
      </c>
      <c r="U208" s="1033">
        <v>30</v>
      </c>
      <c r="V208" s="1277">
        <v>0.28999999999999998</v>
      </c>
      <c r="W208" s="1294">
        <v>0</v>
      </c>
      <c r="X208" s="1098">
        <v>170</v>
      </c>
      <c r="Y208" s="1032">
        <v>163.4</v>
      </c>
      <c r="Z208" s="1032">
        <v>10.6</v>
      </c>
      <c r="AA208" s="1029">
        <v>1.66</v>
      </c>
      <c r="AB208" s="1029">
        <v>-1.1599999999999999</v>
      </c>
      <c r="AC208" s="1030">
        <v>5.4</v>
      </c>
      <c r="AD208" s="1034"/>
      <c r="AE208" s="1030"/>
      <c r="AF208" s="1117"/>
      <c r="AG208" s="1117"/>
      <c r="AH208" s="1035"/>
      <c r="AI208" s="1087"/>
      <c r="AJ208" s="1264"/>
      <c r="AK208" s="1083"/>
    </row>
    <row r="209" spans="1:37" s="453" customFormat="1" ht="13.5" customHeight="1" x14ac:dyDescent="0.15">
      <c r="A209" s="1555"/>
      <c r="B209" s="1552" t="s">
        <v>396</v>
      </c>
      <c r="C209" s="1552"/>
      <c r="D209" s="938"/>
      <c r="E209" s="939"/>
      <c r="F209" s="940">
        <f>MAX(F179:F208)</f>
        <v>6</v>
      </c>
      <c r="G209" s="940">
        <f>MAX(G179:G208)</f>
        <v>110</v>
      </c>
      <c r="H209" s="940">
        <f>MAX(H179:H208)</f>
        <v>29</v>
      </c>
      <c r="I209" s="941">
        <f>MAX(I179:I208)</f>
        <v>27</v>
      </c>
      <c r="J209" s="942"/>
      <c r="K209" s="1086">
        <f>MAX(K179:K208)</f>
        <v>6.4</v>
      </c>
      <c r="L209" s="1224">
        <f>MAX(L179:L208)</f>
        <v>13.9</v>
      </c>
      <c r="M209" s="1231">
        <f>MAX(M179:M208)</f>
        <v>7.29</v>
      </c>
      <c r="N209" s="1089">
        <f>MAX(N179:N208)</f>
        <v>0.35</v>
      </c>
      <c r="O209" s="1231">
        <f t="shared" ref="O209:AK209" si="33">MAX(O179:O208)</f>
        <v>31.3</v>
      </c>
      <c r="P209" s="1244">
        <f t="shared" si="33"/>
        <v>62</v>
      </c>
      <c r="Q209" s="940">
        <f t="shared" si="33"/>
        <v>35.5</v>
      </c>
      <c r="R209" s="940">
        <f t="shared" si="33"/>
        <v>10</v>
      </c>
      <c r="S209" s="1244">
        <f t="shared" si="33"/>
        <v>104</v>
      </c>
      <c r="T209" s="1244">
        <f t="shared" si="33"/>
        <v>64</v>
      </c>
      <c r="U209" s="1244">
        <f t="shared" si="33"/>
        <v>40</v>
      </c>
      <c r="V209" s="1283">
        <f t="shared" si="33"/>
        <v>0.28999999999999998</v>
      </c>
      <c r="W209" s="1300">
        <f t="shared" si="33"/>
        <v>0</v>
      </c>
      <c r="X209" s="1250">
        <f t="shared" si="33"/>
        <v>210</v>
      </c>
      <c r="Y209" s="945">
        <f t="shared" si="33"/>
        <v>163.4</v>
      </c>
      <c r="Z209" s="1224">
        <f t="shared" si="33"/>
        <v>10.6</v>
      </c>
      <c r="AA209" s="940">
        <f t="shared" si="33"/>
        <v>1.66</v>
      </c>
      <c r="AB209" s="944">
        <f t="shared" si="33"/>
        <v>-1.1599999999999999</v>
      </c>
      <c r="AC209" s="1274">
        <f t="shared" si="33"/>
        <v>5.4</v>
      </c>
      <c r="AD209" s="947">
        <f t="shared" si="33"/>
        <v>0.28999999999999998</v>
      </c>
      <c r="AE209" s="1231">
        <f t="shared" si="33"/>
        <v>41</v>
      </c>
      <c r="AF209" s="941">
        <f t="shared" si="33"/>
        <v>4.0999999999999996</v>
      </c>
      <c r="AG209" s="941">
        <f t="shared" si="33"/>
        <v>4.5999999999999996</v>
      </c>
      <c r="AH209" s="1077">
        <f t="shared" si="33"/>
        <v>0</v>
      </c>
      <c r="AI209" s="940">
        <f t="shared" si="33"/>
        <v>8.3000000000000007</v>
      </c>
      <c r="AJ209" s="948">
        <f t="shared" si="33"/>
        <v>0.81</v>
      </c>
      <c r="AK209" s="991">
        <f t="shared" si="33"/>
        <v>0</v>
      </c>
    </row>
    <row r="210" spans="1:37" s="453" customFormat="1" ht="13.5" customHeight="1" x14ac:dyDescent="0.15">
      <c r="A210" s="1555"/>
      <c r="B210" s="1578" t="s">
        <v>397</v>
      </c>
      <c r="C210" s="1552"/>
      <c r="D210" s="938"/>
      <c r="E210" s="939"/>
      <c r="F210" s="940">
        <f>MIN(F179:F208)</f>
        <v>0</v>
      </c>
      <c r="G210" s="940">
        <f>MIN(G179:G208)</f>
        <v>0</v>
      </c>
      <c r="H210" s="940">
        <f>MIN(H179:H208)</f>
        <v>19</v>
      </c>
      <c r="I210" s="941">
        <f>MIN(I179:I208)</f>
        <v>22.5</v>
      </c>
      <c r="J210" s="942"/>
      <c r="K210" s="1086">
        <f>MIN(K179:K208)</f>
        <v>1</v>
      </c>
      <c r="L210" s="1224">
        <f>MIN(L179:L208)</f>
        <v>3.7</v>
      </c>
      <c r="M210" s="1231">
        <f>MIN(M179:M208)</f>
        <v>6.55</v>
      </c>
      <c r="N210" s="1089">
        <f>MIN(N179:N208)</f>
        <v>0</v>
      </c>
      <c r="O210" s="1231">
        <f t="shared" ref="O210:U210" si="34">MIN(O179:O208)</f>
        <v>19.7</v>
      </c>
      <c r="P210" s="1244">
        <f t="shared" si="34"/>
        <v>36</v>
      </c>
      <c r="Q210" s="940">
        <f t="shared" si="34"/>
        <v>19.899999999999999</v>
      </c>
      <c r="R210" s="940">
        <f t="shared" si="34"/>
        <v>7</v>
      </c>
      <c r="S210" s="1244">
        <f t="shared" si="34"/>
        <v>62</v>
      </c>
      <c r="T210" s="1244">
        <f t="shared" si="34"/>
        <v>40</v>
      </c>
      <c r="U210" s="1244">
        <f t="shared" si="34"/>
        <v>22</v>
      </c>
      <c r="V210" s="1283">
        <v>0</v>
      </c>
      <c r="W210" s="1300">
        <f t="shared" ref="W210:AK210" si="35">MIN(W179:W208)</f>
        <v>0</v>
      </c>
      <c r="X210" s="1250">
        <f t="shared" si="35"/>
        <v>120</v>
      </c>
      <c r="Y210" s="945">
        <f t="shared" si="35"/>
        <v>163.4</v>
      </c>
      <c r="Z210" s="1224">
        <f t="shared" si="35"/>
        <v>10.6</v>
      </c>
      <c r="AA210" s="940">
        <f t="shared" si="35"/>
        <v>1.66</v>
      </c>
      <c r="AB210" s="944">
        <f t="shared" si="35"/>
        <v>-1.1599999999999999</v>
      </c>
      <c r="AC210" s="1274">
        <f t="shared" si="35"/>
        <v>5.4</v>
      </c>
      <c r="AD210" s="950">
        <f t="shared" si="35"/>
        <v>0.28999999999999998</v>
      </c>
      <c r="AE210" s="1231">
        <f t="shared" si="35"/>
        <v>41</v>
      </c>
      <c r="AF210" s="941">
        <f t="shared" si="35"/>
        <v>4.0999999999999996</v>
      </c>
      <c r="AG210" s="941">
        <f t="shared" si="35"/>
        <v>4.5999999999999996</v>
      </c>
      <c r="AH210" s="1077">
        <f t="shared" si="35"/>
        <v>0</v>
      </c>
      <c r="AI210" s="940">
        <f t="shared" si="35"/>
        <v>8.3000000000000007</v>
      </c>
      <c r="AJ210" s="948">
        <f t="shared" si="35"/>
        <v>0.81</v>
      </c>
      <c r="AK210" s="991">
        <f t="shared" si="35"/>
        <v>0</v>
      </c>
    </row>
    <row r="211" spans="1:37" s="453" customFormat="1" ht="13.5" customHeight="1" x14ac:dyDescent="0.15">
      <c r="A211" s="1555"/>
      <c r="B211" s="1552" t="s">
        <v>398</v>
      </c>
      <c r="C211" s="1552"/>
      <c r="D211" s="938"/>
      <c r="E211" s="939"/>
      <c r="F211" s="942"/>
      <c r="G211" s="940">
        <f>IF(COUNT(G179:G208)=0,0,AVERAGE(G179:G208))</f>
        <v>5.9399999999999995</v>
      </c>
      <c r="H211" s="940">
        <f>IF(COUNT(H179:H208)=0,0,AVERAGE(H179:H208))</f>
        <v>24.066666666666666</v>
      </c>
      <c r="I211" s="941">
        <f>IF(COUNT(I179:I208)=0,0,AVERAGE(I179:I208))</f>
        <v>24.716666666666665</v>
      </c>
      <c r="J211" s="942"/>
      <c r="K211" s="1086">
        <f>IF(COUNT(K179:K208)=0,0,AVERAGE(K179:K208))</f>
        <v>3.8633333333333337</v>
      </c>
      <c r="L211" s="1224">
        <f>IF(COUNT(L179:L208)=0,0,AVERAGE(L179:L208))</f>
        <v>8.0366666666666671</v>
      </c>
      <c r="M211" s="1231">
        <f>IF(COUNT(M179:M208)=0,0,AVERAGE(M179:M208))</f>
        <v>7.0506666666666655</v>
      </c>
      <c r="N211" s="1113"/>
      <c r="O211" s="1231">
        <f t="shared" ref="O211:U211" si="36">IF(COUNT(O179:O208)=0,0,AVERAGE(O179:O208))</f>
        <v>25.213333333333331</v>
      </c>
      <c r="P211" s="1244">
        <f t="shared" si="36"/>
        <v>50.43333333333333</v>
      </c>
      <c r="Q211" s="940">
        <f t="shared" si="36"/>
        <v>26.306666666666661</v>
      </c>
      <c r="R211" s="940">
        <f t="shared" si="36"/>
        <v>9.7833333333333332</v>
      </c>
      <c r="S211" s="1244">
        <f t="shared" si="36"/>
        <v>86.966666666666669</v>
      </c>
      <c r="T211" s="1244">
        <f t="shared" si="36"/>
        <v>55.43333333333333</v>
      </c>
      <c r="U211" s="1244">
        <f t="shared" si="36"/>
        <v>31.533333333333335</v>
      </c>
      <c r="V211" s="1284"/>
      <c r="W211" s="1301"/>
      <c r="X211" s="1250">
        <f t="shared" ref="X211:AJ211" si="37">IF(COUNT(X179:X208)=0,0,AVERAGE(X179:X208))</f>
        <v>166</v>
      </c>
      <c r="Y211" s="945">
        <f t="shared" si="37"/>
        <v>163.4</v>
      </c>
      <c r="Z211" s="1224">
        <f t="shared" si="37"/>
        <v>10.6</v>
      </c>
      <c r="AA211" s="940">
        <f t="shared" si="37"/>
        <v>1.66</v>
      </c>
      <c r="AB211" s="944">
        <f t="shared" si="37"/>
        <v>-1.1599999999999999</v>
      </c>
      <c r="AC211" s="1274">
        <f t="shared" si="37"/>
        <v>5.4</v>
      </c>
      <c r="AD211" s="950">
        <f t="shared" si="37"/>
        <v>0.28999999999999998</v>
      </c>
      <c r="AE211" s="1231">
        <f t="shared" si="37"/>
        <v>41</v>
      </c>
      <c r="AF211" s="941">
        <f t="shared" si="37"/>
        <v>4.0999999999999996</v>
      </c>
      <c r="AG211" s="941">
        <f t="shared" si="37"/>
        <v>4.5999999999999996</v>
      </c>
      <c r="AH211" s="1077">
        <f t="shared" si="37"/>
        <v>0</v>
      </c>
      <c r="AI211" s="940">
        <f t="shared" si="37"/>
        <v>8.3000000000000007</v>
      </c>
      <c r="AJ211" s="948">
        <f t="shared" si="37"/>
        <v>0.81</v>
      </c>
      <c r="AK211" s="992"/>
    </row>
    <row r="212" spans="1:37" s="453" customFormat="1" ht="13.5" customHeight="1" x14ac:dyDescent="0.15">
      <c r="A212" s="1555"/>
      <c r="B212" s="1553" t="s">
        <v>399</v>
      </c>
      <c r="C212" s="1553"/>
      <c r="D212" s="952"/>
      <c r="E212" s="952"/>
      <c r="F212" s="953"/>
      <c r="G212" s="940">
        <f>SUM(G179:G208)</f>
        <v>178.2</v>
      </c>
      <c r="H212" s="954"/>
      <c r="I212" s="942"/>
      <c r="J212" s="954"/>
      <c r="K212" s="1223"/>
      <c r="L212" s="1225"/>
      <c r="M212" s="1232"/>
      <c r="N212" s="1113"/>
      <c r="O212" s="1232"/>
      <c r="P212" s="1245"/>
      <c r="Q212" s="954"/>
      <c r="R212" s="954"/>
      <c r="S212" s="1245"/>
      <c r="T212" s="1245"/>
      <c r="U212" s="1245"/>
      <c r="V212" s="1284"/>
      <c r="W212" s="1301"/>
      <c r="X212" s="1251"/>
      <c r="Y212" s="954"/>
      <c r="Z212" s="1225"/>
      <c r="AA212" s="954"/>
      <c r="AB212" s="954"/>
      <c r="AC212" s="1275"/>
      <c r="AD212" s="956"/>
      <c r="AE212" s="1232"/>
      <c r="AF212" s="942"/>
      <c r="AG212" s="942"/>
      <c r="AH212" s="1080"/>
      <c r="AI212" s="954"/>
      <c r="AJ212" s="980"/>
      <c r="AK212" s="992"/>
    </row>
    <row r="213" spans="1:37" ht="13.5" customHeight="1" x14ac:dyDescent="0.15">
      <c r="A213" s="1554" t="s">
        <v>353</v>
      </c>
      <c r="B213" s="205">
        <v>43739</v>
      </c>
      <c r="C213" s="203" t="str">
        <f>IF(B213="","",IF(WEEKDAY(B213)=1,"(日)",IF(WEEKDAY(B213)=2,"(月)",IF(WEEKDAY(B213)=3,"(火)",IF(WEEKDAY(B213)=4,"(水)",IF(WEEKDAY(B213)=5,"(木)",IF(WEEKDAY(B213)=6,"(金)","(土)")))))))</f>
        <v>(火)</v>
      </c>
      <c r="D213" s="649" t="s">
        <v>540</v>
      </c>
      <c r="E213" s="649" t="s">
        <v>542</v>
      </c>
      <c r="F213" s="1022">
        <v>2</v>
      </c>
      <c r="G213" s="1022">
        <v>0</v>
      </c>
      <c r="H213" s="1023">
        <v>24</v>
      </c>
      <c r="I213" s="1116">
        <v>24.5</v>
      </c>
      <c r="J213" s="1024">
        <v>0.2986111111111111</v>
      </c>
      <c r="K213" s="1022">
        <v>5.4</v>
      </c>
      <c r="L213" s="1025">
        <v>11.2</v>
      </c>
      <c r="M213" s="1023">
        <v>7.17</v>
      </c>
      <c r="N213" s="1090">
        <v>0.1</v>
      </c>
      <c r="O213" s="1023">
        <v>26.6</v>
      </c>
      <c r="P213" s="793">
        <v>48</v>
      </c>
      <c r="Q213" s="1271">
        <v>29.1</v>
      </c>
      <c r="R213" s="794">
        <v>10</v>
      </c>
      <c r="S213" s="793">
        <v>82</v>
      </c>
      <c r="T213" s="793">
        <v>51</v>
      </c>
      <c r="U213" s="793">
        <v>31</v>
      </c>
      <c r="V213" s="1276">
        <v>0</v>
      </c>
      <c r="W213" s="1293"/>
      <c r="X213" s="1096">
        <v>170</v>
      </c>
      <c r="Y213" s="1025"/>
      <c r="Z213" s="1025"/>
      <c r="AA213" s="1022"/>
      <c r="AB213" s="1022"/>
      <c r="AC213" s="1023"/>
      <c r="AD213" s="1027"/>
      <c r="AE213" s="1023"/>
      <c r="AF213" s="1116"/>
      <c r="AG213" s="1116"/>
      <c r="AH213" s="1028"/>
      <c r="AI213" s="1094"/>
      <c r="AJ213" s="1263"/>
      <c r="AK213" s="1092"/>
    </row>
    <row r="214" spans="1:37" ht="13.5" customHeight="1" x14ac:dyDescent="0.15">
      <c r="A214" s="1554"/>
      <c r="B214" s="205">
        <v>43740</v>
      </c>
      <c r="C214" s="204" t="str">
        <f t="shared" ref="C214:C243" si="38">IF(B214="","",IF(WEEKDAY(B214)=1,"(日)",IF(WEEKDAY(B214)=2,"(月)",IF(WEEKDAY(B214)=3,"(火)",IF(WEEKDAY(B214)=4,"(水)",IF(WEEKDAY(B214)=5,"(木)",IF(WEEKDAY(B214)=6,"(金)","(土)")))))))</f>
        <v>(水)</v>
      </c>
      <c r="D214" s="647" t="s">
        <v>540</v>
      </c>
      <c r="E214" s="647" t="s">
        <v>543</v>
      </c>
      <c r="F214" s="1029">
        <v>1</v>
      </c>
      <c r="G214" s="1029">
        <v>0</v>
      </c>
      <c r="H214" s="1030">
        <v>20</v>
      </c>
      <c r="I214" s="1117">
        <v>24.5</v>
      </c>
      <c r="J214" s="1031">
        <v>0.29166666666666669</v>
      </c>
      <c r="K214" s="1029">
        <v>7.2</v>
      </c>
      <c r="L214" s="1032">
        <v>13.3</v>
      </c>
      <c r="M214" s="1030">
        <v>7.35</v>
      </c>
      <c r="N214" s="1084">
        <v>0.05</v>
      </c>
      <c r="O214" s="1030">
        <v>26.3</v>
      </c>
      <c r="P214" s="795">
        <v>45</v>
      </c>
      <c r="Q214" s="1272">
        <v>30.5</v>
      </c>
      <c r="R214" s="796">
        <v>10</v>
      </c>
      <c r="S214" s="795">
        <v>82</v>
      </c>
      <c r="T214" s="795">
        <v>50</v>
      </c>
      <c r="U214" s="795">
        <v>32</v>
      </c>
      <c r="V214" s="1277">
        <v>0</v>
      </c>
      <c r="W214" s="1294"/>
      <c r="X214" s="1098">
        <v>170</v>
      </c>
      <c r="Y214" s="1032"/>
      <c r="Z214" s="1032"/>
      <c r="AA214" s="1029"/>
      <c r="AB214" s="1029"/>
      <c r="AC214" s="1030"/>
      <c r="AD214" s="1034"/>
      <c r="AE214" s="1030"/>
      <c r="AF214" s="1117"/>
      <c r="AG214" s="1117"/>
      <c r="AH214" s="1035"/>
      <c r="AI214" s="1087"/>
      <c r="AJ214" s="1264"/>
      <c r="AK214" s="1083"/>
    </row>
    <row r="215" spans="1:37" ht="13.5" customHeight="1" x14ac:dyDescent="0.15">
      <c r="A215" s="1554"/>
      <c r="B215" s="205">
        <v>43741</v>
      </c>
      <c r="C215" s="204" t="str">
        <f t="shared" si="38"/>
        <v>(木)</v>
      </c>
      <c r="D215" s="647" t="s">
        <v>550</v>
      </c>
      <c r="E215" s="647" t="s">
        <v>545</v>
      </c>
      <c r="F215" s="1029">
        <v>1</v>
      </c>
      <c r="G215" s="1029">
        <v>0</v>
      </c>
      <c r="H215" s="1030">
        <v>21</v>
      </c>
      <c r="I215" s="1117">
        <v>24.5</v>
      </c>
      <c r="J215" s="1031">
        <v>0.2986111111111111</v>
      </c>
      <c r="K215" s="1029">
        <v>6.4</v>
      </c>
      <c r="L215" s="1032">
        <v>10.199999999999999</v>
      </c>
      <c r="M215" s="1030">
        <v>6.85</v>
      </c>
      <c r="N215" s="1084">
        <v>0.1</v>
      </c>
      <c r="O215" s="1030">
        <v>27</v>
      </c>
      <c r="P215" s="795">
        <v>34</v>
      </c>
      <c r="Q215" s="1272">
        <v>30.5</v>
      </c>
      <c r="R215" s="796">
        <v>10</v>
      </c>
      <c r="S215" s="795">
        <v>85</v>
      </c>
      <c r="T215" s="795">
        <v>50</v>
      </c>
      <c r="U215" s="795">
        <v>35</v>
      </c>
      <c r="V215" s="1277">
        <v>0</v>
      </c>
      <c r="W215" s="1294"/>
      <c r="X215" s="1098">
        <v>170</v>
      </c>
      <c r="Y215" s="1032"/>
      <c r="Z215" s="1032"/>
      <c r="AA215" s="1029"/>
      <c r="AB215" s="1029"/>
      <c r="AC215" s="1030"/>
      <c r="AD215" s="1034"/>
      <c r="AE215" s="1030"/>
      <c r="AF215" s="1117"/>
      <c r="AG215" s="1117"/>
      <c r="AH215" s="1035"/>
      <c r="AI215" s="1087"/>
      <c r="AJ215" s="1264"/>
      <c r="AK215" s="1083"/>
    </row>
    <row r="216" spans="1:37" ht="13.5" customHeight="1" x14ac:dyDescent="0.15">
      <c r="A216" s="1554"/>
      <c r="B216" s="205">
        <v>43742</v>
      </c>
      <c r="C216" s="204" t="str">
        <f t="shared" si="38"/>
        <v>(金)</v>
      </c>
      <c r="D216" s="647" t="s">
        <v>595</v>
      </c>
      <c r="E216" s="647" t="s">
        <v>541</v>
      </c>
      <c r="F216" s="1029">
        <v>1</v>
      </c>
      <c r="G216" s="1029">
        <v>2.8</v>
      </c>
      <c r="H216" s="1030">
        <v>24</v>
      </c>
      <c r="I216" s="1117">
        <v>24</v>
      </c>
      <c r="J216" s="1031">
        <v>0.29166666666666669</v>
      </c>
      <c r="K216" s="1029">
        <v>8.6</v>
      </c>
      <c r="L216" s="1032">
        <v>11</v>
      </c>
      <c r="M216" s="1030">
        <v>7.04</v>
      </c>
      <c r="N216" s="1084">
        <v>0.1</v>
      </c>
      <c r="O216" s="1030">
        <v>26.5</v>
      </c>
      <c r="P216" s="795">
        <v>43</v>
      </c>
      <c r="Q216" s="1272">
        <v>22.7</v>
      </c>
      <c r="R216" s="796">
        <v>10</v>
      </c>
      <c r="S216" s="795">
        <v>88</v>
      </c>
      <c r="T216" s="795">
        <v>51</v>
      </c>
      <c r="U216" s="795">
        <v>37</v>
      </c>
      <c r="V216" s="1277">
        <v>0</v>
      </c>
      <c r="W216" s="1294"/>
      <c r="X216" s="1098">
        <v>160</v>
      </c>
      <c r="Y216" s="1032"/>
      <c r="Z216" s="1032"/>
      <c r="AA216" s="1029"/>
      <c r="AB216" s="1029"/>
      <c r="AC216" s="1030"/>
      <c r="AD216" s="1034"/>
      <c r="AE216" s="1030"/>
      <c r="AF216" s="1117"/>
      <c r="AG216" s="1117"/>
      <c r="AH216" s="1035"/>
      <c r="AI216" s="1087"/>
      <c r="AJ216" s="1264"/>
      <c r="AK216" s="1083"/>
    </row>
    <row r="217" spans="1:37" ht="13.5" customHeight="1" x14ac:dyDescent="0.15">
      <c r="A217" s="1554"/>
      <c r="B217" s="205">
        <v>43743</v>
      </c>
      <c r="C217" s="204" t="str">
        <f t="shared" si="38"/>
        <v>(土)</v>
      </c>
      <c r="D217" s="647" t="s">
        <v>540</v>
      </c>
      <c r="E217" s="647" t="s">
        <v>549</v>
      </c>
      <c r="F217" s="1029">
        <v>4</v>
      </c>
      <c r="G217" s="1029">
        <v>0</v>
      </c>
      <c r="H217" s="1030">
        <v>24</v>
      </c>
      <c r="I217" s="1117">
        <v>23.5</v>
      </c>
      <c r="J217" s="1031">
        <v>0.29166666666666669</v>
      </c>
      <c r="K217" s="1029">
        <v>6.6</v>
      </c>
      <c r="L217" s="1032">
        <v>11.6</v>
      </c>
      <c r="M217" s="1030">
        <v>6.92</v>
      </c>
      <c r="N217" s="1084">
        <v>0.05</v>
      </c>
      <c r="O217" s="1030">
        <v>24.8</v>
      </c>
      <c r="P217" s="795">
        <v>48</v>
      </c>
      <c r="Q217" s="1272">
        <v>29.1</v>
      </c>
      <c r="R217" s="796">
        <v>10</v>
      </c>
      <c r="S217" s="795">
        <v>86</v>
      </c>
      <c r="T217" s="795">
        <v>52</v>
      </c>
      <c r="U217" s="795">
        <v>34</v>
      </c>
      <c r="V217" s="1277">
        <v>0</v>
      </c>
      <c r="W217" s="1294"/>
      <c r="X217" s="1098">
        <v>150</v>
      </c>
      <c r="Y217" s="1032"/>
      <c r="Z217" s="1032"/>
      <c r="AA217" s="1029"/>
      <c r="AB217" s="1029"/>
      <c r="AC217" s="1030"/>
      <c r="AD217" s="1034"/>
      <c r="AE217" s="1030"/>
      <c r="AF217" s="1117"/>
      <c r="AG217" s="1117"/>
      <c r="AH217" s="1035"/>
      <c r="AI217" s="1087"/>
      <c r="AJ217" s="1264"/>
      <c r="AK217" s="1083"/>
    </row>
    <row r="218" spans="1:37" ht="13.5" customHeight="1" x14ac:dyDescent="0.15">
      <c r="A218" s="1554"/>
      <c r="B218" s="205">
        <v>43744</v>
      </c>
      <c r="C218" s="204" t="str">
        <f t="shared" si="38"/>
        <v>(日)</v>
      </c>
      <c r="D218" s="647" t="s">
        <v>550</v>
      </c>
      <c r="E218" s="647" t="s">
        <v>559</v>
      </c>
      <c r="F218" s="1029">
        <v>2</v>
      </c>
      <c r="G218" s="1029">
        <v>0</v>
      </c>
      <c r="H218" s="1030">
        <v>22</v>
      </c>
      <c r="I218" s="1117">
        <v>23.5</v>
      </c>
      <c r="J218" s="1031">
        <v>0.28472222222222221</v>
      </c>
      <c r="K218" s="1029">
        <v>6.9</v>
      </c>
      <c r="L218" s="1032">
        <v>11.4</v>
      </c>
      <c r="M218" s="1030">
        <v>6.94</v>
      </c>
      <c r="N218" s="1084">
        <v>0.05</v>
      </c>
      <c r="O218" s="1030">
        <v>29</v>
      </c>
      <c r="P218" s="795">
        <v>44</v>
      </c>
      <c r="Q218" s="1272">
        <v>30.2</v>
      </c>
      <c r="R218" s="796">
        <v>10</v>
      </c>
      <c r="S218" s="795">
        <v>98</v>
      </c>
      <c r="T218" s="795">
        <v>61</v>
      </c>
      <c r="U218" s="795">
        <v>37</v>
      </c>
      <c r="V218" s="1277">
        <v>0</v>
      </c>
      <c r="W218" s="1294"/>
      <c r="X218" s="1098">
        <v>170</v>
      </c>
      <c r="Y218" s="1032"/>
      <c r="Z218" s="1032"/>
      <c r="AA218" s="1029"/>
      <c r="AB218" s="1029"/>
      <c r="AC218" s="1030"/>
      <c r="AD218" s="1034"/>
      <c r="AE218" s="1030"/>
      <c r="AF218" s="1117"/>
      <c r="AG218" s="1117"/>
      <c r="AH218" s="1035"/>
      <c r="AI218" s="1087"/>
      <c r="AJ218" s="1264"/>
      <c r="AK218" s="1083"/>
    </row>
    <row r="219" spans="1:37" ht="13.5" customHeight="1" x14ac:dyDescent="0.15">
      <c r="A219" s="1554"/>
      <c r="B219" s="205">
        <v>43745</v>
      </c>
      <c r="C219" s="204" t="str">
        <f t="shared" si="38"/>
        <v>(月)</v>
      </c>
      <c r="D219" s="647" t="s">
        <v>596</v>
      </c>
      <c r="E219" s="647" t="s">
        <v>543</v>
      </c>
      <c r="F219" s="1029">
        <v>2</v>
      </c>
      <c r="G219" s="1029">
        <v>1.5</v>
      </c>
      <c r="H219" s="1030">
        <v>18</v>
      </c>
      <c r="I219" s="1117">
        <v>21.5</v>
      </c>
      <c r="J219" s="1031">
        <v>0.28472222222222221</v>
      </c>
      <c r="K219" s="1029">
        <v>8.4</v>
      </c>
      <c r="L219" s="1032">
        <v>13.2</v>
      </c>
      <c r="M219" s="1030">
        <v>6.84</v>
      </c>
      <c r="N219" s="1084">
        <v>0.05</v>
      </c>
      <c r="O219" s="1030">
        <v>28.3</v>
      </c>
      <c r="P219" s="795">
        <v>48</v>
      </c>
      <c r="Q219" s="1272">
        <v>28.4</v>
      </c>
      <c r="R219" s="796">
        <v>10</v>
      </c>
      <c r="S219" s="795">
        <v>94</v>
      </c>
      <c r="T219" s="795">
        <v>61</v>
      </c>
      <c r="U219" s="795">
        <v>33</v>
      </c>
      <c r="V219" s="1277">
        <v>0</v>
      </c>
      <c r="W219" s="1294"/>
      <c r="X219" s="1098">
        <v>190</v>
      </c>
      <c r="Y219" s="1032"/>
      <c r="Z219" s="1032"/>
      <c r="AA219" s="1029"/>
      <c r="AB219" s="1029"/>
      <c r="AC219" s="1030"/>
      <c r="AD219" s="1034"/>
      <c r="AE219" s="1030"/>
      <c r="AF219" s="1117"/>
      <c r="AG219" s="1117"/>
      <c r="AH219" s="1035"/>
      <c r="AI219" s="1087"/>
      <c r="AJ219" s="1264"/>
      <c r="AK219" s="1083"/>
    </row>
    <row r="220" spans="1:37" ht="13.5" customHeight="1" x14ac:dyDescent="0.15">
      <c r="A220" s="1554"/>
      <c r="B220" s="205">
        <v>43746</v>
      </c>
      <c r="C220" s="204" t="str">
        <f>IF(B220="","",IF(WEEKDAY(B220)=1,"(日)",IF(WEEKDAY(B220)=2,"(月)",IF(WEEKDAY(B220)=3,"(火)",IF(WEEKDAY(B220)=4,"(水)",IF(WEEKDAY(B220)=5,"(木)",IF(WEEKDAY(B220)=6,"(金)","(土)")))))))</f>
        <v>(火)</v>
      </c>
      <c r="D220" s="647" t="s">
        <v>553</v>
      </c>
      <c r="E220" s="647" t="s">
        <v>549</v>
      </c>
      <c r="F220" s="1029">
        <v>2</v>
      </c>
      <c r="G220" s="1029">
        <v>7.2</v>
      </c>
      <c r="H220" s="1030">
        <v>19</v>
      </c>
      <c r="I220" s="1117">
        <v>22</v>
      </c>
      <c r="J220" s="1031">
        <v>0.28472222222222199</v>
      </c>
      <c r="K220" s="1029">
        <v>5.2</v>
      </c>
      <c r="L220" s="1032">
        <v>10</v>
      </c>
      <c r="M220" s="1030">
        <v>7.06</v>
      </c>
      <c r="N220" s="1084">
        <v>0.05</v>
      </c>
      <c r="O220" s="1030">
        <v>24.8</v>
      </c>
      <c r="P220" s="795">
        <v>56</v>
      </c>
      <c r="Q220" s="1272">
        <v>30.5</v>
      </c>
      <c r="R220" s="796">
        <v>9.5</v>
      </c>
      <c r="S220" s="795">
        <v>100</v>
      </c>
      <c r="T220" s="795">
        <v>64</v>
      </c>
      <c r="U220" s="795">
        <v>36</v>
      </c>
      <c r="V220" s="1277">
        <v>0</v>
      </c>
      <c r="W220" s="1294"/>
      <c r="X220" s="1098">
        <v>190</v>
      </c>
      <c r="Y220" s="1032"/>
      <c r="Z220" s="1032"/>
      <c r="AA220" s="1029"/>
      <c r="AB220" s="1029"/>
      <c r="AC220" s="1030"/>
      <c r="AD220" s="1034"/>
      <c r="AE220" s="1030"/>
      <c r="AF220" s="1117"/>
      <c r="AG220" s="1117"/>
      <c r="AH220" s="1035"/>
      <c r="AI220" s="1087"/>
      <c r="AJ220" s="1264"/>
      <c r="AK220" s="1083"/>
    </row>
    <row r="221" spans="1:37" ht="13.5" customHeight="1" x14ac:dyDescent="0.15">
      <c r="A221" s="1554"/>
      <c r="B221" s="205">
        <v>43747</v>
      </c>
      <c r="C221" s="204" t="str">
        <f t="shared" si="38"/>
        <v>(水)</v>
      </c>
      <c r="D221" s="647" t="s">
        <v>540</v>
      </c>
      <c r="E221" s="647" t="s">
        <v>543</v>
      </c>
      <c r="F221" s="1029">
        <v>1</v>
      </c>
      <c r="G221" s="1029">
        <v>0</v>
      </c>
      <c r="H221" s="1030">
        <v>20</v>
      </c>
      <c r="I221" s="1117">
        <v>22</v>
      </c>
      <c r="J221" s="1031">
        <v>0.29166666666666669</v>
      </c>
      <c r="K221" s="1029">
        <v>8.3000000000000007</v>
      </c>
      <c r="L221" s="1032">
        <v>10.7</v>
      </c>
      <c r="M221" s="1030">
        <v>7.13</v>
      </c>
      <c r="N221" s="1084">
        <v>0.05</v>
      </c>
      <c r="O221" s="1030">
        <v>31</v>
      </c>
      <c r="P221" s="795">
        <v>60</v>
      </c>
      <c r="Q221" s="1272">
        <v>29.8</v>
      </c>
      <c r="R221" s="796">
        <v>10</v>
      </c>
      <c r="S221" s="795">
        <v>104</v>
      </c>
      <c r="T221" s="795">
        <v>66</v>
      </c>
      <c r="U221" s="795">
        <v>38</v>
      </c>
      <c r="V221" s="1277">
        <v>0</v>
      </c>
      <c r="W221" s="1294"/>
      <c r="X221" s="1098">
        <v>180</v>
      </c>
      <c r="Y221" s="1032"/>
      <c r="Z221" s="1032"/>
      <c r="AA221" s="1029"/>
      <c r="AB221" s="1029"/>
      <c r="AC221" s="1030"/>
      <c r="AD221" s="1034"/>
      <c r="AE221" s="1030"/>
      <c r="AF221" s="1117"/>
      <c r="AG221" s="1117"/>
      <c r="AH221" s="1035"/>
      <c r="AI221" s="1087"/>
      <c r="AJ221" s="1264"/>
      <c r="AK221" s="1083"/>
    </row>
    <row r="222" spans="1:37" ht="13.5" customHeight="1" x14ac:dyDescent="0.15">
      <c r="A222" s="1554"/>
      <c r="B222" s="205">
        <v>43748</v>
      </c>
      <c r="C222" s="204" t="str">
        <f t="shared" si="38"/>
        <v>(木)</v>
      </c>
      <c r="D222" s="647" t="s">
        <v>544</v>
      </c>
      <c r="E222" s="647" t="s">
        <v>543</v>
      </c>
      <c r="F222" s="1029">
        <v>3</v>
      </c>
      <c r="G222" s="1029">
        <v>3</v>
      </c>
      <c r="H222" s="1030">
        <v>15</v>
      </c>
      <c r="I222" s="1117">
        <v>15</v>
      </c>
      <c r="J222" s="1031">
        <v>0.29166666666666669</v>
      </c>
      <c r="K222" s="1029">
        <v>5.8</v>
      </c>
      <c r="L222" s="1032">
        <v>9.9</v>
      </c>
      <c r="M222" s="1030">
        <v>6.91</v>
      </c>
      <c r="N222" s="1084">
        <v>0</v>
      </c>
      <c r="O222" s="1030">
        <v>28.9</v>
      </c>
      <c r="P222" s="795">
        <v>44</v>
      </c>
      <c r="Q222" s="1272">
        <v>31.6</v>
      </c>
      <c r="R222" s="796">
        <v>10</v>
      </c>
      <c r="S222" s="795">
        <v>94</v>
      </c>
      <c r="T222" s="795">
        <v>56</v>
      </c>
      <c r="U222" s="795">
        <v>38</v>
      </c>
      <c r="V222" s="1277">
        <v>0.26</v>
      </c>
      <c r="W222" s="1294"/>
      <c r="X222" s="1098">
        <v>190</v>
      </c>
      <c r="Y222" s="1032"/>
      <c r="Z222" s="1032"/>
      <c r="AA222" s="1029"/>
      <c r="AB222" s="1029"/>
      <c r="AC222" s="1030"/>
      <c r="AD222" s="1034">
        <v>0.25</v>
      </c>
      <c r="AE222" s="1030">
        <v>55</v>
      </c>
      <c r="AF222" s="1117">
        <v>0.51</v>
      </c>
      <c r="AG222" s="1117">
        <v>5.4</v>
      </c>
      <c r="AH222" s="1035">
        <v>0.68</v>
      </c>
      <c r="AI222" s="1087">
        <v>9.8000000000000007</v>
      </c>
      <c r="AJ222" s="1264">
        <v>0.54</v>
      </c>
      <c r="AK222" s="1083">
        <v>0</v>
      </c>
    </row>
    <row r="223" spans="1:37" ht="13.5" customHeight="1" x14ac:dyDescent="0.15">
      <c r="A223" s="1554"/>
      <c r="B223" s="205">
        <v>43749</v>
      </c>
      <c r="C223" s="204" t="str">
        <f t="shared" si="38"/>
        <v>(金)</v>
      </c>
      <c r="D223" s="647" t="s">
        <v>552</v>
      </c>
      <c r="E223" s="647" t="s">
        <v>543</v>
      </c>
      <c r="F223" s="1029">
        <v>4</v>
      </c>
      <c r="G223" s="1029">
        <v>16.399999999999999</v>
      </c>
      <c r="H223" s="1030">
        <v>18</v>
      </c>
      <c r="I223" s="1117">
        <v>21</v>
      </c>
      <c r="J223" s="1031">
        <v>0.29166666666666669</v>
      </c>
      <c r="K223" s="1029">
        <v>6.5</v>
      </c>
      <c r="L223" s="1032">
        <v>13.1</v>
      </c>
      <c r="M223" s="1030">
        <v>7.08</v>
      </c>
      <c r="N223" s="1084">
        <v>0</v>
      </c>
      <c r="O223" s="1030">
        <v>26.5</v>
      </c>
      <c r="P223" s="795">
        <v>60</v>
      </c>
      <c r="Q223" s="1272">
        <v>28.4</v>
      </c>
      <c r="R223" s="796">
        <v>10</v>
      </c>
      <c r="S223" s="795">
        <v>102</v>
      </c>
      <c r="T223" s="795">
        <v>68</v>
      </c>
      <c r="U223" s="795">
        <v>34</v>
      </c>
      <c r="V223" s="1277">
        <v>0</v>
      </c>
      <c r="W223" s="1294"/>
      <c r="X223" s="1098">
        <v>180</v>
      </c>
      <c r="Y223" s="1032"/>
      <c r="Z223" s="1032"/>
      <c r="AA223" s="1029"/>
      <c r="AB223" s="1029"/>
      <c r="AC223" s="1030"/>
      <c r="AD223" s="1034"/>
      <c r="AE223" s="1030"/>
      <c r="AF223" s="1117"/>
      <c r="AG223" s="1117"/>
      <c r="AH223" s="1035"/>
      <c r="AI223" s="1087"/>
      <c r="AJ223" s="1264"/>
      <c r="AK223" s="1083"/>
    </row>
    <row r="224" spans="1:37" ht="13.5" customHeight="1" x14ac:dyDescent="0.15">
      <c r="A224" s="1554"/>
      <c r="B224" s="205">
        <v>43750</v>
      </c>
      <c r="C224" s="204" t="str">
        <f t="shared" si="38"/>
        <v>(土)</v>
      </c>
      <c r="D224" s="647" t="s">
        <v>555</v>
      </c>
      <c r="E224" s="647" t="s">
        <v>585</v>
      </c>
      <c r="F224" s="1029">
        <v>6</v>
      </c>
      <c r="G224" s="1029">
        <v>125</v>
      </c>
      <c r="H224" s="1030">
        <v>23</v>
      </c>
      <c r="I224" s="1117">
        <v>21.5</v>
      </c>
      <c r="J224" s="1031">
        <v>0.28472222222222221</v>
      </c>
      <c r="K224" s="1029">
        <v>9.1999999999999993</v>
      </c>
      <c r="L224" s="1032">
        <v>12.8</v>
      </c>
      <c r="M224" s="1030">
        <v>7.04</v>
      </c>
      <c r="N224" s="1084">
        <v>0</v>
      </c>
      <c r="O224" s="1030">
        <v>29.4</v>
      </c>
      <c r="P224" s="795">
        <v>51</v>
      </c>
      <c r="Q224" s="1272">
        <v>32.299999999999997</v>
      </c>
      <c r="R224" s="796">
        <v>10</v>
      </c>
      <c r="S224" s="795">
        <v>110</v>
      </c>
      <c r="T224" s="795">
        <v>58</v>
      </c>
      <c r="U224" s="795">
        <v>52</v>
      </c>
      <c r="V224" s="1277">
        <v>0.31</v>
      </c>
      <c r="W224" s="1294"/>
      <c r="X224" s="1098">
        <v>270</v>
      </c>
      <c r="Y224" s="1032"/>
      <c r="Z224" s="1032"/>
      <c r="AA224" s="1029"/>
      <c r="AB224" s="1029"/>
      <c r="AC224" s="1030"/>
      <c r="AD224" s="1034"/>
      <c r="AE224" s="1030"/>
      <c r="AF224" s="1117"/>
      <c r="AG224" s="1117"/>
      <c r="AH224" s="1035"/>
      <c r="AI224" s="1087"/>
      <c r="AJ224" s="1264"/>
      <c r="AK224" s="1083"/>
    </row>
    <row r="225" spans="1:37" ht="13.5" customHeight="1" x14ac:dyDescent="0.15">
      <c r="A225" s="1554"/>
      <c r="B225" s="205">
        <v>43751</v>
      </c>
      <c r="C225" s="204" t="str">
        <f t="shared" si="38"/>
        <v>(日)</v>
      </c>
      <c r="D225" s="647" t="s">
        <v>540</v>
      </c>
      <c r="E225" s="647" t="s">
        <v>542</v>
      </c>
      <c r="F225" s="1029">
        <v>5</v>
      </c>
      <c r="G225" s="1029">
        <v>0</v>
      </c>
      <c r="H225" s="1030">
        <v>27</v>
      </c>
      <c r="I225" s="1117">
        <v>24</v>
      </c>
      <c r="J225" s="1031">
        <v>0.29166666666666669</v>
      </c>
      <c r="K225" s="1029">
        <v>5.5</v>
      </c>
      <c r="L225" s="1032">
        <v>9.1999999999999993</v>
      </c>
      <c r="M225" s="1030">
        <v>6.72</v>
      </c>
      <c r="N225" s="1084">
        <v>0</v>
      </c>
      <c r="O225" s="1030">
        <v>26.3</v>
      </c>
      <c r="P225" s="795">
        <v>40</v>
      </c>
      <c r="Q225" s="1272">
        <v>27.7</v>
      </c>
      <c r="R225" s="796">
        <v>9.8000000000000007</v>
      </c>
      <c r="S225" s="795">
        <v>82</v>
      </c>
      <c r="T225" s="795">
        <v>52</v>
      </c>
      <c r="U225" s="795">
        <v>30</v>
      </c>
      <c r="V225" s="1277">
        <v>0</v>
      </c>
      <c r="W225" s="1294"/>
      <c r="X225" s="1098">
        <v>230</v>
      </c>
      <c r="Y225" s="1032"/>
      <c r="Z225" s="1032"/>
      <c r="AA225" s="1029"/>
      <c r="AB225" s="1029"/>
      <c r="AC225" s="1030"/>
      <c r="AD225" s="1034"/>
      <c r="AE225" s="1030"/>
      <c r="AF225" s="1117"/>
      <c r="AG225" s="1117"/>
      <c r="AH225" s="1035"/>
      <c r="AI225" s="1087"/>
      <c r="AJ225" s="1264"/>
      <c r="AK225" s="1083"/>
    </row>
    <row r="226" spans="1:37" ht="13.5" customHeight="1" x14ac:dyDescent="0.15">
      <c r="A226" s="1554"/>
      <c r="B226" s="205">
        <v>43752</v>
      </c>
      <c r="C226" s="204" t="str">
        <f t="shared" si="38"/>
        <v>(月)</v>
      </c>
      <c r="D226" s="647" t="s">
        <v>558</v>
      </c>
      <c r="E226" s="647" t="s">
        <v>543</v>
      </c>
      <c r="F226" s="1029">
        <v>4</v>
      </c>
      <c r="G226" s="1029">
        <v>5.8</v>
      </c>
      <c r="H226" s="1030">
        <v>18</v>
      </c>
      <c r="I226" s="1117">
        <v>22</v>
      </c>
      <c r="J226" s="1031">
        <v>0.2986111111111111</v>
      </c>
      <c r="K226" s="1029">
        <v>4.8</v>
      </c>
      <c r="L226" s="1032">
        <v>8.5</v>
      </c>
      <c r="M226" s="1030">
        <v>7.04</v>
      </c>
      <c r="N226" s="1084">
        <v>0</v>
      </c>
      <c r="O226" s="1030">
        <v>20.8</v>
      </c>
      <c r="P226" s="795">
        <v>37</v>
      </c>
      <c r="Q226" s="1272">
        <v>31.2</v>
      </c>
      <c r="R226" s="796">
        <v>9.3000000000000007</v>
      </c>
      <c r="S226" s="795">
        <v>73</v>
      </c>
      <c r="T226" s="795">
        <v>53</v>
      </c>
      <c r="U226" s="795">
        <v>20</v>
      </c>
      <c r="V226" s="1277">
        <v>0</v>
      </c>
      <c r="W226" s="1294"/>
      <c r="X226" s="1098">
        <v>210</v>
      </c>
      <c r="Y226" s="1032"/>
      <c r="Z226" s="1032"/>
      <c r="AA226" s="1029"/>
      <c r="AB226" s="1029"/>
      <c r="AC226" s="1030"/>
      <c r="AD226" s="1034"/>
      <c r="AE226" s="1030"/>
      <c r="AF226" s="1117"/>
      <c r="AG226" s="1117"/>
      <c r="AH226" s="1035"/>
      <c r="AI226" s="1087"/>
      <c r="AJ226" s="1264"/>
      <c r="AK226" s="1083"/>
    </row>
    <row r="227" spans="1:37" ht="13.5" customHeight="1" x14ac:dyDescent="0.15">
      <c r="A227" s="1554"/>
      <c r="B227" s="205">
        <v>43753</v>
      </c>
      <c r="C227" s="204" t="str">
        <f t="shared" si="38"/>
        <v>(火)</v>
      </c>
      <c r="D227" s="647" t="s">
        <v>553</v>
      </c>
      <c r="E227" s="647" t="s">
        <v>548</v>
      </c>
      <c r="F227" s="1029">
        <v>2</v>
      </c>
      <c r="G227" s="1029">
        <v>4.5999999999999996</v>
      </c>
      <c r="H227" s="1030">
        <v>18</v>
      </c>
      <c r="I227" s="1117">
        <v>20.5</v>
      </c>
      <c r="J227" s="1031">
        <v>0.29166666666666669</v>
      </c>
      <c r="K227" s="1029">
        <v>3.6</v>
      </c>
      <c r="L227" s="1032">
        <v>9.6</v>
      </c>
      <c r="M227" s="1030">
        <v>7.13</v>
      </c>
      <c r="N227" s="1084">
        <v>0.05</v>
      </c>
      <c r="O227" s="1030">
        <v>21.8</v>
      </c>
      <c r="P227" s="795">
        <v>41</v>
      </c>
      <c r="Q227" s="1272">
        <v>30.2</v>
      </c>
      <c r="R227" s="796">
        <v>10</v>
      </c>
      <c r="S227" s="795">
        <v>72</v>
      </c>
      <c r="T227" s="795">
        <v>48</v>
      </c>
      <c r="U227" s="795">
        <v>24</v>
      </c>
      <c r="V227" s="1277">
        <v>0</v>
      </c>
      <c r="W227" s="1294"/>
      <c r="X227" s="1098">
        <v>170</v>
      </c>
      <c r="Y227" s="1032"/>
      <c r="Z227" s="1032"/>
      <c r="AA227" s="1029"/>
      <c r="AB227" s="1029"/>
      <c r="AC227" s="1030"/>
      <c r="AD227" s="1034"/>
      <c r="AE227" s="1030"/>
      <c r="AF227" s="1117"/>
      <c r="AG227" s="1117"/>
      <c r="AH227" s="1035"/>
      <c r="AI227" s="1087"/>
      <c r="AJ227" s="1264"/>
      <c r="AK227" s="1083"/>
    </row>
    <row r="228" spans="1:37" ht="13.5" customHeight="1" x14ac:dyDescent="0.15">
      <c r="A228" s="1554"/>
      <c r="B228" s="205">
        <v>43754</v>
      </c>
      <c r="C228" s="204" t="str">
        <f t="shared" si="38"/>
        <v>(水)</v>
      </c>
      <c r="D228" s="647" t="s">
        <v>550</v>
      </c>
      <c r="E228" s="647" t="s">
        <v>543</v>
      </c>
      <c r="F228" s="1029">
        <v>2</v>
      </c>
      <c r="G228" s="1029">
        <v>0</v>
      </c>
      <c r="H228" s="1030">
        <v>15</v>
      </c>
      <c r="I228" s="1117">
        <v>19.5</v>
      </c>
      <c r="J228" s="1031">
        <v>0.2986111111111111</v>
      </c>
      <c r="K228" s="1029">
        <v>3.3</v>
      </c>
      <c r="L228" s="1032">
        <v>8.3000000000000007</v>
      </c>
      <c r="M228" s="1030">
        <v>7.16</v>
      </c>
      <c r="N228" s="1084">
        <v>0.05</v>
      </c>
      <c r="O228" s="1030">
        <v>20.2</v>
      </c>
      <c r="P228" s="795">
        <v>49</v>
      </c>
      <c r="Q228" s="1272">
        <v>23.4</v>
      </c>
      <c r="R228" s="796">
        <v>10</v>
      </c>
      <c r="S228" s="795">
        <v>76</v>
      </c>
      <c r="T228" s="795">
        <v>52</v>
      </c>
      <c r="U228" s="795">
        <v>24</v>
      </c>
      <c r="V228" s="1277">
        <v>0</v>
      </c>
      <c r="W228" s="1294"/>
      <c r="X228" s="1098">
        <v>150</v>
      </c>
      <c r="Y228" s="1032"/>
      <c r="Z228" s="1032"/>
      <c r="AA228" s="1029"/>
      <c r="AB228" s="1029"/>
      <c r="AC228" s="1030"/>
      <c r="AD228" s="1034"/>
      <c r="AE228" s="1030"/>
      <c r="AF228" s="1117"/>
      <c r="AG228" s="1117"/>
      <c r="AH228" s="1035"/>
      <c r="AI228" s="1087"/>
      <c r="AJ228" s="1264"/>
      <c r="AK228" s="1083"/>
    </row>
    <row r="229" spans="1:37" ht="13.5" customHeight="1" x14ac:dyDescent="0.15">
      <c r="A229" s="1554"/>
      <c r="B229" s="205">
        <v>43755</v>
      </c>
      <c r="C229" s="204" t="str">
        <f t="shared" si="38"/>
        <v>(木)</v>
      </c>
      <c r="D229" s="647" t="s">
        <v>546</v>
      </c>
      <c r="E229" s="647" t="s">
        <v>542</v>
      </c>
      <c r="F229" s="1029">
        <v>2</v>
      </c>
      <c r="G229" s="1029">
        <v>1.1000000000000001</v>
      </c>
      <c r="H229" s="1030">
        <v>15</v>
      </c>
      <c r="I229" s="1117">
        <v>19</v>
      </c>
      <c r="J229" s="1031">
        <v>0.2986111111111111</v>
      </c>
      <c r="K229" s="1029">
        <v>5.7</v>
      </c>
      <c r="L229" s="1032">
        <v>11.4</v>
      </c>
      <c r="M229" s="1030">
        <v>7.13</v>
      </c>
      <c r="N229" s="1084">
        <v>0.05</v>
      </c>
      <c r="O229" s="1030">
        <v>23.9</v>
      </c>
      <c r="P229" s="795">
        <v>48</v>
      </c>
      <c r="Q229" s="1272">
        <v>25.6</v>
      </c>
      <c r="R229" s="796">
        <v>10</v>
      </c>
      <c r="S229" s="795">
        <v>82</v>
      </c>
      <c r="T229" s="795">
        <v>62</v>
      </c>
      <c r="U229" s="795">
        <v>20</v>
      </c>
      <c r="V229" s="1277">
        <v>0</v>
      </c>
      <c r="W229" s="1294"/>
      <c r="X229" s="1098">
        <v>130</v>
      </c>
      <c r="Y229" s="1032"/>
      <c r="Z229" s="1032"/>
      <c r="AA229" s="1029"/>
      <c r="AB229" s="1029"/>
      <c r="AC229" s="1030"/>
      <c r="AD229" s="1034"/>
      <c r="AE229" s="1030"/>
      <c r="AF229" s="1117"/>
      <c r="AG229" s="1117"/>
      <c r="AH229" s="1035"/>
      <c r="AI229" s="1087"/>
      <c r="AJ229" s="1264"/>
      <c r="AK229" s="1083"/>
    </row>
    <row r="230" spans="1:37" ht="13.5" customHeight="1" x14ac:dyDescent="0.15">
      <c r="A230" s="1554"/>
      <c r="B230" s="205">
        <v>43756</v>
      </c>
      <c r="C230" s="204" t="str">
        <f t="shared" si="38"/>
        <v>(金)</v>
      </c>
      <c r="D230" s="647" t="s">
        <v>558</v>
      </c>
      <c r="E230" s="647" t="s">
        <v>542</v>
      </c>
      <c r="F230" s="1029">
        <v>4</v>
      </c>
      <c r="G230" s="1029">
        <v>1.3</v>
      </c>
      <c r="H230" s="1030">
        <v>15</v>
      </c>
      <c r="I230" s="1117">
        <v>18.5</v>
      </c>
      <c r="J230" s="1031">
        <v>0.2986111111111111</v>
      </c>
      <c r="K230" s="1029">
        <v>4</v>
      </c>
      <c r="L230" s="1032">
        <v>8.6</v>
      </c>
      <c r="M230" s="1030">
        <v>7.22</v>
      </c>
      <c r="N230" s="1084">
        <v>0.05</v>
      </c>
      <c r="O230" s="1030">
        <v>27.4</v>
      </c>
      <c r="P230" s="795">
        <v>63</v>
      </c>
      <c r="Q230" s="1272">
        <v>28</v>
      </c>
      <c r="R230" s="796">
        <v>10</v>
      </c>
      <c r="S230" s="795">
        <v>102</v>
      </c>
      <c r="T230" s="795">
        <v>70</v>
      </c>
      <c r="U230" s="795">
        <v>32</v>
      </c>
      <c r="V230" s="1277">
        <v>0</v>
      </c>
      <c r="W230" s="1294"/>
      <c r="X230" s="1098">
        <v>160</v>
      </c>
      <c r="Y230" s="1032"/>
      <c r="Z230" s="1032"/>
      <c r="AA230" s="1029"/>
      <c r="AB230" s="1029"/>
      <c r="AC230" s="1030"/>
      <c r="AD230" s="1034"/>
      <c r="AE230" s="1030"/>
      <c r="AF230" s="1117"/>
      <c r="AG230" s="1117"/>
      <c r="AH230" s="1035"/>
      <c r="AI230" s="1087"/>
      <c r="AJ230" s="1264"/>
      <c r="AK230" s="1083"/>
    </row>
    <row r="231" spans="1:37" ht="13.5" customHeight="1" x14ac:dyDescent="0.15">
      <c r="A231" s="1554"/>
      <c r="B231" s="205">
        <v>43757</v>
      </c>
      <c r="C231" s="204" t="str">
        <f t="shared" si="38"/>
        <v>(土)</v>
      </c>
      <c r="D231" s="647" t="s">
        <v>555</v>
      </c>
      <c r="E231" s="647" t="s">
        <v>543</v>
      </c>
      <c r="F231" s="1029">
        <v>2</v>
      </c>
      <c r="G231" s="1029">
        <v>41.1</v>
      </c>
      <c r="H231" s="1030">
        <v>17</v>
      </c>
      <c r="I231" s="1117">
        <v>18.5</v>
      </c>
      <c r="J231" s="1031">
        <v>0.2986111111111111</v>
      </c>
      <c r="K231" s="1029">
        <v>6</v>
      </c>
      <c r="L231" s="1032">
        <v>9.5</v>
      </c>
      <c r="M231" s="1030">
        <v>7.24</v>
      </c>
      <c r="N231" s="1084">
        <v>0.1</v>
      </c>
      <c r="O231" s="1030">
        <v>24.5</v>
      </c>
      <c r="P231" s="795">
        <v>59</v>
      </c>
      <c r="Q231" s="1272">
        <v>24.9</v>
      </c>
      <c r="R231" s="796">
        <v>10</v>
      </c>
      <c r="S231" s="795">
        <v>98</v>
      </c>
      <c r="T231" s="795">
        <v>66</v>
      </c>
      <c r="U231" s="795">
        <v>32</v>
      </c>
      <c r="V231" s="1277">
        <v>0</v>
      </c>
      <c r="W231" s="1294"/>
      <c r="X231" s="1098">
        <v>160</v>
      </c>
      <c r="Y231" s="1032"/>
      <c r="Z231" s="1032"/>
      <c r="AA231" s="1029"/>
      <c r="AB231" s="1029"/>
      <c r="AC231" s="1030"/>
      <c r="AD231" s="1034"/>
      <c r="AE231" s="1030"/>
      <c r="AF231" s="1117"/>
      <c r="AG231" s="1117"/>
      <c r="AH231" s="1035"/>
      <c r="AI231" s="1087"/>
      <c r="AJ231" s="1264"/>
      <c r="AK231" s="1083"/>
    </row>
    <row r="232" spans="1:37" ht="13.5" customHeight="1" x14ac:dyDescent="0.15">
      <c r="A232" s="1554"/>
      <c r="B232" s="205">
        <v>43758</v>
      </c>
      <c r="C232" s="204" t="str">
        <f t="shared" si="38"/>
        <v>(日)</v>
      </c>
      <c r="D232" s="647" t="s">
        <v>550</v>
      </c>
      <c r="E232" s="647" t="s">
        <v>543</v>
      </c>
      <c r="F232" s="1029">
        <v>1</v>
      </c>
      <c r="G232" s="1029">
        <v>0</v>
      </c>
      <c r="H232" s="1030">
        <v>19</v>
      </c>
      <c r="I232" s="1117">
        <v>19</v>
      </c>
      <c r="J232" s="1031">
        <v>0.2986111111111111</v>
      </c>
      <c r="K232" s="1029">
        <v>8</v>
      </c>
      <c r="L232" s="1032">
        <v>9.4</v>
      </c>
      <c r="M232" s="1030">
        <v>7.11</v>
      </c>
      <c r="N232" s="1084">
        <v>0.1</v>
      </c>
      <c r="O232" s="1030">
        <v>22.2</v>
      </c>
      <c r="P232" s="795">
        <v>47</v>
      </c>
      <c r="Q232" s="1272">
        <v>29.8</v>
      </c>
      <c r="R232" s="796">
        <v>10</v>
      </c>
      <c r="S232" s="795">
        <v>86</v>
      </c>
      <c r="T232" s="795">
        <v>55</v>
      </c>
      <c r="U232" s="795">
        <v>31</v>
      </c>
      <c r="V232" s="1277">
        <v>0</v>
      </c>
      <c r="W232" s="1294"/>
      <c r="X232" s="1098">
        <v>160</v>
      </c>
      <c r="Y232" s="1032"/>
      <c r="Z232" s="1032"/>
      <c r="AA232" s="1029"/>
      <c r="AB232" s="1029"/>
      <c r="AC232" s="1030"/>
      <c r="AD232" s="1034"/>
      <c r="AE232" s="1030"/>
      <c r="AF232" s="1117"/>
      <c r="AG232" s="1117"/>
      <c r="AH232" s="1035"/>
      <c r="AI232" s="1087"/>
      <c r="AJ232" s="1264"/>
      <c r="AK232" s="1083"/>
    </row>
    <row r="233" spans="1:37" ht="13.5" customHeight="1" x14ac:dyDescent="0.15">
      <c r="A233" s="1554"/>
      <c r="B233" s="205">
        <v>43759</v>
      </c>
      <c r="C233" s="204" t="str">
        <f t="shared" si="38"/>
        <v>(月)</v>
      </c>
      <c r="D233" s="647" t="s">
        <v>544</v>
      </c>
      <c r="E233" s="647" t="s">
        <v>542</v>
      </c>
      <c r="F233" s="1029">
        <v>3</v>
      </c>
      <c r="G233" s="1029">
        <v>3.7</v>
      </c>
      <c r="H233" s="1030">
        <v>18</v>
      </c>
      <c r="I233" s="1117">
        <v>19.5</v>
      </c>
      <c r="J233" s="1031">
        <v>0.29166666666666669</v>
      </c>
      <c r="K233" s="1029">
        <v>6.7</v>
      </c>
      <c r="L233" s="1032">
        <v>7.6</v>
      </c>
      <c r="M233" s="1030">
        <v>7.14</v>
      </c>
      <c r="N233" s="1084">
        <v>0.3</v>
      </c>
      <c r="O233" s="1030">
        <v>23.6</v>
      </c>
      <c r="P233" s="795">
        <v>43</v>
      </c>
      <c r="Q233" s="1272">
        <v>25.6</v>
      </c>
      <c r="R233" s="796">
        <v>8.5</v>
      </c>
      <c r="S233" s="795">
        <v>80</v>
      </c>
      <c r="T233" s="795">
        <v>52</v>
      </c>
      <c r="U233" s="795">
        <v>28</v>
      </c>
      <c r="V233" s="1277">
        <v>0</v>
      </c>
      <c r="W233" s="1294"/>
      <c r="X233" s="1098">
        <v>180</v>
      </c>
      <c r="Y233" s="1032"/>
      <c r="Z233" s="1032"/>
      <c r="AA233" s="1029"/>
      <c r="AB233" s="1029"/>
      <c r="AC233" s="1030"/>
      <c r="AD233" s="1034"/>
      <c r="AE233" s="1030"/>
      <c r="AF233" s="1117"/>
      <c r="AG233" s="1117"/>
      <c r="AH233" s="1035"/>
      <c r="AI233" s="1087"/>
      <c r="AJ233" s="1264"/>
      <c r="AK233" s="1083"/>
    </row>
    <row r="234" spans="1:37" ht="13.5" customHeight="1" x14ac:dyDescent="0.15">
      <c r="A234" s="1554"/>
      <c r="B234" s="205">
        <v>43760</v>
      </c>
      <c r="C234" s="204" t="str">
        <f t="shared" si="38"/>
        <v>(火)</v>
      </c>
      <c r="D234" s="647" t="s">
        <v>555</v>
      </c>
      <c r="E234" s="647" t="s">
        <v>543</v>
      </c>
      <c r="F234" s="1029">
        <v>7</v>
      </c>
      <c r="G234" s="1029">
        <v>42.1</v>
      </c>
      <c r="H234" s="1030">
        <v>15</v>
      </c>
      <c r="I234" s="1117">
        <v>18.5</v>
      </c>
      <c r="J234" s="1031">
        <v>0.2986111111111111</v>
      </c>
      <c r="K234" s="1029">
        <v>3.3</v>
      </c>
      <c r="L234" s="1032">
        <v>6.5</v>
      </c>
      <c r="M234" s="1030">
        <v>7.15</v>
      </c>
      <c r="N234" s="1084">
        <v>0.3</v>
      </c>
      <c r="O234" s="1030">
        <v>24.5</v>
      </c>
      <c r="P234" s="795">
        <v>51</v>
      </c>
      <c r="Q234" s="1272">
        <v>24.9</v>
      </c>
      <c r="R234" s="796">
        <v>9.1999999999999993</v>
      </c>
      <c r="S234" s="795">
        <v>88</v>
      </c>
      <c r="T234" s="795">
        <v>59</v>
      </c>
      <c r="U234" s="795">
        <v>29</v>
      </c>
      <c r="V234" s="1277">
        <v>0</v>
      </c>
      <c r="W234" s="1294"/>
      <c r="X234" s="1098">
        <v>190</v>
      </c>
      <c r="Y234" s="1032"/>
      <c r="Z234" s="1032"/>
      <c r="AA234" s="1029"/>
      <c r="AB234" s="1029"/>
      <c r="AC234" s="1030"/>
      <c r="AD234" s="1034"/>
      <c r="AE234" s="1030"/>
      <c r="AF234" s="1117"/>
      <c r="AG234" s="1117"/>
      <c r="AH234" s="1035"/>
      <c r="AI234" s="1087"/>
      <c r="AJ234" s="1264"/>
      <c r="AK234" s="1083"/>
    </row>
    <row r="235" spans="1:37" ht="13.5" customHeight="1" x14ac:dyDescent="0.15">
      <c r="A235" s="1554"/>
      <c r="B235" s="205">
        <v>43761</v>
      </c>
      <c r="C235" s="204" t="str">
        <f t="shared" si="38"/>
        <v>(水)</v>
      </c>
      <c r="D235" s="647" t="s">
        <v>540</v>
      </c>
      <c r="E235" s="647" t="s">
        <v>543</v>
      </c>
      <c r="F235" s="1029">
        <v>1</v>
      </c>
      <c r="G235" s="1029">
        <v>0</v>
      </c>
      <c r="H235" s="1030">
        <v>17</v>
      </c>
      <c r="I235" s="1117">
        <v>17.5</v>
      </c>
      <c r="J235" s="1031">
        <v>0.28472222222222221</v>
      </c>
      <c r="K235" s="1029">
        <v>4.8</v>
      </c>
      <c r="L235" s="1032">
        <v>7.9</v>
      </c>
      <c r="M235" s="1030">
        <v>7.17</v>
      </c>
      <c r="N235" s="1084">
        <v>0.1</v>
      </c>
      <c r="O235" s="1030">
        <v>25.8</v>
      </c>
      <c r="P235" s="795">
        <v>53</v>
      </c>
      <c r="Q235" s="1272">
        <v>26.3</v>
      </c>
      <c r="R235" s="796">
        <v>8.8000000000000007</v>
      </c>
      <c r="S235" s="795">
        <v>92</v>
      </c>
      <c r="T235" s="795">
        <v>62</v>
      </c>
      <c r="U235" s="795">
        <v>30</v>
      </c>
      <c r="V235" s="1277">
        <v>0</v>
      </c>
      <c r="W235" s="1294"/>
      <c r="X235" s="1098">
        <v>210</v>
      </c>
      <c r="Y235" s="1032"/>
      <c r="Z235" s="1032"/>
      <c r="AA235" s="1029"/>
      <c r="AB235" s="1029"/>
      <c r="AC235" s="1030"/>
      <c r="AD235" s="1034"/>
      <c r="AE235" s="1030"/>
      <c r="AF235" s="1117"/>
      <c r="AG235" s="1117"/>
      <c r="AH235" s="1035"/>
      <c r="AI235" s="1087"/>
      <c r="AJ235" s="1264"/>
      <c r="AK235" s="1083"/>
    </row>
    <row r="236" spans="1:37" ht="13.5" customHeight="1" x14ac:dyDescent="0.15">
      <c r="A236" s="1554"/>
      <c r="B236" s="205">
        <v>43762</v>
      </c>
      <c r="C236" s="204" t="str">
        <f t="shared" si="38"/>
        <v>(木)</v>
      </c>
      <c r="D236" s="647" t="s">
        <v>544</v>
      </c>
      <c r="E236" s="647" t="s">
        <v>542</v>
      </c>
      <c r="F236" s="1029">
        <v>3</v>
      </c>
      <c r="G236" s="1029">
        <v>0.9</v>
      </c>
      <c r="H236" s="1030">
        <v>18</v>
      </c>
      <c r="I236" s="1117">
        <v>19.5</v>
      </c>
      <c r="J236" s="1031">
        <v>0.29166666666666669</v>
      </c>
      <c r="K236" s="1029">
        <v>3.9</v>
      </c>
      <c r="L236" s="1032">
        <v>6.3</v>
      </c>
      <c r="M236" s="1030">
        <v>7.09</v>
      </c>
      <c r="N236" s="1084">
        <v>0.4</v>
      </c>
      <c r="O236" s="1030">
        <v>22.5</v>
      </c>
      <c r="P236" s="795">
        <v>43</v>
      </c>
      <c r="Q236" s="1272">
        <v>18.5</v>
      </c>
      <c r="R236" s="796">
        <v>7.3</v>
      </c>
      <c r="S236" s="795">
        <v>79</v>
      </c>
      <c r="T236" s="795">
        <v>54</v>
      </c>
      <c r="U236" s="795">
        <v>25</v>
      </c>
      <c r="V236" s="1277">
        <v>0</v>
      </c>
      <c r="W236" s="1294"/>
      <c r="X236" s="1098">
        <v>190</v>
      </c>
      <c r="Y236" s="1032"/>
      <c r="Z236" s="1032"/>
      <c r="AA236" s="1029"/>
      <c r="AB236" s="1029"/>
      <c r="AC236" s="1030"/>
      <c r="AD236" s="1034"/>
      <c r="AE236" s="1030"/>
      <c r="AF236" s="1117"/>
      <c r="AG236" s="1117"/>
      <c r="AH236" s="1035"/>
      <c r="AI236" s="1087"/>
      <c r="AJ236" s="1264"/>
      <c r="AK236" s="1083"/>
    </row>
    <row r="237" spans="1:37" ht="13.5" customHeight="1" x14ac:dyDescent="0.15">
      <c r="A237" s="1554"/>
      <c r="B237" s="205">
        <v>43763</v>
      </c>
      <c r="C237" s="204" t="str">
        <f t="shared" si="38"/>
        <v>(金)</v>
      </c>
      <c r="D237" s="647" t="s">
        <v>555</v>
      </c>
      <c r="E237" s="647" t="s">
        <v>543</v>
      </c>
      <c r="F237" s="1029">
        <v>4</v>
      </c>
      <c r="G237" s="1029">
        <v>240</v>
      </c>
      <c r="H237" s="1030">
        <v>17</v>
      </c>
      <c r="I237" s="1117">
        <v>18.5</v>
      </c>
      <c r="J237" s="1031">
        <v>0.28472222222222221</v>
      </c>
      <c r="K237" s="1029">
        <v>8.6</v>
      </c>
      <c r="L237" s="1032">
        <v>5.6</v>
      </c>
      <c r="M237" s="1030">
        <v>7.14</v>
      </c>
      <c r="N237" s="1084">
        <v>0.4</v>
      </c>
      <c r="O237" s="1030">
        <v>23.6</v>
      </c>
      <c r="P237" s="795">
        <v>52</v>
      </c>
      <c r="Q237" s="1272">
        <v>18.8</v>
      </c>
      <c r="R237" s="796">
        <v>7.9</v>
      </c>
      <c r="S237" s="795">
        <v>88</v>
      </c>
      <c r="T237" s="795">
        <v>62</v>
      </c>
      <c r="U237" s="795">
        <v>26</v>
      </c>
      <c r="V237" s="1277">
        <v>0</v>
      </c>
      <c r="W237" s="1294"/>
      <c r="X237" s="1098">
        <v>200</v>
      </c>
      <c r="Y237" s="1032"/>
      <c r="Z237" s="1032"/>
      <c r="AA237" s="1029"/>
      <c r="AB237" s="1029"/>
      <c r="AC237" s="1030"/>
      <c r="AD237" s="1034"/>
      <c r="AE237" s="1030"/>
      <c r="AF237" s="1117"/>
      <c r="AG237" s="1117"/>
      <c r="AH237" s="1035"/>
      <c r="AI237" s="1087"/>
      <c r="AJ237" s="1264"/>
      <c r="AK237" s="1083"/>
    </row>
    <row r="238" spans="1:37" ht="13.5" customHeight="1" x14ac:dyDescent="0.15">
      <c r="A238" s="1554"/>
      <c r="B238" s="205">
        <v>43764</v>
      </c>
      <c r="C238" s="204" t="str">
        <f t="shared" si="38"/>
        <v>(土)</v>
      </c>
      <c r="D238" s="647" t="s">
        <v>540</v>
      </c>
      <c r="E238" s="647" t="s">
        <v>590</v>
      </c>
      <c r="F238" s="1029">
        <v>2</v>
      </c>
      <c r="G238" s="1029">
        <v>0</v>
      </c>
      <c r="H238" s="1030">
        <v>18</v>
      </c>
      <c r="I238" s="1117">
        <v>18</v>
      </c>
      <c r="J238" s="1031">
        <v>0.3125</v>
      </c>
      <c r="K238" s="1029">
        <v>3.8</v>
      </c>
      <c r="L238" s="1032">
        <v>3.3</v>
      </c>
      <c r="M238" s="1030">
        <v>7.02</v>
      </c>
      <c r="N238" s="1084">
        <v>0.4</v>
      </c>
      <c r="O238" s="1030">
        <v>10.8</v>
      </c>
      <c r="P238" s="795">
        <v>22</v>
      </c>
      <c r="Q238" s="1272">
        <v>12.1</v>
      </c>
      <c r="R238" s="796">
        <v>2.8</v>
      </c>
      <c r="S238" s="795">
        <v>42</v>
      </c>
      <c r="T238" s="795">
        <v>28</v>
      </c>
      <c r="U238" s="795">
        <v>14</v>
      </c>
      <c r="V238" s="1277">
        <v>0</v>
      </c>
      <c r="W238" s="1294"/>
      <c r="X238" s="1098">
        <v>180</v>
      </c>
      <c r="Y238" s="1032"/>
      <c r="Z238" s="1032"/>
      <c r="AA238" s="1029"/>
      <c r="AB238" s="1082"/>
      <c r="AC238" s="1030"/>
      <c r="AD238" s="1034"/>
      <c r="AE238" s="1030"/>
      <c r="AF238" s="1117"/>
      <c r="AG238" s="1117"/>
      <c r="AH238" s="1035"/>
      <c r="AI238" s="1087"/>
      <c r="AJ238" s="1264"/>
      <c r="AK238" s="1083"/>
    </row>
    <row r="239" spans="1:37" ht="13.5" customHeight="1" x14ac:dyDescent="0.15">
      <c r="A239" s="1554"/>
      <c r="B239" s="205">
        <v>43765</v>
      </c>
      <c r="C239" s="204" t="str">
        <f t="shared" si="38"/>
        <v>(日)</v>
      </c>
      <c r="D239" s="647" t="s">
        <v>550</v>
      </c>
      <c r="E239" s="647" t="s">
        <v>548</v>
      </c>
      <c r="F239" s="1029">
        <v>2</v>
      </c>
      <c r="G239" s="1029">
        <v>0</v>
      </c>
      <c r="H239" s="1030">
        <v>16</v>
      </c>
      <c r="I239" s="1117">
        <v>16</v>
      </c>
      <c r="J239" s="1031">
        <v>0.29166666666666669</v>
      </c>
      <c r="K239" s="1029">
        <v>4</v>
      </c>
      <c r="L239" s="1032">
        <v>3.1</v>
      </c>
      <c r="M239" s="1030">
        <v>6.94</v>
      </c>
      <c r="N239" s="1084">
        <v>0.4</v>
      </c>
      <c r="O239" s="1030">
        <v>12.7</v>
      </c>
      <c r="P239" s="795">
        <v>26</v>
      </c>
      <c r="Q239" s="1272">
        <v>11.7</v>
      </c>
      <c r="R239" s="796">
        <v>3.5</v>
      </c>
      <c r="S239" s="795">
        <v>50</v>
      </c>
      <c r="T239" s="795">
        <v>32</v>
      </c>
      <c r="U239" s="795">
        <v>18</v>
      </c>
      <c r="V239" s="1277">
        <v>0</v>
      </c>
      <c r="W239" s="1294"/>
      <c r="X239" s="1098">
        <v>130</v>
      </c>
      <c r="Y239" s="1032"/>
      <c r="Z239" s="1032"/>
      <c r="AA239" s="1029"/>
      <c r="AB239" s="1029"/>
      <c r="AC239" s="1030"/>
      <c r="AD239" s="1034"/>
      <c r="AE239" s="1030"/>
      <c r="AF239" s="1117"/>
      <c r="AG239" s="1117"/>
      <c r="AH239" s="1035"/>
      <c r="AI239" s="1087"/>
      <c r="AJ239" s="1264"/>
      <c r="AK239" s="1083"/>
    </row>
    <row r="240" spans="1:37" ht="13.5" customHeight="1" x14ac:dyDescent="0.15">
      <c r="A240" s="1554"/>
      <c r="B240" s="205">
        <v>43766</v>
      </c>
      <c r="C240" s="300" t="str">
        <f t="shared" si="38"/>
        <v>(月)</v>
      </c>
      <c r="D240" s="647" t="s">
        <v>540</v>
      </c>
      <c r="E240" s="647" t="s">
        <v>559</v>
      </c>
      <c r="F240" s="1029">
        <v>2</v>
      </c>
      <c r="G240" s="1029">
        <v>0</v>
      </c>
      <c r="H240" s="1030">
        <v>14</v>
      </c>
      <c r="I240" s="1117">
        <v>18</v>
      </c>
      <c r="J240" s="1031">
        <v>0.28472222222222221</v>
      </c>
      <c r="K240" s="1029">
        <v>4.3</v>
      </c>
      <c r="L240" s="1032">
        <v>5.4</v>
      </c>
      <c r="M240" s="1030">
        <v>6.87</v>
      </c>
      <c r="N240" s="1084">
        <v>0.4</v>
      </c>
      <c r="O240" s="1030">
        <v>12.97</v>
      </c>
      <c r="P240" s="795">
        <v>24</v>
      </c>
      <c r="Q240" s="1272">
        <v>12.4</v>
      </c>
      <c r="R240" s="796">
        <v>3.6</v>
      </c>
      <c r="S240" s="795">
        <v>44</v>
      </c>
      <c r="T240" s="795">
        <v>29</v>
      </c>
      <c r="U240" s="795">
        <v>15</v>
      </c>
      <c r="V240" s="1277">
        <v>0</v>
      </c>
      <c r="W240" s="1294"/>
      <c r="X240" s="1098">
        <v>110</v>
      </c>
      <c r="Y240" s="1032"/>
      <c r="Z240" s="1032"/>
      <c r="AA240" s="1029"/>
      <c r="AB240" s="1029"/>
      <c r="AC240" s="1030"/>
      <c r="AD240" s="1034"/>
      <c r="AE240" s="1030"/>
      <c r="AF240" s="1117"/>
      <c r="AG240" s="1117"/>
      <c r="AH240" s="1035"/>
      <c r="AI240" s="1087"/>
      <c r="AJ240" s="1264"/>
      <c r="AK240" s="1083"/>
    </row>
    <row r="241" spans="1:37" ht="13.5" customHeight="1" x14ac:dyDescent="0.15">
      <c r="A241" s="1554"/>
      <c r="B241" s="205">
        <v>43767</v>
      </c>
      <c r="C241" s="204" t="str">
        <f t="shared" si="38"/>
        <v>(火)</v>
      </c>
      <c r="D241" s="647" t="s">
        <v>552</v>
      </c>
      <c r="E241" s="647" t="s">
        <v>549</v>
      </c>
      <c r="F241" s="1029">
        <v>3</v>
      </c>
      <c r="G241" s="1029">
        <v>17.8</v>
      </c>
      <c r="H241" s="1030">
        <v>13</v>
      </c>
      <c r="I241" s="1117">
        <v>18</v>
      </c>
      <c r="J241" s="1031">
        <v>0.29166666666666669</v>
      </c>
      <c r="K241" s="1029">
        <v>3.4</v>
      </c>
      <c r="L241" s="1032">
        <v>6.3</v>
      </c>
      <c r="M241" s="1030">
        <v>7.02</v>
      </c>
      <c r="N241" s="1084">
        <v>0.1</v>
      </c>
      <c r="O241" s="1030">
        <v>16.100000000000001</v>
      </c>
      <c r="P241" s="795">
        <v>30</v>
      </c>
      <c r="Q241" s="1272">
        <v>14.9</v>
      </c>
      <c r="R241" s="796">
        <v>5.4</v>
      </c>
      <c r="S241" s="795">
        <v>62</v>
      </c>
      <c r="T241" s="795">
        <v>42</v>
      </c>
      <c r="U241" s="795">
        <v>20</v>
      </c>
      <c r="V241" s="1277">
        <v>0</v>
      </c>
      <c r="W241" s="1294"/>
      <c r="X241" s="1098">
        <v>110</v>
      </c>
      <c r="Y241" s="1032"/>
      <c r="Z241" s="1032"/>
      <c r="AA241" s="1029"/>
      <c r="AB241" s="1029"/>
      <c r="AC241" s="1030"/>
      <c r="AD241" s="1034"/>
      <c r="AE241" s="1030"/>
      <c r="AF241" s="1117"/>
      <c r="AG241" s="1117"/>
      <c r="AH241" s="1035"/>
      <c r="AI241" s="1087"/>
      <c r="AJ241" s="1264"/>
      <c r="AK241" s="1083"/>
    </row>
    <row r="242" spans="1:37" ht="13.5" customHeight="1" x14ac:dyDescent="0.15">
      <c r="A242" s="1554"/>
      <c r="B242" s="205">
        <v>43768</v>
      </c>
      <c r="C242" s="204" t="str">
        <f t="shared" si="38"/>
        <v>(水)</v>
      </c>
      <c r="D242" s="647" t="s">
        <v>540</v>
      </c>
      <c r="E242" s="647" t="s">
        <v>543</v>
      </c>
      <c r="F242" s="1029">
        <v>1</v>
      </c>
      <c r="G242" s="1029">
        <v>0</v>
      </c>
      <c r="H242" s="1030">
        <v>12</v>
      </c>
      <c r="I242" s="1117">
        <v>17.5</v>
      </c>
      <c r="J242" s="1031">
        <v>0.29166666666666669</v>
      </c>
      <c r="K242" s="1029">
        <v>6</v>
      </c>
      <c r="L242" s="1032">
        <v>8.3000000000000007</v>
      </c>
      <c r="M242" s="1030">
        <v>7.16</v>
      </c>
      <c r="N242" s="1084">
        <v>0</v>
      </c>
      <c r="O242" s="1030">
        <v>18.399999999999999</v>
      </c>
      <c r="P242" s="795">
        <v>42</v>
      </c>
      <c r="Q242" s="1272">
        <v>15.3</v>
      </c>
      <c r="R242" s="796">
        <v>7.1</v>
      </c>
      <c r="S242" s="795">
        <v>70</v>
      </c>
      <c r="T242" s="795">
        <v>46</v>
      </c>
      <c r="U242" s="795">
        <v>24</v>
      </c>
      <c r="V242" s="1277">
        <v>0.3</v>
      </c>
      <c r="W242" s="1294">
        <v>0</v>
      </c>
      <c r="X242" s="1098">
        <v>150</v>
      </c>
      <c r="Y242" s="1032">
        <v>145.19999999999999</v>
      </c>
      <c r="Z242" s="1032">
        <v>6.8</v>
      </c>
      <c r="AA242" s="1029">
        <v>1.1299999999999999</v>
      </c>
      <c r="AB242" s="1029">
        <v>-1.51</v>
      </c>
      <c r="AC242" s="1030">
        <v>2.4</v>
      </c>
      <c r="AD242" s="1034"/>
      <c r="AE242" s="1030"/>
      <c r="AF242" s="1117"/>
      <c r="AG242" s="1117"/>
      <c r="AH242" s="1035"/>
      <c r="AI242" s="1087"/>
      <c r="AJ242" s="1264"/>
      <c r="AK242" s="1083"/>
    </row>
    <row r="243" spans="1:37" ht="13.5" customHeight="1" x14ac:dyDescent="0.15">
      <c r="A243" s="1554"/>
      <c r="B243" s="205">
        <v>43769</v>
      </c>
      <c r="C243" s="207" t="str">
        <f t="shared" si="38"/>
        <v>(木)</v>
      </c>
      <c r="D243" s="648" t="s">
        <v>540</v>
      </c>
      <c r="E243" s="648" t="s">
        <v>585</v>
      </c>
      <c r="F243" s="1037">
        <v>1</v>
      </c>
      <c r="G243" s="1037">
        <v>0</v>
      </c>
      <c r="H243" s="1037">
        <v>14</v>
      </c>
      <c r="I243" s="1268">
        <v>18</v>
      </c>
      <c r="J243" s="1038">
        <v>0.29166666666666669</v>
      </c>
      <c r="K243" s="1036">
        <v>4.5</v>
      </c>
      <c r="L243" s="1039">
        <v>7</v>
      </c>
      <c r="M243" s="1037">
        <v>7.09</v>
      </c>
      <c r="N243" s="1091">
        <v>0.1</v>
      </c>
      <c r="O243" s="1037">
        <v>20.8</v>
      </c>
      <c r="P243" s="797">
        <v>42</v>
      </c>
      <c r="Q243" s="1273">
        <v>17.399999999999999</v>
      </c>
      <c r="R243" s="798">
        <v>7.9</v>
      </c>
      <c r="S243" s="797">
        <v>78</v>
      </c>
      <c r="T243" s="797">
        <v>50</v>
      </c>
      <c r="U243" s="797">
        <v>28</v>
      </c>
      <c r="V243" s="1278">
        <v>0</v>
      </c>
      <c r="W243" s="1295"/>
      <c r="X243" s="1249">
        <v>120</v>
      </c>
      <c r="Y243" s="1039"/>
      <c r="Z243" s="1039"/>
      <c r="AA243" s="1036"/>
      <c r="AB243" s="1036"/>
      <c r="AC243" s="1037"/>
      <c r="AD243" s="1041"/>
      <c r="AE243" s="1037"/>
      <c r="AF243" s="1268"/>
      <c r="AG243" s="1268"/>
      <c r="AH243" s="1042"/>
      <c r="AI243" s="1270"/>
      <c r="AJ243" s="1265"/>
      <c r="AK243" s="1093"/>
    </row>
    <row r="244" spans="1:37" s="453" customFormat="1" ht="13.5" customHeight="1" x14ac:dyDescent="0.15">
      <c r="A244" s="1554"/>
      <c r="B244" s="1552" t="s">
        <v>396</v>
      </c>
      <c r="C244" s="1552"/>
      <c r="D244" s="938"/>
      <c r="E244" s="939"/>
      <c r="F244" s="940">
        <f>MAX(F213:F243)</f>
        <v>7</v>
      </c>
      <c r="G244" s="940">
        <f>MAX(G213:G243)</f>
        <v>240</v>
      </c>
      <c r="H244" s="940">
        <f>MAX(H213:H243)</f>
        <v>27</v>
      </c>
      <c r="I244" s="941">
        <f>MAX(I213:I243)</f>
        <v>24.5</v>
      </c>
      <c r="J244" s="942"/>
      <c r="K244" s="1086">
        <f>MAX(K213:K243)</f>
        <v>9.1999999999999993</v>
      </c>
      <c r="L244" s="1224">
        <f>MAX(L213:L243)</f>
        <v>13.3</v>
      </c>
      <c r="M244" s="1231">
        <f>MAX(M213:M243)</f>
        <v>7.35</v>
      </c>
      <c r="N244" s="1089">
        <f>MAX(N213:N243)</f>
        <v>0.4</v>
      </c>
      <c r="O244" s="1231">
        <f t="shared" ref="O244:AK244" si="39">MAX(O213:O243)</f>
        <v>31</v>
      </c>
      <c r="P244" s="1244">
        <f t="shared" si="39"/>
        <v>63</v>
      </c>
      <c r="Q244" s="940">
        <f t="shared" si="39"/>
        <v>32.299999999999997</v>
      </c>
      <c r="R244" s="940">
        <f t="shared" si="39"/>
        <v>10</v>
      </c>
      <c r="S244" s="1244">
        <f t="shared" si="39"/>
        <v>110</v>
      </c>
      <c r="T244" s="1244">
        <f t="shared" si="39"/>
        <v>70</v>
      </c>
      <c r="U244" s="1244">
        <f t="shared" si="39"/>
        <v>52</v>
      </c>
      <c r="V244" s="1283">
        <f t="shared" si="39"/>
        <v>0.31</v>
      </c>
      <c r="W244" s="1300">
        <f t="shared" si="39"/>
        <v>0</v>
      </c>
      <c r="X244" s="1250">
        <f t="shared" si="39"/>
        <v>270</v>
      </c>
      <c r="Y244" s="945">
        <f t="shared" si="39"/>
        <v>145.19999999999999</v>
      </c>
      <c r="Z244" s="1224">
        <f t="shared" si="39"/>
        <v>6.8</v>
      </c>
      <c r="AA244" s="1086">
        <f t="shared" si="39"/>
        <v>1.1299999999999999</v>
      </c>
      <c r="AB244" s="944">
        <f t="shared" si="39"/>
        <v>-1.51</v>
      </c>
      <c r="AC244" s="1274">
        <f t="shared" si="39"/>
        <v>2.4</v>
      </c>
      <c r="AD244" s="947">
        <f t="shared" si="39"/>
        <v>0.25</v>
      </c>
      <c r="AE244" s="1231">
        <f t="shared" si="39"/>
        <v>55</v>
      </c>
      <c r="AF244" s="941">
        <f t="shared" si="39"/>
        <v>0.51</v>
      </c>
      <c r="AG244" s="941">
        <f t="shared" si="39"/>
        <v>5.4</v>
      </c>
      <c r="AH244" s="1077">
        <f t="shared" si="39"/>
        <v>0.68</v>
      </c>
      <c r="AI244" s="940">
        <f t="shared" si="39"/>
        <v>9.8000000000000007</v>
      </c>
      <c r="AJ244" s="948">
        <f t="shared" si="39"/>
        <v>0.54</v>
      </c>
      <c r="AK244" s="991">
        <f t="shared" si="39"/>
        <v>0</v>
      </c>
    </row>
    <row r="245" spans="1:37" s="453" customFormat="1" ht="13.5" customHeight="1" x14ac:dyDescent="0.15">
      <c r="A245" s="1554"/>
      <c r="B245" s="1578" t="s">
        <v>397</v>
      </c>
      <c r="C245" s="1552"/>
      <c r="D245" s="938"/>
      <c r="E245" s="939"/>
      <c r="F245" s="940">
        <f>MIN(F213:F243)</f>
        <v>1</v>
      </c>
      <c r="G245" s="940">
        <f>MIN(G213:G243)</f>
        <v>0</v>
      </c>
      <c r="H245" s="940">
        <f>MIN(H213:H243)</f>
        <v>12</v>
      </c>
      <c r="I245" s="941">
        <f>MIN(I213:I243)</f>
        <v>15</v>
      </c>
      <c r="J245" s="942"/>
      <c r="K245" s="1086">
        <f>MIN(K213:K243)</f>
        <v>3.3</v>
      </c>
      <c r="L245" s="1224">
        <f>MIN(L213:L243)</f>
        <v>3.1</v>
      </c>
      <c r="M245" s="1231">
        <f>MIN(M213:M243)</f>
        <v>6.72</v>
      </c>
      <c r="N245" s="1089">
        <f>MIN(N213:N243)</f>
        <v>0</v>
      </c>
      <c r="O245" s="1231">
        <f t="shared" ref="O245:U245" si="40">MIN(O213:O243)</f>
        <v>10.8</v>
      </c>
      <c r="P245" s="1244">
        <f t="shared" si="40"/>
        <v>22</v>
      </c>
      <c r="Q245" s="940">
        <f t="shared" si="40"/>
        <v>11.7</v>
      </c>
      <c r="R245" s="940">
        <f t="shared" si="40"/>
        <v>2.8</v>
      </c>
      <c r="S245" s="1244">
        <f t="shared" si="40"/>
        <v>42</v>
      </c>
      <c r="T245" s="1244">
        <f t="shared" si="40"/>
        <v>28</v>
      </c>
      <c r="U245" s="1244">
        <f t="shared" si="40"/>
        <v>14</v>
      </c>
      <c r="V245" s="1283">
        <v>0</v>
      </c>
      <c r="W245" s="1300">
        <f t="shared" ref="W245:AK245" si="41">MIN(W213:W243)</f>
        <v>0</v>
      </c>
      <c r="X245" s="1250">
        <f t="shared" si="41"/>
        <v>110</v>
      </c>
      <c r="Y245" s="945">
        <f t="shared" si="41"/>
        <v>145.19999999999999</v>
      </c>
      <c r="Z245" s="1224">
        <f t="shared" si="41"/>
        <v>6.8</v>
      </c>
      <c r="AA245" s="1086">
        <f t="shared" si="41"/>
        <v>1.1299999999999999</v>
      </c>
      <c r="AB245" s="944">
        <f t="shared" si="41"/>
        <v>-1.51</v>
      </c>
      <c r="AC245" s="1274">
        <f t="shared" si="41"/>
        <v>2.4</v>
      </c>
      <c r="AD245" s="950">
        <f t="shared" si="41"/>
        <v>0.25</v>
      </c>
      <c r="AE245" s="1231">
        <f t="shared" si="41"/>
        <v>55</v>
      </c>
      <c r="AF245" s="941">
        <f t="shared" si="41"/>
        <v>0.51</v>
      </c>
      <c r="AG245" s="941">
        <f t="shared" si="41"/>
        <v>5.4</v>
      </c>
      <c r="AH245" s="1077">
        <f t="shared" si="41"/>
        <v>0.68</v>
      </c>
      <c r="AI245" s="940">
        <f t="shared" si="41"/>
        <v>9.8000000000000007</v>
      </c>
      <c r="AJ245" s="948">
        <f t="shared" si="41"/>
        <v>0.54</v>
      </c>
      <c r="AK245" s="991">
        <f t="shared" si="41"/>
        <v>0</v>
      </c>
    </row>
    <row r="246" spans="1:37" s="453" customFormat="1" ht="13.5" customHeight="1" x14ac:dyDescent="0.15">
      <c r="A246" s="1554"/>
      <c r="B246" s="1552" t="s">
        <v>398</v>
      </c>
      <c r="C246" s="1552"/>
      <c r="D246" s="938"/>
      <c r="E246" s="939"/>
      <c r="F246" s="942"/>
      <c r="G246" s="940">
        <f>IF(COUNT(G213:G243)=0,0,AVERAGE(G213:G243))</f>
        <v>16.590322580645161</v>
      </c>
      <c r="H246" s="940">
        <f>IF(COUNT(H213:H243)=0,0,AVERAGE(H213:H243))</f>
        <v>18.193548387096776</v>
      </c>
      <c r="I246" s="941">
        <f>IF(COUNT(I213:I243)=0,0,AVERAGE(I213:I243))</f>
        <v>20.241935483870968</v>
      </c>
      <c r="J246" s="942"/>
      <c r="K246" s="1086">
        <f>IF(COUNT(K213:K243)=0,0,AVERAGE(K213:K243))</f>
        <v>5.76451612903226</v>
      </c>
      <c r="L246" s="1224">
        <f>IF(COUNT(L213:L243)=0,0,AVERAGE(L213:L243))</f>
        <v>9.0387096774193569</v>
      </c>
      <c r="M246" s="1231">
        <f>IF(COUNT(M213:M243)=0,0,AVERAGE(M213:M243))</f>
        <v>7.0603225806451615</v>
      </c>
      <c r="N246" s="1113"/>
      <c r="O246" s="1231">
        <f t="shared" ref="O246:U246" si="42">IF(COUNT(O213:O243)=0,0,AVERAGE(O213:O243))</f>
        <v>23.482903225806453</v>
      </c>
      <c r="P246" s="1244">
        <f t="shared" si="42"/>
        <v>44.935483870967744</v>
      </c>
      <c r="Q246" s="940">
        <f t="shared" si="42"/>
        <v>24.896774193548382</v>
      </c>
      <c r="R246" s="940">
        <f t="shared" si="42"/>
        <v>8.7290322580645174</v>
      </c>
      <c r="S246" s="1244">
        <f t="shared" si="42"/>
        <v>82.870967741935488</v>
      </c>
      <c r="T246" s="1244">
        <f t="shared" si="42"/>
        <v>53.612903225806448</v>
      </c>
      <c r="U246" s="1244">
        <f t="shared" si="42"/>
        <v>29.258064516129032</v>
      </c>
      <c r="V246" s="1284"/>
      <c r="W246" s="1301"/>
      <c r="X246" s="1250">
        <f t="shared" ref="X246:AJ246" si="43">IF(COUNT(X213:X243)=0,0,AVERAGE(X213:X243))</f>
        <v>171.93548387096774</v>
      </c>
      <c r="Y246" s="945">
        <f t="shared" si="43"/>
        <v>145.19999999999999</v>
      </c>
      <c r="Z246" s="1224">
        <f t="shared" si="43"/>
        <v>6.8</v>
      </c>
      <c r="AA246" s="1086">
        <f t="shared" si="43"/>
        <v>1.1299999999999999</v>
      </c>
      <c r="AB246" s="944">
        <f t="shared" si="43"/>
        <v>-1.51</v>
      </c>
      <c r="AC246" s="1274">
        <f t="shared" si="43"/>
        <v>2.4</v>
      </c>
      <c r="AD246" s="950">
        <f t="shared" si="43"/>
        <v>0.25</v>
      </c>
      <c r="AE246" s="1231">
        <f t="shared" si="43"/>
        <v>55</v>
      </c>
      <c r="AF246" s="941">
        <f t="shared" si="43"/>
        <v>0.51</v>
      </c>
      <c r="AG246" s="941">
        <f t="shared" si="43"/>
        <v>5.4</v>
      </c>
      <c r="AH246" s="1077">
        <f t="shared" si="43"/>
        <v>0.68</v>
      </c>
      <c r="AI246" s="940">
        <f t="shared" si="43"/>
        <v>9.8000000000000007</v>
      </c>
      <c r="AJ246" s="948">
        <f t="shared" si="43"/>
        <v>0.54</v>
      </c>
      <c r="AK246" s="992"/>
    </row>
    <row r="247" spans="1:37" s="453" customFormat="1" ht="13.5" customHeight="1" x14ac:dyDescent="0.15">
      <c r="A247" s="1554"/>
      <c r="B247" s="1553" t="s">
        <v>399</v>
      </c>
      <c r="C247" s="1553"/>
      <c r="D247" s="952"/>
      <c r="E247" s="952"/>
      <c r="F247" s="953"/>
      <c r="G247" s="940">
        <f>SUM(G213:G243)</f>
        <v>514.29999999999995</v>
      </c>
      <c r="H247" s="954"/>
      <c r="I247" s="942"/>
      <c r="J247" s="954"/>
      <c r="K247" s="1223"/>
      <c r="L247" s="1225"/>
      <c r="M247" s="1232"/>
      <c r="N247" s="1113"/>
      <c r="O247" s="1232"/>
      <c r="P247" s="1245"/>
      <c r="Q247" s="954"/>
      <c r="R247" s="954"/>
      <c r="S247" s="1245"/>
      <c r="T247" s="1245"/>
      <c r="U247" s="1245"/>
      <c r="V247" s="1284"/>
      <c r="W247" s="1301"/>
      <c r="X247" s="1251"/>
      <c r="Y247" s="954"/>
      <c r="Z247" s="1225"/>
      <c r="AA247" s="954"/>
      <c r="AB247" s="954"/>
      <c r="AC247" s="1275"/>
      <c r="AD247" s="956"/>
      <c r="AE247" s="1232"/>
      <c r="AF247" s="942"/>
      <c r="AG247" s="942"/>
      <c r="AH247" s="1080"/>
      <c r="AI247" s="954"/>
      <c r="AJ247" s="980"/>
      <c r="AK247" s="992"/>
    </row>
    <row r="248" spans="1:37" ht="13.5" customHeight="1" x14ac:dyDescent="0.15">
      <c r="A248" s="1551" t="s">
        <v>355</v>
      </c>
      <c r="B248" s="847">
        <v>43770</v>
      </c>
      <c r="C248" s="203" t="str">
        <f>IF(B248="","",IF(WEEKDAY(B248)=1,"(日)",IF(WEEKDAY(B248)=2,"(月)",IF(WEEKDAY(B248)=3,"(火)",IF(WEEKDAY(B248)=4,"(水)",IF(WEEKDAY(B248)=5,"(木)",IF(WEEKDAY(B248)=6,"(金)","(土)")))))))</f>
        <v>(金)</v>
      </c>
      <c r="D248" s="649" t="s">
        <v>540</v>
      </c>
      <c r="E248" s="649" t="s">
        <v>548</v>
      </c>
      <c r="F248" s="1022">
        <v>1</v>
      </c>
      <c r="G248" s="1022">
        <v>0</v>
      </c>
      <c r="H248" s="1023">
        <v>11</v>
      </c>
      <c r="I248" s="1116">
        <v>17.5</v>
      </c>
      <c r="J248" s="1024">
        <v>0.29166666666666669</v>
      </c>
      <c r="K248" s="1022">
        <v>8.4</v>
      </c>
      <c r="L248" s="1025">
        <v>11</v>
      </c>
      <c r="M248" s="1023">
        <v>7.32</v>
      </c>
      <c r="N248" s="1090">
        <v>0.1</v>
      </c>
      <c r="O248" s="1023">
        <v>21</v>
      </c>
      <c r="P248" s="1026">
        <v>48</v>
      </c>
      <c r="Q248" s="1094">
        <v>17.399999999999999</v>
      </c>
      <c r="R248" s="1023">
        <v>9.5</v>
      </c>
      <c r="S248" s="1026">
        <v>97</v>
      </c>
      <c r="T248" s="1026">
        <v>57</v>
      </c>
      <c r="U248" s="1026">
        <v>40</v>
      </c>
      <c r="V248" s="1276">
        <v>0</v>
      </c>
      <c r="W248" s="1293"/>
      <c r="X248" s="1096">
        <v>160</v>
      </c>
      <c r="Y248" s="1025"/>
      <c r="Z248" s="1025"/>
      <c r="AA248" s="1022"/>
      <c r="AB248" s="1022"/>
      <c r="AC248" s="1023"/>
      <c r="AD248" s="1027"/>
      <c r="AE248" s="1023"/>
      <c r="AF248" s="1116"/>
      <c r="AG248" s="1116"/>
      <c r="AH248" s="1028"/>
      <c r="AI248" s="1094"/>
      <c r="AJ248" s="1263"/>
      <c r="AK248" s="1092"/>
    </row>
    <row r="249" spans="1:37" ht="13.5" customHeight="1" x14ac:dyDescent="0.15">
      <c r="A249" s="1551"/>
      <c r="B249" s="847">
        <v>43771</v>
      </c>
      <c r="C249" s="204" t="str">
        <f t="shared" ref="C249:C277" si="44">IF(B249="","",IF(WEEKDAY(B249)=1,"(日)",IF(WEEKDAY(B249)=2,"(月)",IF(WEEKDAY(B249)=3,"(火)",IF(WEEKDAY(B249)=4,"(水)",IF(WEEKDAY(B249)=5,"(木)",IF(WEEKDAY(B249)=6,"(金)","(土)")))))))</f>
        <v>(土)</v>
      </c>
      <c r="D249" s="647" t="s">
        <v>540</v>
      </c>
      <c r="E249" s="647" t="s">
        <v>549</v>
      </c>
      <c r="F249" s="1029">
        <v>2</v>
      </c>
      <c r="G249" s="1029">
        <v>0</v>
      </c>
      <c r="H249" s="1030">
        <v>14</v>
      </c>
      <c r="I249" s="1117">
        <v>18</v>
      </c>
      <c r="J249" s="1031">
        <v>0.29166666666666669</v>
      </c>
      <c r="K249" s="1029">
        <v>4</v>
      </c>
      <c r="L249" s="1032">
        <v>6.4</v>
      </c>
      <c r="M249" s="1030">
        <v>7.2</v>
      </c>
      <c r="N249" s="1084">
        <v>0.05</v>
      </c>
      <c r="O249" s="1030">
        <v>24.2</v>
      </c>
      <c r="P249" s="1033">
        <v>52</v>
      </c>
      <c r="Q249" s="1087">
        <v>17.8</v>
      </c>
      <c r="R249" s="1030">
        <v>8.1999999999999993</v>
      </c>
      <c r="S249" s="1033">
        <v>92</v>
      </c>
      <c r="T249" s="1033">
        <v>62</v>
      </c>
      <c r="U249" s="1033">
        <v>30</v>
      </c>
      <c r="V249" s="1277">
        <v>0</v>
      </c>
      <c r="W249" s="1294"/>
      <c r="X249" s="1098">
        <v>170</v>
      </c>
      <c r="Y249" s="1032"/>
      <c r="Z249" s="1032"/>
      <c r="AA249" s="1029"/>
      <c r="AB249" s="1029"/>
      <c r="AC249" s="1030"/>
      <c r="AD249" s="1034"/>
      <c r="AE249" s="1030"/>
      <c r="AF249" s="1117"/>
      <c r="AG249" s="1117"/>
      <c r="AH249" s="1035"/>
      <c r="AI249" s="1087"/>
      <c r="AJ249" s="1264"/>
      <c r="AK249" s="1083"/>
    </row>
    <row r="250" spans="1:37" ht="13.5" customHeight="1" x14ac:dyDescent="0.15">
      <c r="A250" s="1551"/>
      <c r="B250" s="847">
        <v>43772</v>
      </c>
      <c r="C250" s="204" t="str">
        <f t="shared" si="44"/>
        <v>(日)</v>
      </c>
      <c r="D250" s="647" t="s">
        <v>544</v>
      </c>
      <c r="E250" s="647" t="s">
        <v>548</v>
      </c>
      <c r="F250" s="1029">
        <v>1</v>
      </c>
      <c r="G250" s="1029">
        <v>0.5</v>
      </c>
      <c r="H250" s="1030">
        <v>12</v>
      </c>
      <c r="I250" s="1117">
        <v>18</v>
      </c>
      <c r="J250" s="1031">
        <v>0.29166666666666669</v>
      </c>
      <c r="K250" s="1029">
        <v>3.4</v>
      </c>
      <c r="L250" s="1032">
        <v>5.2</v>
      </c>
      <c r="M250" s="1030">
        <v>7.29</v>
      </c>
      <c r="N250" s="1084">
        <v>0.3</v>
      </c>
      <c r="O250" s="1030">
        <v>25.1</v>
      </c>
      <c r="P250" s="1033">
        <v>54</v>
      </c>
      <c r="Q250" s="1087">
        <v>23.4</v>
      </c>
      <c r="R250" s="1030">
        <v>6.3</v>
      </c>
      <c r="S250" s="1033">
        <v>94</v>
      </c>
      <c r="T250" s="1033">
        <v>60</v>
      </c>
      <c r="U250" s="1033">
        <v>34</v>
      </c>
      <c r="V250" s="1277">
        <v>0</v>
      </c>
      <c r="W250" s="1294"/>
      <c r="X250" s="1098">
        <v>170</v>
      </c>
      <c r="Y250" s="1032"/>
      <c r="Z250" s="1032"/>
      <c r="AA250" s="1029"/>
      <c r="AB250" s="1029"/>
      <c r="AC250" s="1030"/>
      <c r="AD250" s="1034"/>
      <c r="AE250" s="1030"/>
      <c r="AF250" s="1117"/>
      <c r="AG250" s="1117"/>
      <c r="AH250" s="1035"/>
      <c r="AI250" s="1087"/>
      <c r="AJ250" s="1264"/>
      <c r="AK250" s="1083"/>
    </row>
    <row r="251" spans="1:37" ht="13.5" customHeight="1" x14ac:dyDescent="0.15">
      <c r="A251" s="1551"/>
      <c r="B251" s="847">
        <v>43773</v>
      </c>
      <c r="C251" s="204" t="str">
        <f t="shared" si="44"/>
        <v>(月)</v>
      </c>
      <c r="D251" s="647" t="s">
        <v>553</v>
      </c>
      <c r="E251" s="647" t="s">
        <v>543</v>
      </c>
      <c r="F251" s="1029">
        <v>2</v>
      </c>
      <c r="G251" s="1029">
        <v>6.5</v>
      </c>
      <c r="H251" s="1030">
        <v>13</v>
      </c>
      <c r="I251" s="1117">
        <v>17.5</v>
      </c>
      <c r="J251" s="1031">
        <v>0.2986111111111111</v>
      </c>
      <c r="K251" s="1029">
        <v>5.2</v>
      </c>
      <c r="L251" s="1032">
        <v>5.9</v>
      </c>
      <c r="M251" s="1030">
        <v>7.27</v>
      </c>
      <c r="N251" s="1084">
        <v>0.4</v>
      </c>
      <c r="O251" s="1030">
        <v>27.7</v>
      </c>
      <c r="P251" s="1033">
        <v>60</v>
      </c>
      <c r="Q251" s="1087">
        <v>26.3</v>
      </c>
      <c r="R251" s="1030">
        <v>6.6</v>
      </c>
      <c r="S251" s="1033">
        <v>108</v>
      </c>
      <c r="T251" s="1033">
        <v>74</v>
      </c>
      <c r="U251" s="1033">
        <v>34</v>
      </c>
      <c r="V251" s="1277">
        <v>0</v>
      </c>
      <c r="W251" s="1294"/>
      <c r="X251" s="1098">
        <v>200</v>
      </c>
      <c r="Y251" s="1032"/>
      <c r="Z251" s="1032"/>
      <c r="AA251" s="1029"/>
      <c r="AB251" s="1029"/>
      <c r="AC251" s="1030"/>
      <c r="AD251" s="1034"/>
      <c r="AE251" s="1030"/>
      <c r="AF251" s="1117"/>
      <c r="AG251" s="1117"/>
      <c r="AH251" s="1035"/>
      <c r="AI251" s="1087"/>
      <c r="AJ251" s="1264"/>
      <c r="AK251" s="1083"/>
    </row>
    <row r="252" spans="1:37" ht="13.5" customHeight="1" x14ac:dyDescent="0.15">
      <c r="A252" s="1551"/>
      <c r="B252" s="847">
        <v>43774</v>
      </c>
      <c r="C252" s="204" t="str">
        <f t="shared" si="44"/>
        <v>(火)</v>
      </c>
      <c r="D252" s="647" t="s">
        <v>540</v>
      </c>
      <c r="E252" s="647" t="s">
        <v>589</v>
      </c>
      <c r="F252" s="1029">
        <v>1</v>
      </c>
      <c r="G252" s="1029">
        <v>0</v>
      </c>
      <c r="H252" s="1030">
        <v>11</v>
      </c>
      <c r="I252" s="1117">
        <v>17.5</v>
      </c>
      <c r="J252" s="1031">
        <v>0.28472222222222221</v>
      </c>
      <c r="K252" s="1029">
        <v>5.9</v>
      </c>
      <c r="L252" s="1032">
        <v>6</v>
      </c>
      <c r="M252" s="1030">
        <v>7.32</v>
      </c>
      <c r="N252" s="1084">
        <v>0.05</v>
      </c>
      <c r="O252" s="1030">
        <v>29.8</v>
      </c>
      <c r="P252" s="1033">
        <v>50</v>
      </c>
      <c r="Q252" s="1087">
        <v>27.7</v>
      </c>
      <c r="R252" s="1030">
        <v>5.7</v>
      </c>
      <c r="S252" s="1033">
        <v>106</v>
      </c>
      <c r="T252" s="1033">
        <v>72</v>
      </c>
      <c r="U252" s="1033">
        <v>34</v>
      </c>
      <c r="V252" s="1277">
        <v>0</v>
      </c>
      <c r="W252" s="1294"/>
      <c r="X252" s="1098">
        <v>220</v>
      </c>
      <c r="Y252" s="1032"/>
      <c r="Z252" s="1032"/>
      <c r="AA252" s="1029"/>
      <c r="AB252" s="1029"/>
      <c r="AC252" s="1030"/>
      <c r="AD252" s="1034"/>
      <c r="AE252" s="1030"/>
      <c r="AF252" s="1117"/>
      <c r="AG252" s="1117"/>
      <c r="AH252" s="1035"/>
      <c r="AI252" s="1087"/>
      <c r="AJ252" s="1264"/>
      <c r="AK252" s="1083"/>
    </row>
    <row r="253" spans="1:37" ht="13.5" customHeight="1" x14ac:dyDescent="0.15">
      <c r="A253" s="1551"/>
      <c r="B253" s="847">
        <v>43775</v>
      </c>
      <c r="C253" s="204" t="str">
        <f t="shared" si="44"/>
        <v>(水)</v>
      </c>
      <c r="D253" s="647" t="s">
        <v>540</v>
      </c>
      <c r="E253" s="647" t="s">
        <v>602</v>
      </c>
      <c r="F253" s="1029">
        <v>3</v>
      </c>
      <c r="G253" s="1029">
        <v>0</v>
      </c>
      <c r="H253" s="1030">
        <v>10</v>
      </c>
      <c r="I253" s="1117">
        <v>16.5</v>
      </c>
      <c r="J253" s="1031">
        <v>0.29166666666666669</v>
      </c>
      <c r="K253" s="1029">
        <v>5.6</v>
      </c>
      <c r="L253" s="1032">
        <v>7.2</v>
      </c>
      <c r="M253" s="1030">
        <v>7.5</v>
      </c>
      <c r="N253" s="1084">
        <v>0</v>
      </c>
      <c r="O253" s="1030">
        <v>26.9</v>
      </c>
      <c r="P253" s="1033">
        <v>60</v>
      </c>
      <c r="Q253" s="1087">
        <v>22</v>
      </c>
      <c r="R253" s="1030">
        <v>8.8000000000000007</v>
      </c>
      <c r="S253" s="1033">
        <v>110</v>
      </c>
      <c r="T253" s="1033">
        <v>76</v>
      </c>
      <c r="U253" s="1033">
        <v>34</v>
      </c>
      <c r="V253" s="1277">
        <v>0</v>
      </c>
      <c r="W253" s="1294"/>
      <c r="X253" s="1098">
        <v>210</v>
      </c>
      <c r="Y253" s="1032"/>
      <c r="Z253" s="1032"/>
      <c r="AA253" s="1029"/>
      <c r="AB253" s="1029"/>
      <c r="AC253" s="1030"/>
      <c r="AD253" s="1034"/>
      <c r="AE253" s="1030"/>
      <c r="AF253" s="1117"/>
      <c r="AG253" s="1117"/>
      <c r="AH253" s="1035"/>
      <c r="AI253" s="1087"/>
      <c r="AJ253" s="1264"/>
      <c r="AK253" s="1083"/>
    </row>
    <row r="254" spans="1:37" ht="13.5" customHeight="1" x14ac:dyDescent="0.15">
      <c r="A254" s="1551"/>
      <c r="B254" s="847">
        <v>43776</v>
      </c>
      <c r="C254" s="204" t="str">
        <f t="shared" si="44"/>
        <v>(木)</v>
      </c>
      <c r="D254" s="647" t="s">
        <v>550</v>
      </c>
      <c r="E254" s="647" t="s">
        <v>549</v>
      </c>
      <c r="F254" s="1029">
        <v>0</v>
      </c>
      <c r="G254" s="1029">
        <v>0</v>
      </c>
      <c r="H254" s="1030">
        <v>11</v>
      </c>
      <c r="I254" s="1117">
        <v>17</v>
      </c>
      <c r="J254" s="1031">
        <v>0.2986111111111111</v>
      </c>
      <c r="K254" s="1029">
        <v>3.7</v>
      </c>
      <c r="L254" s="1032">
        <v>6.7</v>
      </c>
      <c r="M254" s="1030">
        <v>7.29</v>
      </c>
      <c r="N254" s="1084">
        <v>0</v>
      </c>
      <c r="O254" s="1030">
        <v>31.7</v>
      </c>
      <c r="P254" s="1033">
        <v>62</v>
      </c>
      <c r="Q254" s="1087">
        <v>24.1</v>
      </c>
      <c r="R254" s="1030">
        <v>7.6</v>
      </c>
      <c r="S254" s="1033">
        <v>116</v>
      </c>
      <c r="T254" s="1033">
        <v>82</v>
      </c>
      <c r="U254" s="1033">
        <v>34</v>
      </c>
      <c r="V254" s="1277">
        <v>0</v>
      </c>
      <c r="W254" s="1294"/>
      <c r="X254" s="1098">
        <v>210</v>
      </c>
      <c r="Y254" s="1032"/>
      <c r="Z254" s="1032"/>
      <c r="AA254" s="1029"/>
      <c r="AB254" s="1029"/>
      <c r="AC254" s="1030"/>
      <c r="AD254" s="1034"/>
      <c r="AE254" s="1030"/>
      <c r="AF254" s="1117"/>
      <c r="AG254" s="1117"/>
      <c r="AH254" s="1035"/>
      <c r="AI254" s="1087"/>
      <c r="AJ254" s="1264"/>
      <c r="AK254" s="1083"/>
    </row>
    <row r="255" spans="1:37" ht="13.5" customHeight="1" x14ac:dyDescent="0.15">
      <c r="A255" s="1551"/>
      <c r="B255" s="847">
        <v>43777</v>
      </c>
      <c r="C255" s="204" t="str">
        <f>IF(B255="","",IF(WEEKDAY(B255)=1,"(日)",IF(WEEKDAY(B255)=2,"(月)",IF(WEEKDAY(B255)=3,"(火)",IF(WEEKDAY(B255)=4,"(水)",IF(WEEKDAY(B255)=5,"(木)",IF(WEEKDAY(B255)=6,"(金)","(土)")))))))</f>
        <v>(金)</v>
      </c>
      <c r="D255" s="647" t="s">
        <v>540</v>
      </c>
      <c r="E255" s="647" t="s">
        <v>549</v>
      </c>
      <c r="F255" s="1029">
        <v>2</v>
      </c>
      <c r="G255" s="1029">
        <v>0</v>
      </c>
      <c r="H255" s="1030">
        <v>10</v>
      </c>
      <c r="I255" s="1117">
        <v>16</v>
      </c>
      <c r="J255" s="1031">
        <v>0.29166666666666669</v>
      </c>
      <c r="K255" s="1029">
        <v>4.3</v>
      </c>
      <c r="L255" s="1032">
        <v>5.4</v>
      </c>
      <c r="M255" s="1030">
        <v>7.43</v>
      </c>
      <c r="N255" s="1084">
        <v>0</v>
      </c>
      <c r="O255" s="1030">
        <v>33.5</v>
      </c>
      <c r="P255" s="1033">
        <v>68</v>
      </c>
      <c r="Q255" s="1087">
        <v>26.3</v>
      </c>
      <c r="R255" s="1030">
        <v>7.9</v>
      </c>
      <c r="S255" s="1033">
        <v>126</v>
      </c>
      <c r="T255" s="1033">
        <v>85</v>
      </c>
      <c r="U255" s="1033">
        <v>41</v>
      </c>
      <c r="V255" s="1277">
        <v>0</v>
      </c>
      <c r="W255" s="1294"/>
      <c r="X255" s="1098">
        <v>220</v>
      </c>
      <c r="Y255" s="1032"/>
      <c r="Z255" s="1032"/>
      <c r="AA255" s="1029"/>
      <c r="AB255" s="1029"/>
      <c r="AC255" s="1030"/>
      <c r="AD255" s="1034"/>
      <c r="AE255" s="1030"/>
      <c r="AF255" s="1117"/>
      <c r="AG255" s="1117"/>
      <c r="AH255" s="1035"/>
      <c r="AI255" s="1087"/>
      <c r="AJ255" s="1264"/>
      <c r="AK255" s="1083"/>
    </row>
    <row r="256" spans="1:37" ht="13.5" customHeight="1" x14ac:dyDescent="0.15">
      <c r="A256" s="1551"/>
      <c r="B256" s="847">
        <v>43778</v>
      </c>
      <c r="C256" s="204" t="str">
        <f t="shared" si="44"/>
        <v>(土)</v>
      </c>
      <c r="D256" s="647" t="s">
        <v>588</v>
      </c>
      <c r="E256" s="647" t="s">
        <v>559</v>
      </c>
      <c r="F256" s="1029">
        <v>2</v>
      </c>
      <c r="G256" s="1029">
        <v>0</v>
      </c>
      <c r="H256" s="1030">
        <v>9</v>
      </c>
      <c r="I256" s="1117">
        <v>15</v>
      </c>
      <c r="J256" s="1031">
        <v>0.29166666666666669</v>
      </c>
      <c r="K256" s="1029">
        <v>4.9000000000000004</v>
      </c>
      <c r="L256" s="1032">
        <v>6.9</v>
      </c>
      <c r="M256" s="1030">
        <v>7.26</v>
      </c>
      <c r="N256" s="1084">
        <v>0.05</v>
      </c>
      <c r="O256" s="1030">
        <v>32.700000000000003</v>
      </c>
      <c r="P256" s="1033">
        <v>59</v>
      </c>
      <c r="Q256" s="1087">
        <v>24.9</v>
      </c>
      <c r="R256" s="1030">
        <v>7.6</v>
      </c>
      <c r="S256" s="1033">
        <v>124</v>
      </c>
      <c r="T256" s="1033">
        <v>84</v>
      </c>
      <c r="U256" s="1033">
        <v>40</v>
      </c>
      <c r="V256" s="1277">
        <v>0</v>
      </c>
      <c r="W256" s="1294"/>
      <c r="X256" s="1098">
        <v>230</v>
      </c>
      <c r="Y256" s="1032"/>
      <c r="Z256" s="1032"/>
      <c r="AA256" s="1029"/>
      <c r="AB256" s="1029"/>
      <c r="AC256" s="1030"/>
      <c r="AD256" s="1034"/>
      <c r="AE256" s="1030"/>
      <c r="AF256" s="1117"/>
      <c r="AG256" s="1117"/>
      <c r="AH256" s="1035"/>
      <c r="AI256" s="1087"/>
      <c r="AJ256" s="1264"/>
      <c r="AK256" s="1083"/>
    </row>
    <row r="257" spans="1:37" ht="13.5" customHeight="1" x14ac:dyDescent="0.15">
      <c r="A257" s="1551"/>
      <c r="B257" s="847">
        <v>43779</v>
      </c>
      <c r="C257" s="204" t="str">
        <f t="shared" si="44"/>
        <v>(日)</v>
      </c>
      <c r="D257" s="647" t="s">
        <v>540</v>
      </c>
      <c r="E257" s="647" t="s">
        <v>543</v>
      </c>
      <c r="F257" s="1029">
        <v>2</v>
      </c>
      <c r="G257" s="1029">
        <v>0</v>
      </c>
      <c r="H257" s="1030">
        <v>11</v>
      </c>
      <c r="I257" s="1117">
        <v>16</v>
      </c>
      <c r="J257" s="1031">
        <v>0.29166666666666669</v>
      </c>
      <c r="K257" s="1029">
        <v>3.1</v>
      </c>
      <c r="L257" s="1032">
        <v>5.3</v>
      </c>
      <c r="M257" s="1030">
        <v>7.19</v>
      </c>
      <c r="N257" s="1084">
        <v>0</v>
      </c>
      <c r="O257" s="1030">
        <v>35.4</v>
      </c>
      <c r="P257" s="1033">
        <v>62</v>
      </c>
      <c r="Q257" s="1087">
        <v>31.6</v>
      </c>
      <c r="R257" s="1030">
        <v>6.6</v>
      </c>
      <c r="S257" s="1033">
        <v>124</v>
      </c>
      <c r="T257" s="1033">
        <v>84</v>
      </c>
      <c r="U257" s="1033">
        <v>40</v>
      </c>
      <c r="V257" s="1277">
        <v>0</v>
      </c>
      <c r="W257" s="1294"/>
      <c r="X257" s="1098">
        <v>250</v>
      </c>
      <c r="Y257" s="1032"/>
      <c r="Z257" s="1032"/>
      <c r="AA257" s="1029"/>
      <c r="AB257" s="1029"/>
      <c r="AC257" s="1030"/>
      <c r="AD257" s="1034"/>
      <c r="AE257" s="1030"/>
      <c r="AF257" s="1117"/>
      <c r="AG257" s="1117"/>
      <c r="AH257" s="1035"/>
      <c r="AI257" s="1087"/>
      <c r="AJ257" s="1264"/>
      <c r="AK257" s="1083"/>
    </row>
    <row r="258" spans="1:37" ht="13.5" customHeight="1" x14ac:dyDescent="0.15">
      <c r="A258" s="1551"/>
      <c r="B258" s="847">
        <v>43780</v>
      </c>
      <c r="C258" s="204" t="str">
        <f t="shared" si="44"/>
        <v>(月)</v>
      </c>
      <c r="D258" s="647" t="s">
        <v>553</v>
      </c>
      <c r="E258" s="647" t="s">
        <v>585</v>
      </c>
      <c r="F258" s="1029">
        <v>1</v>
      </c>
      <c r="G258" s="1029">
        <v>6.3</v>
      </c>
      <c r="H258" s="1030">
        <v>10</v>
      </c>
      <c r="I258" s="1117">
        <v>16</v>
      </c>
      <c r="J258" s="1031">
        <v>0.29166666666666669</v>
      </c>
      <c r="K258" s="1029">
        <v>5.2</v>
      </c>
      <c r="L258" s="1032">
        <v>7</v>
      </c>
      <c r="M258" s="1030">
        <v>7.08</v>
      </c>
      <c r="N258" s="1084">
        <v>0.05</v>
      </c>
      <c r="O258" s="1030">
        <v>34.799999999999997</v>
      </c>
      <c r="P258" s="1033">
        <v>60</v>
      </c>
      <c r="Q258" s="1087">
        <v>30.5</v>
      </c>
      <c r="R258" s="1030">
        <v>6.8</v>
      </c>
      <c r="S258" s="1033">
        <v>120</v>
      </c>
      <c r="T258" s="1033">
        <v>77</v>
      </c>
      <c r="U258" s="1033">
        <v>43</v>
      </c>
      <c r="V258" s="1277">
        <v>0</v>
      </c>
      <c r="W258" s="1294"/>
      <c r="X258" s="1098">
        <v>270</v>
      </c>
      <c r="Y258" s="1032"/>
      <c r="Z258" s="1032"/>
      <c r="AA258" s="1029"/>
      <c r="AB258" s="1029"/>
      <c r="AC258" s="1030"/>
      <c r="AD258" s="1034"/>
      <c r="AE258" s="1030"/>
      <c r="AF258" s="1117"/>
      <c r="AG258" s="1117"/>
      <c r="AH258" s="1035"/>
      <c r="AI258" s="1087"/>
      <c r="AJ258" s="1264"/>
      <c r="AK258" s="1083"/>
    </row>
    <row r="259" spans="1:37" ht="13.5" customHeight="1" x14ac:dyDescent="0.15">
      <c r="A259" s="1551"/>
      <c r="B259" s="847">
        <v>43781</v>
      </c>
      <c r="C259" s="204" t="str">
        <f t="shared" si="44"/>
        <v>(火)</v>
      </c>
      <c r="D259" s="647" t="s">
        <v>540</v>
      </c>
      <c r="E259" s="647" t="s">
        <v>542</v>
      </c>
      <c r="F259" s="1029">
        <v>1</v>
      </c>
      <c r="G259" s="1029">
        <v>0</v>
      </c>
      <c r="H259" s="1030">
        <v>15</v>
      </c>
      <c r="I259" s="1117">
        <v>16</v>
      </c>
      <c r="J259" s="1031">
        <v>0.29166666666666669</v>
      </c>
      <c r="K259" s="1029">
        <v>5.4</v>
      </c>
      <c r="L259" s="1032">
        <v>7.8</v>
      </c>
      <c r="M259" s="1030">
        <v>7.27</v>
      </c>
      <c r="N259" s="1084">
        <v>0</v>
      </c>
      <c r="O259" s="1030">
        <v>34.200000000000003</v>
      </c>
      <c r="P259" s="1033">
        <v>64</v>
      </c>
      <c r="Q259" s="1087">
        <v>29.8</v>
      </c>
      <c r="R259" s="1030">
        <v>9.3000000000000007</v>
      </c>
      <c r="S259" s="1033">
        <v>123</v>
      </c>
      <c r="T259" s="1033">
        <v>83</v>
      </c>
      <c r="U259" s="1033">
        <v>40</v>
      </c>
      <c r="V259" s="1277">
        <v>0</v>
      </c>
      <c r="W259" s="1294"/>
      <c r="X259" s="1098">
        <v>250</v>
      </c>
      <c r="Y259" s="1032"/>
      <c r="Z259" s="1032"/>
      <c r="AA259" s="1029"/>
      <c r="AB259" s="1029"/>
      <c r="AC259" s="1030"/>
      <c r="AD259" s="1034"/>
      <c r="AE259" s="1030"/>
      <c r="AF259" s="1117"/>
      <c r="AG259" s="1117"/>
      <c r="AH259" s="1035"/>
      <c r="AI259" s="1087"/>
      <c r="AJ259" s="1264"/>
      <c r="AK259" s="1083"/>
    </row>
    <row r="260" spans="1:37" ht="13.5" customHeight="1" x14ac:dyDescent="0.15">
      <c r="A260" s="1551"/>
      <c r="B260" s="847">
        <v>43782</v>
      </c>
      <c r="C260" s="204" t="str">
        <f t="shared" si="44"/>
        <v>(水)</v>
      </c>
      <c r="D260" s="647" t="s">
        <v>609</v>
      </c>
      <c r="E260" s="647" t="s">
        <v>602</v>
      </c>
      <c r="F260" s="1029">
        <v>1</v>
      </c>
      <c r="G260" s="1029">
        <v>0.4</v>
      </c>
      <c r="H260" s="1030">
        <v>11</v>
      </c>
      <c r="I260" s="1117">
        <v>15.5</v>
      </c>
      <c r="J260" s="1031">
        <v>0.29166666666666669</v>
      </c>
      <c r="K260" s="1029">
        <v>5.3</v>
      </c>
      <c r="L260" s="1032">
        <v>6</v>
      </c>
      <c r="M260" s="1030">
        <v>7.23</v>
      </c>
      <c r="N260" s="1084">
        <v>0.2</v>
      </c>
      <c r="O260" s="1030">
        <v>34.6</v>
      </c>
      <c r="P260" s="1033">
        <v>68</v>
      </c>
      <c r="Q260" s="1087">
        <v>30.5</v>
      </c>
      <c r="R260" s="1030">
        <v>7.3</v>
      </c>
      <c r="S260" s="1033">
        <v>132</v>
      </c>
      <c r="T260" s="1033">
        <v>87</v>
      </c>
      <c r="U260" s="1033">
        <v>45</v>
      </c>
      <c r="V260" s="1277">
        <v>0</v>
      </c>
      <c r="W260" s="1294"/>
      <c r="X260" s="1098">
        <v>250</v>
      </c>
      <c r="Y260" s="1032"/>
      <c r="Z260" s="1032"/>
      <c r="AA260" s="1029"/>
      <c r="AB260" s="1029"/>
      <c r="AC260" s="1030"/>
      <c r="AD260" s="1034"/>
      <c r="AE260" s="1030"/>
      <c r="AF260" s="1117"/>
      <c r="AG260" s="1117"/>
      <c r="AH260" s="1035"/>
      <c r="AI260" s="1087"/>
      <c r="AJ260" s="1264"/>
      <c r="AK260" s="1083"/>
    </row>
    <row r="261" spans="1:37" ht="13.5" customHeight="1" x14ac:dyDescent="0.15">
      <c r="A261" s="1551"/>
      <c r="B261" s="847">
        <v>43783</v>
      </c>
      <c r="C261" s="204" t="str">
        <f t="shared" si="44"/>
        <v>(木)</v>
      </c>
      <c r="D261" s="647" t="s">
        <v>595</v>
      </c>
      <c r="E261" s="647" t="s">
        <v>584</v>
      </c>
      <c r="F261" s="1029">
        <v>1</v>
      </c>
      <c r="G261" s="1029">
        <v>0.7</v>
      </c>
      <c r="H261" s="1030">
        <v>17</v>
      </c>
      <c r="I261" s="1117">
        <v>16.5</v>
      </c>
      <c r="J261" s="1031">
        <v>0.29166666666666669</v>
      </c>
      <c r="K261" s="1029">
        <v>4.0999999999999996</v>
      </c>
      <c r="L261" s="1032">
        <v>5.7</v>
      </c>
      <c r="M261" s="1030">
        <v>7.2</v>
      </c>
      <c r="N261" s="1084">
        <v>0.3</v>
      </c>
      <c r="O261" s="1030">
        <v>34.299999999999997</v>
      </c>
      <c r="P261" s="1033">
        <v>58</v>
      </c>
      <c r="Q261" s="1087">
        <v>29.1</v>
      </c>
      <c r="R261" s="1030">
        <v>8.1999999999999993</v>
      </c>
      <c r="S261" s="1033">
        <v>110</v>
      </c>
      <c r="T261" s="1033">
        <v>78</v>
      </c>
      <c r="U261" s="1033">
        <v>32</v>
      </c>
      <c r="V261" s="1277">
        <v>0</v>
      </c>
      <c r="W261" s="1294"/>
      <c r="X261" s="1098">
        <v>260</v>
      </c>
      <c r="Y261" s="1032"/>
      <c r="Z261" s="1032"/>
      <c r="AA261" s="1029"/>
      <c r="AB261" s="1029"/>
      <c r="AC261" s="1030"/>
      <c r="AD261" s="1034">
        <v>0</v>
      </c>
      <c r="AE261" s="1030">
        <v>55</v>
      </c>
      <c r="AF261" s="1117">
        <v>18</v>
      </c>
      <c r="AG261" s="1117">
        <v>3.9</v>
      </c>
      <c r="AH261" s="1035">
        <v>0</v>
      </c>
      <c r="AI261" s="1087">
        <v>11</v>
      </c>
      <c r="AJ261" s="1264">
        <v>2.9</v>
      </c>
      <c r="AK261" s="1083">
        <v>0</v>
      </c>
    </row>
    <row r="262" spans="1:37" ht="13.5" customHeight="1" x14ac:dyDescent="0.15">
      <c r="A262" s="1551"/>
      <c r="B262" s="847">
        <v>43784</v>
      </c>
      <c r="C262" s="204" t="str">
        <f t="shared" si="44"/>
        <v>(金)</v>
      </c>
      <c r="D262" s="647" t="s">
        <v>540</v>
      </c>
      <c r="E262" s="647" t="s">
        <v>543</v>
      </c>
      <c r="F262" s="1029">
        <v>2</v>
      </c>
      <c r="G262" s="1029">
        <v>0</v>
      </c>
      <c r="H262" s="1030">
        <v>10</v>
      </c>
      <c r="I262" s="1117">
        <v>15</v>
      </c>
      <c r="J262" s="1031">
        <v>0.28472222222222221</v>
      </c>
      <c r="K262" s="1029">
        <v>4.8</v>
      </c>
      <c r="L262" s="1032">
        <v>6.1</v>
      </c>
      <c r="M262" s="1030">
        <v>7.19</v>
      </c>
      <c r="N262" s="1084">
        <v>0.15</v>
      </c>
      <c r="O262" s="1030">
        <v>35.6</v>
      </c>
      <c r="P262" s="1033">
        <v>67</v>
      </c>
      <c r="Q262" s="1087">
        <v>30.2</v>
      </c>
      <c r="R262" s="1030">
        <v>7.3</v>
      </c>
      <c r="S262" s="1033">
        <v>130</v>
      </c>
      <c r="T262" s="1033">
        <v>87</v>
      </c>
      <c r="U262" s="1033">
        <v>43</v>
      </c>
      <c r="V262" s="1277">
        <v>0</v>
      </c>
      <c r="W262" s="1294"/>
      <c r="X262" s="1098">
        <v>270</v>
      </c>
      <c r="Y262" s="1032"/>
      <c r="Z262" s="1032"/>
      <c r="AA262" s="1029"/>
      <c r="AB262" s="1029"/>
      <c r="AC262" s="1030"/>
      <c r="AD262" s="1034"/>
      <c r="AE262" s="1030"/>
      <c r="AF262" s="1117"/>
      <c r="AG262" s="1117"/>
      <c r="AH262" s="1035"/>
      <c r="AI262" s="1087"/>
      <c r="AJ262" s="1264"/>
      <c r="AK262" s="1083"/>
    </row>
    <row r="263" spans="1:37" ht="13.5" customHeight="1" x14ac:dyDescent="0.15">
      <c r="A263" s="1551"/>
      <c r="B263" s="847">
        <v>43785</v>
      </c>
      <c r="C263" s="204" t="str">
        <f t="shared" si="44"/>
        <v>(土)</v>
      </c>
      <c r="D263" s="647" t="s">
        <v>540</v>
      </c>
      <c r="E263" s="647" t="s">
        <v>543</v>
      </c>
      <c r="F263" s="1029">
        <v>1</v>
      </c>
      <c r="G263" s="1029">
        <v>0</v>
      </c>
      <c r="H263" s="1030">
        <v>8</v>
      </c>
      <c r="I263" s="1117">
        <v>15</v>
      </c>
      <c r="J263" s="1031">
        <v>0.28472222222222221</v>
      </c>
      <c r="K263" s="1029">
        <v>5.3</v>
      </c>
      <c r="L263" s="1032">
        <v>6.1</v>
      </c>
      <c r="M263" s="1030">
        <v>7.19</v>
      </c>
      <c r="N263" s="1084">
        <v>0.1</v>
      </c>
      <c r="O263" s="1030">
        <v>34.299999999999997</v>
      </c>
      <c r="P263" s="1033">
        <v>60</v>
      </c>
      <c r="Q263" s="1087">
        <v>31.2</v>
      </c>
      <c r="R263" s="1030">
        <v>6.6</v>
      </c>
      <c r="S263" s="1033">
        <v>130</v>
      </c>
      <c r="T263" s="1033">
        <v>84</v>
      </c>
      <c r="U263" s="1033">
        <v>46</v>
      </c>
      <c r="V263" s="1277">
        <v>0</v>
      </c>
      <c r="W263" s="1294"/>
      <c r="X263" s="1098">
        <v>250</v>
      </c>
      <c r="Y263" s="1032"/>
      <c r="Z263" s="1032"/>
      <c r="AA263" s="1029"/>
      <c r="AB263" s="1029"/>
      <c r="AC263" s="1030"/>
      <c r="AD263" s="1034"/>
      <c r="AE263" s="1030"/>
      <c r="AF263" s="1117"/>
      <c r="AG263" s="1117"/>
      <c r="AH263" s="1035"/>
      <c r="AI263" s="1087"/>
      <c r="AJ263" s="1264"/>
      <c r="AK263" s="1083"/>
    </row>
    <row r="264" spans="1:37" ht="13.5" customHeight="1" x14ac:dyDescent="0.15">
      <c r="A264" s="1551"/>
      <c r="B264" s="847">
        <v>43786</v>
      </c>
      <c r="C264" s="204" t="str">
        <f t="shared" si="44"/>
        <v>(日)</v>
      </c>
      <c r="D264" s="647" t="s">
        <v>540</v>
      </c>
      <c r="E264" s="647" t="s">
        <v>549</v>
      </c>
      <c r="F264" s="1029">
        <v>1</v>
      </c>
      <c r="G264" s="1029">
        <v>0</v>
      </c>
      <c r="H264" s="1030">
        <v>5</v>
      </c>
      <c r="I264" s="1117">
        <v>14.5</v>
      </c>
      <c r="J264" s="1031">
        <v>0.28472222222222221</v>
      </c>
      <c r="K264" s="1029">
        <v>3.8</v>
      </c>
      <c r="L264" s="1032">
        <v>5.8</v>
      </c>
      <c r="M264" s="1030">
        <v>7.28</v>
      </c>
      <c r="N264" s="1084">
        <v>0.1</v>
      </c>
      <c r="O264" s="1030">
        <v>32.5</v>
      </c>
      <c r="P264" s="1033">
        <v>60</v>
      </c>
      <c r="Q264" s="1087">
        <v>30.5</v>
      </c>
      <c r="R264" s="1030">
        <v>7.6</v>
      </c>
      <c r="S264" s="1033">
        <v>126</v>
      </c>
      <c r="T264" s="1033">
        <v>84</v>
      </c>
      <c r="U264" s="1033">
        <v>42</v>
      </c>
      <c r="V264" s="1277">
        <v>0</v>
      </c>
      <c r="W264" s="1294"/>
      <c r="X264" s="1098">
        <v>250</v>
      </c>
      <c r="Y264" s="1032"/>
      <c r="Z264" s="1032"/>
      <c r="AA264" s="1029"/>
      <c r="AB264" s="1029"/>
      <c r="AC264" s="1030"/>
      <c r="AD264" s="1034"/>
      <c r="AE264" s="1030"/>
      <c r="AF264" s="1117"/>
      <c r="AG264" s="1117"/>
      <c r="AH264" s="1035"/>
      <c r="AI264" s="1087"/>
      <c r="AJ264" s="1264"/>
      <c r="AK264" s="1083"/>
    </row>
    <row r="265" spans="1:37" ht="13.5" customHeight="1" x14ac:dyDescent="0.15">
      <c r="A265" s="1551"/>
      <c r="B265" s="847">
        <v>43787</v>
      </c>
      <c r="C265" s="204" t="str">
        <f t="shared" si="44"/>
        <v>(月)</v>
      </c>
      <c r="D265" s="647" t="s">
        <v>595</v>
      </c>
      <c r="E265" s="647" t="s">
        <v>549</v>
      </c>
      <c r="F265" s="1029">
        <v>0</v>
      </c>
      <c r="G265" s="1029">
        <v>2.2999999999999998</v>
      </c>
      <c r="H265" s="1030">
        <v>10</v>
      </c>
      <c r="I265" s="1117">
        <v>15.5</v>
      </c>
      <c r="J265" s="1031">
        <v>0.29166666666666669</v>
      </c>
      <c r="K265" s="1029">
        <v>3.9</v>
      </c>
      <c r="L265" s="1032">
        <v>5.5</v>
      </c>
      <c r="M265" s="1030">
        <v>7.24</v>
      </c>
      <c r="N265" s="1084">
        <v>0.3</v>
      </c>
      <c r="O265" s="1030">
        <v>33.200000000000003</v>
      </c>
      <c r="P265" s="1033">
        <v>64</v>
      </c>
      <c r="Q265" s="1087">
        <v>31.2</v>
      </c>
      <c r="R265" s="1030">
        <v>7</v>
      </c>
      <c r="S265" s="1033">
        <v>120</v>
      </c>
      <c r="T265" s="1033">
        <v>78</v>
      </c>
      <c r="U265" s="1033">
        <v>42</v>
      </c>
      <c r="V265" s="1277">
        <v>0</v>
      </c>
      <c r="W265" s="1294"/>
      <c r="X265" s="1098">
        <v>260</v>
      </c>
      <c r="Y265" s="1032"/>
      <c r="Z265" s="1032"/>
      <c r="AA265" s="1029"/>
      <c r="AB265" s="1029"/>
      <c r="AC265" s="1030"/>
      <c r="AD265" s="1034"/>
      <c r="AE265" s="1030"/>
      <c r="AF265" s="1117"/>
      <c r="AG265" s="1117"/>
      <c r="AH265" s="1035"/>
      <c r="AI265" s="1087"/>
      <c r="AJ265" s="1264"/>
      <c r="AK265" s="1083"/>
    </row>
    <row r="266" spans="1:37" ht="13.5" customHeight="1" x14ac:dyDescent="0.15">
      <c r="A266" s="1551"/>
      <c r="B266" s="847">
        <v>43788</v>
      </c>
      <c r="C266" s="204" t="str">
        <f t="shared" si="44"/>
        <v>(火)</v>
      </c>
      <c r="D266" s="647" t="s">
        <v>553</v>
      </c>
      <c r="E266" s="647" t="s">
        <v>548</v>
      </c>
      <c r="F266" s="1029">
        <v>2</v>
      </c>
      <c r="G266" s="1029">
        <v>9.5</v>
      </c>
      <c r="H266" s="1030">
        <v>14</v>
      </c>
      <c r="I266" s="1117">
        <v>16</v>
      </c>
      <c r="J266" s="1031">
        <v>0.2986111111111111</v>
      </c>
      <c r="K266" s="1029">
        <v>4</v>
      </c>
      <c r="L266" s="1032">
        <v>4.9000000000000004</v>
      </c>
      <c r="M266" s="1030">
        <v>7.1</v>
      </c>
      <c r="N266" s="1084">
        <v>0.3</v>
      </c>
      <c r="O266" s="1030">
        <v>34</v>
      </c>
      <c r="P266" s="1033">
        <v>64</v>
      </c>
      <c r="Q266" s="1087">
        <v>31.2</v>
      </c>
      <c r="R266" s="1030">
        <v>6</v>
      </c>
      <c r="S266" s="1033">
        <v>122</v>
      </c>
      <c r="T266" s="1033">
        <v>82</v>
      </c>
      <c r="U266" s="1033">
        <v>40</v>
      </c>
      <c r="V266" s="1277">
        <v>0</v>
      </c>
      <c r="W266" s="1294"/>
      <c r="X266" s="1098">
        <v>270</v>
      </c>
      <c r="Y266" s="1032"/>
      <c r="Z266" s="1032"/>
      <c r="AA266" s="1029"/>
      <c r="AB266" s="1029"/>
      <c r="AC266" s="1030"/>
      <c r="AD266" s="1034"/>
      <c r="AE266" s="1030"/>
      <c r="AF266" s="1117"/>
      <c r="AG266" s="1117"/>
      <c r="AH266" s="1035"/>
      <c r="AI266" s="1087"/>
      <c r="AJ266" s="1264"/>
      <c r="AK266" s="1083"/>
    </row>
    <row r="267" spans="1:37" ht="13.5" customHeight="1" x14ac:dyDescent="0.15">
      <c r="A267" s="1551"/>
      <c r="B267" s="847">
        <v>43789</v>
      </c>
      <c r="C267" s="204" t="str">
        <f t="shared" si="44"/>
        <v>(水)</v>
      </c>
      <c r="D267" s="647" t="s">
        <v>550</v>
      </c>
      <c r="E267" s="647" t="s">
        <v>549</v>
      </c>
      <c r="F267" s="1029">
        <v>5</v>
      </c>
      <c r="G267" s="1029">
        <v>0</v>
      </c>
      <c r="H267" s="1030">
        <v>10</v>
      </c>
      <c r="I267" s="1117">
        <v>15.5</v>
      </c>
      <c r="J267" s="1031">
        <v>0.29166666666666669</v>
      </c>
      <c r="K267" s="1029">
        <v>4.2</v>
      </c>
      <c r="L267" s="1032">
        <v>4.9000000000000004</v>
      </c>
      <c r="M267" s="1030">
        <v>7.18</v>
      </c>
      <c r="N267" s="1084">
        <v>0.1</v>
      </c>
      <c r="O267" s="1030">
        <v>35.200000000000003</v>
      </c>
      <c r="P267" s="1033">
        <v>61</v>
      </c>
      <c r="Q267" s="1087">
        <v>33</v>
      </c>
      <c r="R267" s="1030">
        <v>7</v>
      </c>
      <c r="S267" s="1033">
        <v>122</v>
      </c>
      <c r="T267" s="1033">
        <v>83</v>
      </c>
      <c r="U267" s="1033">
        <v>39</v>
      </c>
      <c r="V267" s="1277">
        <v>0</v>
      </c>
      <c r="W267" s="1294"/>
      <c r="X267" s="1098">
        <v>240</v>
      </c>
      <c r="Y267" s="1032"/>
      <c r="Z267" s="1032"/>
      <c r="AA267" s="1029"/>
      <c r="AB267" s="1029"/>
      <c r="AC267" s="1030"/>
      <c r="AD267" s="1034"/>
      <c r="AE267" s="1030"/>
      <c r="AF267" s="1117"/>
      <c r="AG267" s="1117"/>
      <c r="AH267" s="1035"/>
      <c r="AI267" s="1087"/>
      <c r="AJ267" s="1264"/>
      <c r="AK267" s="1083"/>
    </row>
    <row r="268" spans="1:37" ht="13.5" customHeight="1" x14ac:dyDescent="0.15">
      <c r="A268" s="1551"/>
      <c r="B268" s="847">
        <v>43790</v>
      </c>
      <c r="C268" s="204" t="str">
        <f t="shared" si="44"/>
        <v>(木)</v>
      </c>
      <c r="D268" s="647" t="s">
        <v>540</v>
      </c>
      <c r="E268" s="647" t="s">
        <v>543</v>
      </c>
      <c r="F268" s="1029">
        <v>3</v>
      </c>
      <c r="G268" s="1029">
        <v>0</v>
      </c>
      <c r="H268" s="1030">
        <v>10</v>
      </c>
      <c r="I268" s="1117">
        <v>13.5</v>
      </c>
      <c r="J268" s="1031">
        <v>0.29166666666666669</v>
      </c>
      <c r="K268" s="1029">
        <v>3.8</v>
      </c>
      <c r="L268" s="1032">
        <v>5.4</v>
      </c>
      <c r="M268" s="1030">
        <v>7.13</v>
      </c>
      <c r="N268" s="1084">
        <v>0.1</v>
      </c>
      <c r="O268" s="1030">
        <v>35.799999999999997</v>
      </c>
      <c r="P268" s="1033">
        <v>60</v>
      </c>
      <c r="Q268" s="1087">
        <v>30.5</v>
      </c>
      <c r="R268" s="1030">
        <v>6.6</v>
      </c>
      <c r="S268" s="1033">
        <v>126</v>
      </c>
      <c r="T268" s="1033">
        <v>80</v>
      </c>
      <c r="U268" s="1033">
        <v>46</v>
      </c>
      <c r="V268" s="1277">
        <v>0</v>
      </c>
      <c r="W268" s="1294"/>
      <c r="X268" s="1098">
        <v>230</v>
      </c>
      <c r="Y268" s="1032"/>
      <c r="Z268" s="1032"/>
      <c r="AA268" s="1029"/>
      <c r="AB268" s="1029"/>
      <c r="AC268" s="1030"/>
      <c r="AD268" s="1034"/>
      <c r="AE268" s="1030"/>
      <c r="AF268" s="1117"/>
      <c r="AG268" s="1117"/>
      <c r="AH268" s="1035"/>
      <c r="AI268" s="1087"/>
      <c r="AJ268" s="1264"/>
      <c r="AK268" s="1083"/>
    </row>
    <row r="269" spans="1:37" ht="13.5" customHeight="1" x14ac:dyDescent="0.15">
      <c r="A269" s="1551"/>
      <c r="B269" s="847">
        <v>43791</v>
      </c>
      <c r="C269" s="204" t="str">
        <f t="shared" si="44"/>
        <v>(金)</v>
      </c>
      <c r="D269" s="647" t="s">
        <v>544</v>
      </c>
      <c r="E269" s="647" t="s">
        <v>549</v>
      </c>
      <c r="F269" s="1029">
        <v>1</v>
      </c>
      <c r="G269" s="1029">
        <v>36.1</v>
      </c>
      <c r="H269" s="1030">
        <v>6</v>
      </c>
      <c r="I269" s="1117">
        <v>13.5</v>
      </c>
      <c r="J269" s="1031">
        <v>0.2986111111111111</v>
      </c>
      <c r="K269" s="1029">
        <v>6.7</v>
      </c>
      <c r="L269" s="1032">
        <v>8.6</v>
      </c>
      <c r="M269" s="1030">
        <v>7.15</v>
      </c>
      <c r="N269" s="1084">
        <v>0.1</v>
      </c>
      <c r="O269" s="1030">
        <v>35.5</v>
      </c>
      <c r="P269" s="1033">
        <v>60</v>
      </c>
      <c r="Q269" s="1087">
        <v>27.7</v>
      </c>
      <c r="R269" s="1030">
        <v>9.8000000000000007</v>
      </c>
      <c r="S269" s="1033">
        <v>121</v>
      </c>
      <c r="T269" s="1033">
        <v>80</v>
      </c>
      <c r="U269" s="1033">
        <v>41</v>
      </c>
      <c r="V269" s="1277">
        <v>0</v>
      </c>
      <c r="W269" s="1294"/>
      <c r="X269" s="1098">
        <v>250</v>
      </c>
      <c r="Y269" s="1032"/>
      <c r="Z269" s="1032"/>
      <c r="AA269" s="1029"/>
      <c r="AB269" s="1029"/>
      <c r="AC269" s="1030"/>
      <c r="AD269" s="1034"/>
      <c r="AE269" s="1030"/>
      <c r="AF269" s="1117"/>
      <c r="AG269" s="1117"/>
      <c r="AH269" s="1035"/>
      <c r="AI269" s="1087"/>
      <c r="AJ269" s="1264"/>
      <c r="AK269" s="1083"/>
    </row>
    <row r="270" spans="1:37" ht="13.5" customHeight="1" x14ac:dyDescent="0.15">
      <c r="A270" s="1551"/>
      <c r="B270" s="847">
        <v>43792</v>
      </c>
      <c r="C270" s="204" t="str">
        <f t="shared" si="44"/>
        <v>(土)</v>
      </c>
      <c r="D270" s="647" t="s">
        <v>555</v>
      </c>
      <c r="E270" s="647" t="s">
        <v>542</v>
      </c>
      <c r="F270" s="1029">
        <v>2</v>
      </c>
      <c r="G270" s="1029">
        <v>61.5</v>
      </c>
      <c r="H270" s="1030">
        <v>11</v>
      </c>
      <c r="I270" s="1117">
        <v>13</v>
      </c>
      <c r="J270" s="1031">
        <v>0.29166666666666669</v>
      </c>
      <c r="K270" s="1029">
        <v>3.8</v>
      </c>
      <c r="L270" s="1032">
        <v>5.8</v>
      </c>
      <c r="M270" s="1030">
        <v>7.19</v>
      </c>
      <c r="N270" s="1084">
        <v>0.05</v>
      </c>
      <c r="O270" s="1030">
        <v>35.299999999999997</v>
      </c>
      <c r="P270" s="1033">
        <v>62</v>
      </c>
      <c r="Q270" s="1087">
        <v>31.2</v>
      </c>
      <c r="R270" s="1030">
        <v>7.6</v>
      </c>
      <c r="S270" s="1033">
        <v>124</v>
      </c>
      <c r="T270" s="1033">
        <v>80</v>
      </c>
      <c r="U270" s="1033">
        <v>44</v>
      </c>
      <c r="V270" s="1277">
        <v>0</v>
      </c>
      <c r="W270" s="1294"/>
      <c r="X270" s="1098">
        <v>220</v>
      </c>
      <c r="Y270" s="1032"/>
      <c r="Z270" s="1032"/>
      <c r="AA270" s="1029"/>
      <c r="AB270" s="1029"/>
      <c r="AC270" s="1030"/>
      <c r="AD270" s="1034"/>
      <c r="AE270" s="1030"/>
      <c r="AF270" s="1117"/>
      <c r="AG270" s="1117"/>
      <c r="AH270" s="1035"/>
      <c r="AI270" s="1087"/>
      <c r="AJ270" s="1264"/>
      <c r="AK270" s="1083"/>
    </row>
    <row r="271" spans="1:37" ht="13.5" customHeight="1" x14ac:dyDescent="0.15">
      <c r="A271" s="1551"/>
      <c r="B271" s="847">
        <v>43793</v>
      </c>
      <c r="C271" s="204" t="str">
        <f t="shared" si="44"/>
        <v>(日)</v>
      </c>
      <c r="D271" s="647" t="s">
        <v>552</v>
      </c>
      <c r="E271" s="647" t="s">
        <v>549</v>
      </c>
      <c r="F271" s="1029">
        <v>2</v>
      </c>
      <c r="G271" s="1029">
        <v>27.4</v>
      </c>
      <c r="H271" s="1030">
        <v>14</v>
      </c>
      <c r="I271" s="1117">
        <v>13</v>
      </c>
      <c r="J271" s="1031">
        <v>0.2986111111111111</v>
      </c>
      <c r="K271" s="1029">
        <v>4.7</v>
      </c>
      <c r="L271" s="1032">
        <v>4.9000000000000004</v>
      </c>
      <c r="M271" s="1030">
        <v>6.92</v>
      </c>
      <c r="N271" s="1084">
        <v>0.1</v>
      </c>
      <c r="O271" s="1030">
        <v>26.4</v>
      </c>
      <c r="P271" s="1033">
        <v>40</v>
      </c>
      <c r="Q271" s="1087">
        <v>24.1</v>
      </c>
      <c r="R271" s="1030">
        <v>6.6</v>
      </c>
      <c r="S271" s="1033">
        <v>100</v>
      </c>
      <c r="T271" s="1033">
        <v>66</v>
      </c>
      <c r="U271" s="1033">
        <v>34</v>
      </c>
      <c r="V271" s="1277">
        <v>0</v>
      </c>
      <c r="W271" s="1294"/>
      <c r="X271" s="1098">
        <v>200</v>
      </c>
      <c r="Y271" s="1032"/>
      <c r="Z271" s="1032"/>
      <c r="AA271" s="1029"/>
      <c r="AB271" s="1029"/>
      <c r="AC271" s="1030"/>
      <c r="AD271" s="1034"/>
      <c r="AE271" s="1030"/>
      <c r="AF271" s="1117"/>
      <c r="AG271" s="1117"/>
      <c r="AH271" s="1035"/>
      <c r="AI271" s="1087"/>
      <c r="AJ271" s="1264"/>
      <c r="AK271" s="1083"/>
    </row>
    <row r="272" spans="1:37" ht="13.5" customHeight="1" x14ac:dyDescent="0.15">
      <c r="A272" s="1551"/>
      <c r="B272" s="847">
        <v>43794</v>
      </c>
      <c r="C272" s="204" t="str">
        <f t="shared" si="44"/>
        <v>(月)</v>
      </c>
      <c r="D272" s="647" t="s">
        <v>595</v>
      </c>
      <c r="E272" s="647" t="s">
        <v>584</v>
      </c>
      <c r="F272" s="1029">
        <v>0</v>
      </c>
      <c r="G272" s="1029">
        <v>0.1</v>
      </c>
      <c r="H272" s="1030">
        <v>15</v>
      </c>
      <c r="I272" s="1117">
        <v>15.5</v>
      </c>
      <c r="J272" s="1031">
        <v>0.29166666666666669</v>
      </c>
      <c r="K272" s="1029">
        <v>4.5</v>
      </c>
      <c r="L272" s="1032">
        <v>3.4</v>
      </c>
      <c r="M272" s="1030">
        <v>6.79</v>
      </c>
      <c r="N272" s="1084">
        <v>0.05</v>
      </c>
      <c r="O272" s="1030">
        <v>20.5</v>
      </c>
      <c r="P272" s="1033">
        <v>33</v>
      </c>
      <c r="Q272" s="1087">
        <v>20.6</v>
      </c>
      <c r="R272" s="1030">
        <v>6</v>
      </c>
      <c r="S272" s="1033">
        <v>72</v>
      </c>
      <c r="T272" s="1033">
        <v>48</v>
      </c>
      <c r="U272" s="1033">
        <v>24</v>
      </c>
      <c r="V272" s="1277">
        <v>0</v>
      </c>
      <c r="W272" s="1294"/>
      <c r="X272" s="1098">
        <v>210</v>
      </c>
      <c r="Y272" s="1032"/>
      <c r="Z272" s="1032"/>
      <c r="AA272" s="1029"/>
      <c r="AB272" s="1029"/>
      <c r="AC272" s="1030"/>
      <c r="AD272" s="1034"/>
      <c r="AE272" s="1030"/>
      <c r="AF272" s="1117"/>
      <c r="AG272" s="1117"/>
      <c r="AH272" s="1035"/>
      <c r="AI272" s="1087"/>
      <c r="AJ272" s="1264"/>
      <c r="AK272" s="1083"/>
    </row>
    <row r="273" spans="1:37" ht="13.5" customHeight="1" x14ac:dyDescent="0.15">
      <c r="A273" s="1551"/>
      <c r="B273" s="847">
        <v>43795</v>
      </c>
      <c r="C273" s="204" t="str">
        <f t="shared" si="44"/>
        <v>(火)</v>
      </c>
      <c r="D273" s="647" t="s">
        <v>555</v>
      </c>
      <c r="E273" s="647" t="s">
        <v>549</v>
      </c>
      <c r="F273" s="1029">
        <v>2</v>
      </c>
      <c r="G273" s="1029">
        <v>1.7</v>
      </c>
      <c r="H273" s="1030">
        <v>7</v>
      </c>
      <c r="I273" s="1117">
        <v>14.5</v>
      </c>
      <c r="J273" s="1031">
        <v>0.2986111111111111</v>
      </c>
      <c r="K273" s="1029">
        <v>2.8</v>
      </c>
      <c r="L273" s="1032">
        <v>6.3</v>
      </c>
      <c r="M273" s="1030">
        <v>7</v>
      </c>
      <c r="N273" s="1084">
        <v>0.1</v>
      </c>
      <c r="O273" s="1030">
        <v>19.3</v>
      </c>
      <c r="P273" s="1033">
        <v>36</v>
      </c>
      <c r="Q273" s="1087">
        <v>15.6</v>
      </c>
      <c r="R273" s="1030">
        <v>7.3</v>
      </c>
      <c r="S273" s="1033">
        <v>78</v>
      </c>
      <c r="T273" s="1033">
        <v>50</v>
      </c>
      <c r="U273" s="1033">
        <v>28</v>
      </c>
      <c r="V273" s="1277">
        <v>0</v>
      </c>
      <c r="W273" s="1294">
        <v>0</v>
      </c>
      <c r="X273" s="1098">
        <v>160</v>
      </c>
      <c r="Y273" s="1032">
        <v>144.80000000000001</v>
      </c>
      <c r="Z273" s="1032">
        <v>5.2</v>
      </c>
      <c r="AA273" s="1029">
        <v>1.86</v>
      </c>
      <c r="AB273" s="1029">
        <v>-1.76</v>
      </c>
      <c r="AC273" s="1030">
        <v>1.3</v>
      </c>
      <c r="AD273" s="1034"/>
      <c r="AE273" s="1030"/>
      <c r="AF273" s="1117"/>
      <c r="AG273" s="1117"/>
      <c r="AH273" s="1035"/>
      <c r="AI273" s="1087"/>
      <c r="AJ273" s="1264"/>
      <c r="AK273" s="1083"/>
    </row>
    <row r="274" spans="1:37" ht="13.5" customHeight="1" x14ac:dyDescent="0.15">
      <c r="A274" s="1551"/>
      <c r="B274" s="847">
        <v>43796</v>
      </c>
      <c r="C274" s="204" t="str">
        <f t="shared" si="44"/>
        <v>(水)</v>
      </c>
      <c r="D274" s="647" t="s">
        <v>555</v>
      </c>
      <c r="E274" s="647" t="s">
        <v>549</v>
      </c>
      <c r="F274" s="1029">
        <v>1</v>
      </c>
      <c r="G274" s="1029">
        <v>2.2000000000000002</v>
      </c>
      <c r="H274" s="1030">
        <v>8</v>
      </c>
      <c r="I274" s="1117">
        <v>13</v>
      </c>
      <c r="J274" s="1031">
        <v>0.2986111111111111</v>
      </c>
      <c r="K274" s="1029">
        <v>4.9000000000000004</v>
      </c>
      <c r="L274" s="1032">
        <v>7.7</v>
      </c>
      <c r="M274" s="1030">
        <v>7.06</v>
      </c>
      <c r="N274" s="1084">
        <v>0.15</v>
      </c>
      <c r="O274" s="1030">
        <v>21.5</v>
      </c>
      <c r="P274" s="1033">
        <v>41</v>
      </c>
      <c r="Q274" s="1087">
        <v>14.9</v>
      </c>
      <c r="R274" s="1030">
        <v>9.8000000000000007</v>
      </c>
      <c r="S274" s="1033">
        <v>80</v>
      </c>
      <c r="T274" s="1033">
        <v>50</v>
      </c>
      <c r="U274" s="1033">
        <v>30</v>
      </c>
      <c r="V274" s="1277">
        <v>0</v>
      </c>
      <c r="W274" s="1294"/>
      <c r="X274" s="1098">
        <v>130</v>
      </c>
      <c r="Y274" s="1032"/>
      <c r="Z274" s="1032"/>
      <c r="AA274" s="1029"/>
      <c r="AB274" s="1029"/>
      <c r="AC274" s="1030"/>
      <c r="AD274" s="1034"/>
      <c r="AE274" s="1030"/>
      <c r="AF274" s="1117"/>
      <c r="AG274" s="1117"/>
      <c r="AH274" s="1035"/>
      <c r="AI274" s="1087"/>
      <c r="AJ274" s="1264"/>
      <c r="AK274" s="1083"/>
    </row>
    <row r="275" spans="1:37" ht="13.5" customHeight="1" x14ac:dyDescent="0.15">
      <c r="A275" s="1551"/>
      <c r="B275" s="847">
        <v>43797</v>
      </c>
      <c r="C275" s="204" t="str">
        <f t="shared" si="44"/>
        <v>(木)</v>
      </c>
      <c r="D275" s="647" t="s">
        <v>544</v>
      </c>
      <c r="E275" s="647" t="s">
        <v>543</v>
      </c>
      <c r="F275" s="1029">
        <v>2</v>
      </c>
      <c r="G275" s="1029">
        <v>8.3000000000000007</v>
      </c>
      <c r="H275" s="1030">
        <v>10</v>
      </c>
      <c r="I275" s="1117">
        <v>13</v>
      </c>
      <c r="J275" s="1031">
        <v>0.28472222222222221</v>
      </c>
      <c r="K275" s="1029">
        <v>5.9</v>
      </c>
      <c r="L275" s="1032">
        <v>5.3</v>
      </c>
      <c r="M275" s="1030">
        <v>7.17</v>
      </c>
      <c r="N275" s="1084">
        <v>0.05</v>
      </c>
      <c r="O275" s="1030">
        <v>22.9</v>
      </c>
      <c r="P275" s="1033">
        <v>45</v>
      </c>
      <c r="Q275" s="1087">
        <v>17.399999999999999</v>
      </c>
      <c r="R275" s="1030">
        <v>6.8</v>
      </c>
      <c r="S275" s="1033">
        <v>106</v>
      </c>
      <c r="T275" s="1033">
        <v>61</v>
      </c>
      <c r="U275" s="1033">
        <v>45</v>
      </c>
      <c r="V275" s="1277">
        <v>0</v>
      </c>
      <c r="W275" s="1294"/>
      <c r="X275" s="1098">
        <v>130</v>
      </c>
      <c r="Y275" s="1032"/>
      <c r="Z275" s="1032"/>
      <c r="AA275" s="1029"/>
      <c r="AB275" s="1029"/>
      <c r="AC275" s="1030"/>
      <c r="AD275" s="1034"/>
      <c r="AE275" s="1030"/>
      <c r="AF275" s="1117"/>
      <c r="AG275" s="1117"/>
      <c r="AH275" s="1035"/>
      <c r="AI275" s="1087"/>
      <c r="AJ275" s="1264"/>
      <c r="AK275" s="1083"/>
    </row>
    <row r="276" spans="1:37" ht="13.5" customHeight="1" x14ac:dyDescent="0.15">
      <c r="A276" s="1551"/>
      <c r="B276" s="847">
        <v>43798</v>
      </c>
      <c r="C276" s="204" t="str">
        <f t="shared" si="44"/>
        <v>(金)</v>
      </c>
      <c r="D276" s="647" t="s">
        <v>540</v>
      </c>
      <c r="E276" s="647" t="s">
        <v>543</v>
      </c>
      <c r="F276" s="1029">
        <v>2</v>
      </c>
      <c r="G276" s="1029">
        <v>0</v>
      </c>
      <c r="H276" s="1030">
        <v>4</v>
      </c>
      <c r="I276" s="1117">
        <v>11</v>
      </c>
      <c r="J276" s="1031">
        <v>0.28472222222222221</v>
      </c>
      <c r="K276" s="1029">
        <v>3.1</v>
      </c>
      <c r="L276" s="1032">
        <v>6.7</v>
      </c>
      <c r="M276" s="1030">
        <v>7.29</v>
      </c>
      <c r="N276" s="1084">
        <v>0.05</v>
      </c>
      <c r="O276" s="1030">
        <v>28.8</v>
      </c>
      <c r="P276" s="1033">
        <v>60</v>
      </c>
      <c r="Q276" s="1087">
        <v>29.8</v>
      </c>
      <c r="R276" s="1030">
        <v>6</v>
      </c>
      <c r="S276" s="1033">
        <v>118</v>
      </c>
      <c r="T276" s="1033">
        <v>66</v>
      </c>
      <c r="U276" s="1033">
        <v>52</v>
      </c>
      <c r="V276" s="1277">
        <v>0</v>
      </c>
      <c r="W276" s="1294"/>
      <c r="X276" s="1098">
        <v>180</v>
      </c>
      <c r="Y276" s="1032"/>
      <c r="Z276" s="1032"/>
      <c r="AA276" s="1029"/>
      <c r="AB276" s="1029"/>
      <c r="AC276" s="1030"/>
      <c r="AD276" s="1034"/>
      <c r="AE276" s="1030"/>
      <c r="AF276" s="1117"/>
      <c r="AG276" s="1117"/>
      <c r="AH276" s="1035"/>
      <c r="AI276" s="1087"/>
      <c r="AJ276" s="1264"/>
      <c r="AK276" s="1083"/>
    </row>
    <row r="277" spans="1:37" ht="13.5" customHeight="1" x14ac:dyDescent="0.15">
      <c r="A277" s="1551"/>
      <c r="B277" s="847">
        <v>43799</v>
      </c>
      <c r="C277" s="207" t="str">
        <f t="shared" si="44"/>
        <v>(土)</v>
      </c>
      <c r="D277" s="648" t="s">
        <v>540</v>
      </c>
      <c r="E277" s="648" t="s">
        <v>542</v>
      </c>
      <c r="F277" s="1036">
        <v>0</v>
      </c>
      <c r="G277" s="1036">
        <v>0</v>
      </c>
      <c r="H277" s="1037">
        <v>8</v>
      </c>
      <c r="I277" s="1268">
        <v>11</v>
      </c>
      <c r="J277" s="1038">
        <v>0.30555555555555552</v>
      </c>
      <c r="K277" s="1036">
        <v>3.3</v>
      </c>
      <c r="L277" s="1039">
        <v>5.9</v>
      </c>
      <c r="M277" s="1037">
        <v>7.07</v>
      </c>
      <c r="N277" s="1091">
        <v>0.1</v>
      </c>
      <c r="O277" s="1037">
        <v>33.6</v>
      </c>
      <c r="P277" s="1040">
        <v>60</v>
      </c>
      <c r="Q277" s="1270">
        <v>32.299999999999997</v>
      </c>
      <c r="R277" s="1037">
        <v>5.7</v>
      </c>
      <c r="S277" s="1040">
        <v>116</v>
      </c>
      <c r="T277" s="1040">
        <v>74</v>
      </c>
      <c r="U277" s="1040">
        <v>42</v>
      </c>
      <c r="V277" s="1278">
        <v>0</v>
      </c>
      <c r="W277" s="1295"/>
      <c r="X277" s="1249">
        <v>150</v>
      </c>
      <c r="Y277" s="1039"/>
      <c r="Z277" s="1039"/>
      <c r="AA277" s="1036"/>
      <c r="AB277" s="1036"/>
      <c r="AC277" s="1037"/>
      <c r="AD277" s="1041"/>
      <c r="AE277" s="1037"/>
      <c r="AF277" s="1268"/>
      <c r="AG277" s="1268"/>
      <c r="AH277" s="1042"/>
      <c r="AI277" s="1270"/>
      <c r="AJ277" s="1265"/>
      <c r="AK277" s="1093"/>
    </row>
    <row r="278" spans="1:37" s="453" customFormat="1" ht="13.5" customHeight="1" x14ac:dyDescent="0.15">
      <c r="A278" s="1551"/>
      <c r="B278" s="1552" t="s">
        <v>396</v>
      </c>
      <c r="C278" s="1552"/>
      <c r="D278" s="938"/>
      <c r="E278" s="939"/>
      <c r="F278" s="940">
        <f>MAX(F248:F277)</f>
        <v>5</v>
      </c>
      <c r="G278" s="940">
        <f>MAX(G248:G277)</f>
        <v>61.5</v>
      </c>
      <c r="H278" s="940">
        <f>MAX(H248:H277)</f>
        <v>17</v>
      </c>
      <c r="I278" s="941">
        <f>MAX(I248:I277)</f>
        <v>18</v>
      </c>
      <c r="J278" s="942"/>
      <c r="K278" s="1086">
        <f>MAX(K248:K277)</f>
        <v>8.4</v>
      </c>
      <c r="L278" s="1224">
        <f>MAX(L248:L277)</f>
        <v>11</v>
      </c>
      <c r="M278" s="1231">
        <f>MAX(M248:M277)</f>
        <v>7.5</v>
      </c>
      <c r="N278" s="1089">
        <f>MAX(N248:N277)</f>
        <v>0.4</v>
      </c>
      <c r="O278" s="1231">
        <f t="shared" ref="O278:AK278" si="45">MAX(O248:O277)</f>
        <v>35.799999999999997</v>
      </c>
      <c r="P278" s="1244">
        <f t="shared" si="45"/>
        <v>68</v>
      </c>
      <c r="Q278" s="940">
        <f t="shared" si="45"/>
        <v>33</v>
      </c>
      <c r="R278" s="940">
        <f t="shared" si="45"/>
        <v>9.8000000000000007</v>
      </c>
      <c r="S278" s="1244">
        <f t="shared" si="45"/>
        <v>132</v>
      </c>
      <c r="T278" s="1244">
        <f t="shared" si="45"/>
        <v>87</v>
      </c>
      <c r="U278" s="1244">
        <f t="shared" si="45"/>
        <v>52</v>
      </c>
      <c r="V278" s="1283">
        <f t="shared" si="45"/>
        <v>0</v>
      </c>
      <c r="W278" s="1300">
        <f t="shared" si="45"/>
        <v>0</v>
      </c>
      <c r="X278" s="1250">
        <f t="shared" si="45"/>
        <v>270</v>
      </c>
      <c r="Y278" s="945">
        <f t="shared" si="45"/>
        <v>144.80000000000001</v>
      </c>
      <c r="Z278" s="1224">
        <f t="shared" si="45"/>
        <v>5.2</v>
      </c>
      <c r="AA278" s="940">
        <f t="shared" si="45"/>
        <v>1.86</v>
      </c>
      <c r="AB278" s="944">
        <f t="shared" si="45"/>
        <v>-1.76</v>
      </c>
      <c r="AC278" s="1274">
        <f t="shared" si="45"/>
        <v>1.3</v>
      </c>
      <c r="AD278" s="947">
        <f t="shared" si="45"/>
        <v>0</v>
      </c>
      <c r="AE278" s="1231">
        <f t="shared" si="45"/>
        <v>55</v>
      </c>
      <c r="AF278" s="941">
        <f t="shared" si="45"/>
        <v>18</v>
      </c>
      <c r="AG278" s="941">
        <f t="shared" si="45"/>
        <v>3.9</v>
      </c>
      <c r="AH278" s="1077">
        <f t="shared" si="45"/>
        <v>0</v>
      </c>
      <c r="AI278" s="940">
        <f t="shared" si="45"/>
        <v>11</v>
      </c>
      <c r="AJ278" s="948">
        <f t="shared" si="45"/>
        <v>2.9</v>
      </c>
      <c r="AK278" s="991">
        <f t="shared" si="45"/>
        <v>0</v>
      </c>
    </row>
    <row r="279" spans="1:37" s="453" customFormat="1" ht="13.5" customHeight="1" x14ac:dyDescent="0.15">
      <c r="A279" s="1551"/>
      <c r="B279" s="1578" t="s">
        <v>397</v>
      </c>
      <c r="C279" s="1552"/>
      <c r="D279" s="938"/>
      <c r="E279" s="939"/>
      <c r="F279" s="940">
        <f>MIN(F248:F277)</f>
        <v>0</v>
      </c>
      <c r="G279" s="940">
        <f>MIN(G248:G277)</f>
        <v>0</v>
      </c>
      <c r="H279" s="940">
        <f>MIN(H248:H277)</f>
        <v>4</v>
      </c>
      <c r="I279" s="941">
        <f>MIN(I248:I277)</f>
        <v>11</v>
      </c>
      <c r="J279" s="942"/>
      <c r="K279" s="1086">
        <f>MIN(K248:K277)</f>
        <v>2.8</v>
      </c>
      <c r="L279" s="1224">
        <f>MIN(L248:L277)</f>
        <v>3.4</v>
      </c>
      <c r="M279" s="1231">
        <f>MIN(M248:M277)</f>
        <v>6.79</v>
      </c>
      <c r="N279" s="1089">
        <f>MIN(N248:N277)</f>
        <v>0</v>
      </c>
      <c r="O279" s="1231">
        <f t="shared" ref="O279:U279" si="46">MIN(O248:O277)</f>
        <v>19.3</v>
      </c>
      <c r="P279" s="1244">
        <f t="shared" si="46"/>
        <v>33</v>
      </c>
      <c r="Q279" s="940">
        <f t="shared" si="46"/>
        <v>14.9</v>
      </c>
      <c r="R279" s="940">
        <f t="shared" si="46"/>
        <v>5.7</v>
      </c>
      <c r="S279" s="1244">
        <f t="shared" si="46"/>
        <v>72</v>
      </c>
      <c r="T279" s="1244">
        <f t="shared" si="46"/>
        <v>48</v>
      </c>
      <c r="U279" s="1244">
        <f t="shared" si="46"/>
        <v>24</v>
      </c>
      <c r="V279" s="1283">
        <v>0</v>
      </c>
      <c r="W279" s="1300">
        <f t="shared" ref="W279:AK279" si="47">MIN(W248:W277)</f>
        <v>0</v>
      </c>
      <c r="X279" s="1250">
        <f t="shared" si="47"/>
        <v>130</v>
      </c>
      <c r="Y279" s="945">
        <f t="shared" si="47"/>
        <v>144.80000000000001</v>
      </c>
      <c r="Z279" s="1224">
        <f t="shared" si="47"/>
        <v>5.2</v>
      </c>
      <c r="AA279" s="940">
        <f t="shared" si="47"/>
        <v>1.86</v>
      </c>
      <c r="AB279" s="944">
        <f t="shared" si="47"/>
        <v>-1.76</v>
      </c>
      <c r="AC279" s="1274">
        <f t="shared" si="47"/>
        <v>1.3</v>
      </c>
      <c r="AD279" s="950">
        <f t="shared" si="47"/>
        <v>0</v>
      </c>
      <c r="AE279" s="1231">
        <f t="shared" si="47"/>
        <v>55</v>
      </c>
      <c r="AF279" s="941">
        <f t="shared" si="47"/>
        <v>18</v>
      </c>
      <c r="AG279" s="941">
        <f t="shared" si="47"/>
        <v>3.9</v>
      </c>
      <c r="AH279" s="1077">
        <f t="shared" si="47"/>
        <v>0</v>
      </c>
      <c r="AI279" s="940">
        <f t="shared" si="47"/>
        <v>11</v>
      </c>
      <c r="AJ279" s="948">
        <f t="shared" si="47"/>
        <v>2.9</v>
      </c>
      <c r="AK279" s="991">
        <f t="shared" si="47"/>
        <v>0</v>
      </c>
    </row>
    <row r="280" spans="1:37" s="453" customFormat="1" ht="13.5" customHeight="1" x14ac:dyDescent="0.15">
      <c r="A280" s="1551"/>
      <c r="B280" s="1552" t="s">
        <v>398</v>
      </c>
      <c r="C280" s="1552"/>
      <c r="D280" s="938"/>
      <c r="E280" s="939"/>
      <c r="F280" s="942"/>
      <c r="G280" s="940">
        <f>IF(COUNT(G248:G277)=0,0,AVERAGE(G248:G277))</f>
        <v>5.4499999999999993</v>
      </c>
      <c r="H280" s="940">
        <f>IF(COUNT(H248:H277)=0,0,AVERAGE(H248:H277))</f>
        <v>10.5</v>
      </c>
      <c r="I280" s="941">
        <f>IF(COUNT(I248:I277)=0,0,AVERAGE(I248:I277))</f>
        <v>15.183333333333334</v>
      </c>
      <c r="J280" s="942"/>
      <c r="K280" s="1086">
        <f>IF(COUNT(K248:K277)=0,0,AVERAGE(K248:K277))</f>
        <v>4.5999999999999996</v>
      </c>
      <c r="L280" s="1224">
        <f>IF(COUNT(L248:L277)=0,0,AVERAGE(L248:L277))</f>
        <v>6.1933333333333334</v>
      </c>
      <c r="M280" s="1231">
        <f>IF(COUNT(M248:M277)=0,0,AVERAGE(M248:M277))</f>
        <v>7.1933333333333316</v>
      </c>
      <c r="N280" s="1113"/>
      <c r="O280" s="1231">
        <f t="shared" ref="O280:U280" si="48">IF(COUNT(O248:O277)=0,0,AVERAGE(O248:O277))</f>
        <v>30.34333333333333</v>
      </c>
      <c r="P280" s="1244">
        <f t="shared" si="48"/>
        <v>56.6</v>
      </c>
      <c r="Q280" s="940">
        <f t="shared" si="48"/>
        <v>26.426666666666669</v>
      </c>
      <c r="R280" s="940">
        <f t="shared" si="48"/>
        <v>7.3366666666666669</v>
      </c>
      <c r="S280" s="1244">
        <f t="shared" si="48"/>
        <v>112.43333333333334</v>
      </c>
      <c r="T280" s="1244">
        <f t="shared" si="48"/>
        <v>73.8</v>
      </c>
      <c r="U280" s="1244">
        <f t="shared" si="48"/>
        <v>38.633333333333333</v>
      </c>
      <c r="V280" s="1284"/>
      <c r="W280" s="1301"/>
      <c r="X280" s="1250">
        <f t="shared" ref="X280:AJ280" si="49">IF(COUNT(X248:X277)=0,0,AVERAGE(X248:X277))</f>
        <v>215.66666666666666</v>
      </c>
      <c r="Y280" s="945">
        <f t="shared" si="49"/>
        <v>144.80000000000001</v>
      </c>
      <c r="Z280" s="1224">
        <f t="shared" si="49"/>
        <v>5.2</v>
      </c>
      <c r="AA280" s="940">
        <f t="shared" si="49"/>
        <v>1.86</v>
      </c>
      <c r="AB280" s="944">
        <f t="shared" si="49"/>
        <v>-1.76</v>
      </c>
      <c r="AC280" s="1274">
        <f t="shared" si="49"/>
        <v>1.3</v>
      </c>
      <c r="AD280" s="950">
        <f t="shared" si="49"/>
        <v>0</v>
      </c>
      <c r="AE280" s="1231">
        <f t="shared" si="49"/>
        <v>55</v>
      </c>
      <c r="AF280" s="941">
        <f t="shared" si="49"/>
        <v>18</v>
      </c>
      <c r="AG280" s="941">
        <f t="shared" si="49"/>
        <v>3.9</v>
      </c>
      <c r="AH280" s="1077">
        <f t="shared" si="49"/>
        <v>0</v>
      </c>
      <c r="AI280" s="940">
        <f t="shared" si="49"/>
        <v>11</v>
      </c>
      <c r="AJ280" s="948">
        <f t="shared" si="49"/>
        <v>2.9</v>
      </c>
      <c r="AK280" s="992"/>
    </row>
    <row r="281" spans="1:37" s="453" customFormat="1" ht="13.5" customHeight="1" x14ac:dyDescent="0.15">
      <c r="A281" s="1551"/>
      <c r="B281" s="1553" t="s">
        <v>399</v>
      </c>
      <c r="C281" s="1553"/>
      <c r="D281" s="952"/>
      <c r="E281" s="952"/>
      <c r="F281" s="953"/>
      <c r="G281" s="940">
        <f>SUM(G248:G277)</f>
        <v>163.49999999999997</v>
      </c>
      <c r="H281" s="954"/>
      <c r="I281" s="942"/>
      <c r="J281" s="954"/>
      <c r="K281" s="1223"/>
      <c r="L281" s="1225"/>
      <c r="M281" s="1232"/>
      <c r="N281" s="1113"/>
      <c r="O281" s="1232"/>
      <c r="P281" s="1245"/>
      <c r="Q281" s="954"/>
      <c r="R281" s="954"/>
      <c r="S281" s="1245"/>
      <c r="T281" s="1245"/>
      <c r="U281" s="1245"/>
      <c r="V281" s="1284"/>
      <c r="W281" s="1301"/>
      <c r="X281" s="1251"/>
      <c r="Y281" s="954"/>
      <c r="Z281" s="1225"/>
      <c r="AA281" s="954"/>
      <c r="AB281" s="954"/>
      <c r="AC281" s="1275"/>
      <c r="AD281" s="956"/>
      <c r="AE281" s="1232"/>
      <c r="AF281" s="942"/>
      <c r="AG281" s="942"/>
      <c r="AH281" s="1080"/>
      <c r="AI281" s="954"/>
      <c r="AJ281" s="980"/>
      <c r="AK281" s="992"/>
    </row>
    <row r="282" spans="1:37" ht="13.5" customHeight="1" x14ac:dyDescent="0.15">
      <c r="A282" s="1551" t="s">
        <v>356</v>
      </c>
      <c r="B282" s="205">
        <v>43800</v>
      </c>
      <c r="C282" s="203" t="str">
        <f>IF(B282="","",IF(WEEKDAY(B282)=1,"(日)",IF(WEEKDAY(B282)=2,"(月)",IF(WEEKDAY(B282)=3,"(火)",IF(WEEKDAY(B282)=4,"(水)",IF(WEEKDAY(B282)=5,"(木)",IF(WEEKDAY(B282)=6,"(金)","(土)")))))))</f>
        <v>(日)</v>
      </c>
      <c r="D282" s="649" t="s">
        <v>595</v>
      </c>
      <c r="E282" s="649" t="s">
        <v>549</v>
      </c>
      <c r="F282" s="1022">
        <v>1</v>
      </c>
      <c r="G282" s="1022">
        <v>0.1</v>
      </c>
      <c r="H282" s="1023">
        <v>4</v>
      </c>
      <c r="I282" s="1116">
        <v>11</v>
      </c>
      <c r="J282" s="1024">
        <v>0.2986111111111111</v>
      </c>
      <c r="K282" s="1022">
        <v>4.0999999999999996</v>
      </c>
      <c r="L282" s="1025">
        <v>6.4</v>
      </c>
      <c r="M282" s="1023">
        <v>7.24</v>
      </c>
      <c r="N282" s="1090">
        <v>0.05</v>
      </c>
      <c r="O282" s="1023">
        <v>29.5</v>
      </c>
      <c r="P282" s="1026">
        <v>60</v>
      </c>
      <c r="Q282" s="1094">
        <v>27</v>
      </c>
      <c r="R282" s="1023">
        <v>6.3</v>
      </c>
      <c r="S282" s="1026">
        <v>108</v>
      </c>
      <c r="T282" s="1026">
        <v>74</v>
      </c>
      <c r="U282" s="1026">
        <v>34</v>
      </c>
      <c r="V282" s="1276">
        <v>0</v>
      </c>
      <c r="W282" s="1293"/>
      <c r="X282" s="1096">
        <v>230</v>
      </c>
      <c r="Y282" s="1025"/>
      <c r="Z282" s="1025"/>
      <c r="AA282" s="1022"/>
      <c r="AB282" s="1022"/>
      <c r="AC282" s="1023"/>
      <c r="AD282" s="1027"/>
      <c r="AE282" s="1023"/>
      <c r="AF282" s="1116"/>
      <c r="AG282" s="1116"/>
      <c r="AH282" s="1028"/>
      <c r="AI282" s="1094"/>
      <c r="AJ282" s="1263"/>
      <c r="AK282" s="1092"/>
    </row>
    <row r="283" spans="1:37" ht="13.5" customHeight="1" x14ac:dyDescent="0.15">
      <c r="A283" s="1551"/>
      <c r="B283" s="205">
        <v>43801</v>
      </c>
      <c r="C283" s="204" t="str">
        <f t="shared" ref="C283:C312" si="50">IF(B283="","",IF(WEEKDAY(B283)=1,"(日)",IF(WEEKDAY(B283)=2,"(月)",IF(WEEKDAY(B283)=3,"(火)",IF(WEEKDAY(B283)=4,"(水)",IF(WEEKDAY(B283)=5,"(木)",IF(WEEKDAY(B283)=6,"(金)","(土)")))))))</f>
        <v>(月)</v>
      </c>
      <c r="D283" s="647" t="s">
        <v>555</v>
      </c>
      <c r="E283" s="647" t="s">
        <v>542</v>
      </c>
      <c r="F283" s="1029">
        <v>0</v>
      </c>
      <c r="G283" s="1029">
        <v>32</v>
      </c>
      <c r="H283" s="1030">
        <v>8</v>
      </c>
      <c r="I283" s="1117">
        <v>11</v>
      </c>
      <c r="J283" s="1031">
        <v>0.2986111111111111</v>
      </c>
      <c r="K283" s="1029">
        <v>5.2</v>
      </c>
      <c r="L283" s="1032">
        <v>8.6</v>
      </c>
      <c r="M283" s="1030">
        <v>7.17</v>
      </c>
      <c r="N283" s="1084">
        <v>0.1</v>
      </c>
      <c r="O283" s="1030">
        <v>30.6</v>
      </c>
      <c r="P283" s="1033">
        <v>64</v>
      </c>
      <c r="Q283" s="1087">
        <v>24.5</v>
      </c>
      <c r="R283" s="1030">
        <v>7.6</v>
      </c>
      <c r="S283" s="1033">
        <v>113</v>
      </c>
      <c r="T283" s="1033">
        <v>74</v>
      </c>
      <c r="U283" s="1033">
        <v>39</v>
      </c>
      <c r="V283" s="1277">
        <v>0</v>
      </c>
      <c r="W283" s="1294"/>
      <c r="X283" s="1098">
        <v>240</v>
      </c>
      <c r="Y283" s="1032"/>
      <c r="Z283" s="1032"/>
      <c r="AA283" s="1029"/>
      <c r="AB283" s="1029"/>
      <c r="AC283" s="1030"/>
      <c r="AD283" s="1034"/>
      <c r="AE283" s="1030"/>
      <c r="AF283" s="1117"/>
      <c r="AG283" s="1117"/>
      <c r="AH283" s="1035"/>
      <c r="AI283" s="1087"/>
      <c r="AJ283" s="1264"/>
      <c r="AK283" s="1083"/>
    </row>
    <row r="284" spans="1:37" ht="13.5" customHeight="1" x14ac:dyDescent="0.15">
      <c r="A284" s="1551"/>
      <c r="B284" s="205">
        <v>43802</v>
      </c>
      <c r="C284" s="204" t="str">
        <f t="shared" si="50"/>
        <v>(火)</v>
      </c>
      <c r="D284" s="647" t="s">
        <v>553</v>
      </c>
      <c r="E284" s="647" t="s">
        <v>549</v>
      </c>
      <c r="F284" s="1029">
        <v>3</v>
      </c>
      <c r="G284" s="1029">
        <v>0.2</v>
      </c>
      <c r="H284" s="1030">
        <v>9</v>
      </c>
      <c r="I284" s="1117">
        <v>12</v>
      </c>
      <c r="J284" s="1031">
        <v>0.29166666666666669</v>
      </c>
      <c r="K284" s="1029">
        <v>7.5</v>
      </c>
      <c r="L284" s="1032">
        <v>3.9</v>
      </c>
      <c r="M284" s="1030">
        <v>7.23</v>
      </c>
      <c r="N284" s="1084">
        <v>0.15</v>
      </c>
      <c r="O284" s="1030">
        <v>28.7</v>
      </c>
      <c r="P284" s="1033">
        <v>62</v>
      </c>
      <c r="Q284" s="1087">
        <v>24.9</v>
      </c>
      <c r="R284" s="1030">
        <v>6.5</v>
      </c>
      <c r="S284" s="1033">
        <v>118</v>
      </c>
      <c r="T284" s="1033">
        <v>76</v>
      </c>
      <c r="U284" s="1033">
        <v>42</v>
      </c>
      <c r="V284" s="1277">
        <v>0</v>
      </c>
      <c r="W284" s="1294"/>
      <c r="X284" s="1098">
        <v>240</v>
      </c>
      <c r="Y284" s="1032"/>
      <c r="Z284" s="1032"/>
      <c r="AA284" s="1029"/>
      <c r="AB284" s="1029"/>
      <c r="AC284" s="1030"/>
      <c r="AD284" s="1034"/>
      <c r="AE284" s="1030"/>
      <c r="AF284" s="1117"/>
      <c r="AG284" s="1117"/>
      <c r="AH284" s="1035"/>
      <c r="AI284" s="1087"/>
      <c r="AJ284" s="1264"/>
      <c r="AK284" s="1083"/>
    </row>
    <row r="285" spans="1:37" ht="13.5" customHeight="1" x14ac:dyDescent="0.15">
      <c r="A285" s="1551"/>
      <c r="B285" s="205">
        <v>43803</v>
      </c>
      <c r="C285" s="204" t="str">
        <f t="shared" si="50"/>
        <v>(水)</v>
      </c>
      <c r="D285" s="647" t="s">
        <v>540</v>
      </c>
      <c r="E285" s="647" t="s">
        <v>584</v>
      </c>
      <c r="F285" s="1029">
        <v>1</v>
      </c>
      <c r="G285" s="1029">
        <v>0</v>
      </c>
      <c r="H285" s="1030">
        <v>6</v>
      </c>
      <c r="I285" s="1117">
        <v>11.5</v>
      </c>
      <c r="J285" s="1031">
        <v>0.29166666666666669</v>
      </c>
      <c r="K285" s="1029">
        <v>4</v>
      </c>
      <c r="L285" s="1032">
        <v>6.3</v>
      </c>
      <c r="M285" s="1030">
        <v>7.05</v>
      </c>
      <c r="N285" s="1084">
        <v>0.15</v>
      </c>
      <c r="O285" s="1030">
        <v>25.5</v>
      </c>
      <c r="P285" s="1033">
        <v>48</v>
      </c>
      <c r="Q285" s="1087">
        <v>19.2</v>
      </c>
      <c r="R285" s="1030">
        <v>7.6</v>
      </c>
      <c r="S285" s="1033">
        <v>100</v>
      </c>
      <c r="T285" s="1033">
        <v>60</v>
      </c>
      <c r="U285" s="1033">
        <v>40</v>
      </c>
      <c r="V285" s="1277">
        <v>0</v>
      </c>
      <c r="W285" s="1294"/>
      <c r="X285" s="1098">
        <v>190</v>
      </c>
      <c r="Y285" s="1032"/>
      <c r="Z285" s="1032"/>
      <c r="AA285" s="1029"/>
      <c r="AB285" s="1029"/>
      <c r="AC285" s="1030"/>
      <c r="AD285" s="1034"/>
      <c r="AE285" s="1030"/>
      <c r="AF285" s="1117"/>
      <c r="AG285" s="1117"/>
      <c r="AH285" s="1035"/>
      <c r="AI285" s="1087"/>
      <c r="AJ285" s="1264"/>
      <c r="AK285" s="1083"/>
    </row>
    <row r="286" spans="1:37" ht="13.5" customHeight="1" x14ac:dyDescent="0.15">
      <c r="A286" s="1551"/>
      <c r="B286" s="205">
        <v>43804</v>
      </c>
      <c r="C286" s="204" t="str">
        <f t="shared" si="50"/>
        <v>(木)</v>
      </c>
      <c r="D286" s="647" t="s">
        <v>540</v>
      </c>
      <c r="E286" s="647" t="s">
        <v>586</v>
      </c>
      <c r="F286" s="1029">
        <v>1</v>
      </c>
      <c r="G286" s="1029">
        <v>0</v>
      </c>
      <c r="H286" s="1030">
        <v>0</v>
      </c>
      <c r="I286" s="1117">
        <v>11</v>
      </c>
      <c r="J286" s="1031">
        <v>0.27777777777777779</v>
      </c>
      <c r="K286" s="1029">
        <v>3.5</v>
      </c>
      <c r="L286" s="1032">
        <v>4</v>
      </c>
      <c r="M286" s="1030">
        <v>7.07</v>
      </c>
      <c r="N286" s="1084">
        <v>0.2</v>
      </c>
      <c r="O286" s="1030">
        <v>25.5</v>
      </c>
      <c r="P286" s="1033">
        <v>52</v>
      </c>
      <c r="Q286" s="1087">
        <v>20.6</v>
      </c>
      <c r="R286" s="1030">
        <v>5.7</v>
      </c>
      <c r="S286" s="1033">
        <v>90</v>
      </c>
      <c r="T286" s="1033">
        <v>62</v>
      </c>
      <c r="U286" s="1033">
        <v>28</v>
      </c>
      <c r="V286" s="1277">
        <v>0</v>
      </c>
      <c r="W286" s="1294"/>
      <c r="X286" s="1098">
        <v>180</v>
      </c>
      <c r="Y286" s="1032"/>
      <c r="Z286" s="1032"/>
      <c r="AA286" s="1029"/>
      <c r="AB286" s="1029"/>
      <c r="AC286" s="1030"/>
      <c r="AD286" s="1034"/>
      <c r="AE286" s="1030"/>
      <c r="AF286" s="1117"/>
      <c r="AG286" s="1117"/>
      <c r="AH286" s="1035"/>
      <c r="AI286" s="1087"/>
      <c r="AJ286" s="1264"/>
      <c r="AK286" s="1083"/>
    </row>
    <row r="287" spans="1:37" ht="13.5" customHeight="1" x14ac:dyDescent="0.15">
      <c r="A287" s="1551"/>
      <c r="B287" s="205">
        <v>43805</v>
      </c>
      <c r="C287" s="204" t="str">
        <f t="shared" si="50"/>
        <v>(金)</v>
      </c>
      <c r="D287" s="647" t="s">
        <v>550</v>
      </c>
      <c r="E287" s="647" t="s">
        <v>543</v>
      </c>
      <c r="F287" s="1029">
        <v>2</v>
      </c>
      <c r="G287" s="1029">
        <v>0</v>
      </c>
      <c r="H287" s="1030">
        <v>6</v>
      </c>
      <c r="I287" s="1117">
        <v>12</v>
      </c>
      <c r="J287" s="1031">
        <v>0.29166666666666669</v>
      </c>
      <c r="K287" s="1029">
        <v>2.2999999999999998</v>
      </c>
      <c r="L287" s="1032">
        <v>6.3</v>
      </c>
      <c r="M287" s="1030">
        <v>7.12</v>
      </c>
      <c r="N287" s="1084">
        <v>0.15</v>
      </c>
      <c r="O287" s="1030">
        <v>26.9</v>
      </c>
      <c r="P287" s="1033">
        <v>57</v>
      </c>
      <c r="Q287" s="1087">
        <v>21.3</v>
      </c>
      <c r="R287" s="1030">
        <v>7</v>
      </c>
      <c r="S287" s="1033">
        <v>112</v>
      </c>
      <c r="T287" s="1033">
        <v>73</v>
      </c>
      <c r="U287" s="1033">
        <v>39</v>
      </c>
      <c r="V287" s="1277">
        <v>0</v>
      </c>
      <c r="W287" s="1294"/>
      <c r="X287" s="1098">
        <v>170</v>
      </c>
      <c r="Y287" s="1032"/>
      <c r="Z287" s="1032"/>
      <c r="AA287" s="1029"/>
      <c r="AB287" s="1029"/>
      <c r="AC287" s="1030"/>
      <c r="AD287" s="1034"/>
      <c r="AE287" s="1030"/>
      <c r="AF287" s="1117"/>
      <c r="AG287" s="1117"/>
      <c r="AH287" s="1035"/>
      <c r="AI287" s="1087"/>
      <c r="AJ287" s="1264"/>
      <c r="AK287" s="1083"/>
    </row>
    <row r="288" spans="1:37" ht="13.5" customHeight="1" x14ac:dyDescent="0.15">
      <c r="A288" s="1551"/>
      <c r="B288" s="205">
        <v>43806</v>
      </c>
      <c r="C288" s="204" t="str">
        <f t="shared" si="50"/>
        <v>(土)</v>
      </c>
      <c r="D288" s="647" t="s">
        <v>555</v>
      </c>
      <c r="E288" s="647" t="s">
        <v>549</v>
      </c>
      <c r="F288" s="1029">
        <v>1</v>
      </c>
      <c r="G288" s="1029">
        <v>8.4</v>
      </c>
      <c r="H288" s="1030">
        <v>5</v>
      </c>
      <c r="I288" s="1117">
        <v>10</v>
      </c>
      <c r="J288" s="1031">
        <v>0.27777777777777779</v>
      </c>
      <c r="K288" s="1029">
        <v>2.4</v>
      </c>
      <c r="L288" s="1032">
        <v>6.5</v>
      </c>
      <c r="M288" s="1030">
        <v>7.17</v>
      </c>
      <c r="N288" s="1084">
        <v>0.1</v>
      </c>
      <c r="O288" s="1030">
        <v>30.9</v>
      </c>
      <c r="P288" s="1033">
        <v>60</v>
      </c>
      <c r="Q288" s="1087">
        <v>29.1</v>
      </c>
      <c r="R288" s="1030">
        <v>4.4000000000000004</v>
      </c>
      <c r="S288" s="1033">
        <v>114</v>
      </c>
      <c r="T288" s="1033">
        <v>78</v>
      </c>
      <c r="U288" s="1033">
        <v>36</v>
      </c>
      <c r="V288" s="1277">
        <v>0</v>
      </c>
      <c r="W288" s="1294"/>
      <c r="X288" s="1098">
        <v>180</v>
      </c>
      <c r="Y288" s="1032"/>
      <c r="Z288" s="1032"/>
      <c r="AA288" s="1029"/>
      <c r="AB288" s="1029"/>
      <c r="AC288" s="1030"/>
      <c r="AD288" s="1034"/>
      <c r="AE288" s="1030"/>
      <c r="AF288" s="1117"/>
      <c r="AG288" s="1117"/>
      <c r="AH288" s="1035"/>
      <c r="AI288" s="1087"/>
      <c r="AJ288" s="1264"/>
      <c r="AK288" s="1083"/>
    </row>
    <row r="289" spans="1:37" ht="13.5" customHeight="1" x14ac:dyDescent="0.15">
      <c r="A289" s="1551"/>
      <c r="B289" s="205">
        <v>43807</v>
      </c>
      <c r="C289" s="204" t="str">
        <f>IF(B289="","",IF(WEEKDAY(B289)=1,"(日)",IF(WEEKDAY(B289)=2,"(月)",IF(WEEKDAY(B289)=3,"(火)",IF(WEEKDAY(B289)=4,"(水)",IF(WEEKDAY(B289)=5,"(木)",IF(WEEKDAY(B289)=6,"(金)","(土)")))))))</f>
        <v>(日)</v>
      </c>
      <c r="D289" s="647" t="s">
        <v>540</v>
      </c>
      <c r="E289" s="647" t="s">
        <v>549</v>
      </c>
      <c r="F289" s="1029">
        <v>1</v>
      </c>
      <c r="G289" s="1029">
        <v>0</v>
      </c>
      <c r="H289" s="1030">
        <v>-1</v>
      </c>
      <c r="I289" s="1117">
        <v>9</v>
      </c>
      <c r="J289" s="1031">
        <v>0.28472222222222221</v>
      </c>
      <c r="K289" s="1029">
        <v>4.0999999999999996</v>
      </c>
      <c r="L289" s="1032">
        <v>5.4</v>
      </c>
      <c r="M289" s="1030">
        <v>7.09</v>
      </c>
      <c r="N289" s="1084">
        <v>0.15</v>
      </c>
      <c r="O289" s="1030">
        <v>33.6</v>
      </c>
      <c r="P289" s="1033">
        <v>60</v>
      </c>
      <c r="Q289" s="1087">
        <v>34.799999999999997</v>
      </c>
      <c r="R289" s="1030">
        <v>6</v>
      </c>
      <c r="S289" s="1033">
        <v>120</v>
      </c>
      <c r="T289" s="1033">
        <v>82</v>
      </c>
      <c r="U289" s="1033">
        <v>38</v>
      </c>
      <c r="V289" s="1277">
        <v>0</v>
      </c>
      <c r="W289" s="1294"/>
      <c r="X289" s="1098">
        <v>200</v>
      </c>
      <c r="Y289" s="1032"/>
      <c r="Z289" s="1032"/>
      <c r="AA289" s="1029"/>
      <c r="AB289" s="1029"/>
      <c r="AC289" s="1030"/>
      <c r="AD289" s="1034"/>
      <c r="AE289" s="1030"/>
      <c r="AF289" s="1117"/>
      <c r="AG289" s="1117"/>
      <c r="AH289" s="1035"/>
      <c r="AI289" s="1087"/>
      <c r="AJ289" s="1264"/>
      <c r="AK289" s="1083"/>
    </row>
    <row r="290" spans="1:37" ht="13.5" customHeight="1" x14ac:dyDescent="0.15">
      <c r="A290" s="1551"/>
      <c r="B290" s="205">
        <v>43808</v>
      </c>
      <c r="C290" s="204" t="str">
        <f t="shared" si="50"/>
        <v>(月)</v>
      </c>
      <c r="D290" s="647" t="s">
        <v>544</v>
      </c>
      <c r="E290" s="647" t="s">
        <v>549</v>
      </c>
      <c r="F290" s="1029">
        <v>2</v>
      </c>
      <c r="G290" s="1029">
        <v>0.2</v>
      </c>
      <c r="H290" s="1030">
        <v>2</v>
      </c>
      <c r="I290" s="1117">
        <v>10</v>
      </c>
      <c r="J290" s="1031">
        <v>0.28472222222222221</v>
      </c>
      <c r="K290" s="1029">
        <v>4.5</v>
      </c>
      <c r="L290" s="1032">
        <v>7</v>
      </c>
      <c r="M290" s="1030">
        <v>7.19</v>
      </c>
      <c r="N290" s="1084">
        <v>0.1</v>
      </c>
      <c r="O290" s="1030">
        <v>31.3</v>
      </c>
      <c r="P290" s="1033">
        <v>70</v>
      </c>
      <c r="Q290" s="1087">
        <v>29.4</v>
      </c>
      <c r="R290" s="1030">
        <v>6.3</v>
      </c>
      <c r="S290" s="1033">
        <v>120</v>
      </c>
      <c r="T290" s="1033">
        <v>78</v>
      </c>
      <c r="U290" s="1033">
        <v>42</v>
      </c>
      <c r="V290" s="1277">
        <v>0</v>
      </c>
      <c r="W290" s="1294"/>
      <c r="X290" s="1098">
        <v>230</v>
      </c>
      <c r="Y290" s="1032"/>
      <c r="Z290" s="1032"/>
      <c r="AA290" s="1029"/>
      <c r="AB290" s="1029"/>
      <c r="AC290" s="1030"/>
      <c r="AD290" s="1034"/>
      <c r="AE290" s="1030"/>
      <c r="AF290" s="1117"/>
      <c r="AG290" s="1117"/>
      <c r="AH290" s="1035"/>
      <c r="AI290" s="1087"/>
      <c r="AJ290" s="1264"/>
      <c r="AK290" s="1083"/>
    </row>
    <row r="291" spans="1:37" ht="13.5" customHeight="1" x14ac:dyDescent="0.15">
      <c r="A291" s="1551"/>
      <c r="B291" s="205">
        <v>43809</v>
      </c>
      <c r="C291" s="204" t="str">
        <f t="shared" si="50"/>
        <v>(火)</v>
      </c>
      <c r="D291" s="647" t="s">
        <v>550</v>
      </c>
      <c r="E291" s="647" t="s">
        <v>549</v>
      </c>
      <c r="F291" s="1029">
        <v>1</v>
      </c>
      <c r="G291" s="1029">
        <v>0</v>
      </c>
      <c r="H291" s="1030">
        <v>7</v>
      </c>
      <c r="I291" s="1117">
        <v>10.5</v>
      </c>
      <c r="J291" s="1031">
        <v>0.29166666666666669</v>
      </c>
      <c r="K291" s="1029">
        <v>5</v>
      </c>
      <c r="L291" s="1032">
        <v>7.8</v>
      </c>
      <c r="M291" s="1030">
        <v>7.15</v>
      </c>
      <c r="N291" s="1084">
        <v>0.15</v>
      </c>
      <c r="O291" s="1030">
        <v>32.1</v>
      </c>
      <c r="P291" s="1033">
        <v>60</v>
      </c>
      <c r="Q291" s="1087">
        <v>32</v>
      </c>
      <c r="R291" s="1030">
        <v>4.7</v>
      </c>
      <c r="S291" s="1033">
        <v>124</v>
      </c>
      <c r="T291" s="1033">
        <v>78</v>
      </c>
      <c r="U291" s="1033">
        <v>46</v>
      </c>
      <c r="V291" s="1277">
        <v>0</v>
      </c>
      <c r="W291" s="1294"/>
      <c r="X291" s="1098">
        <v>220</v>
      </c>
      <c r="Y291" s="1032"/>
      <c r="Z291" s="1032"/>
      <c r="AA291" s="1029"/>
      <c r="AB291" s="1029"/>
      <c r="AC291" s="1030"/>
      <c r="AD291" s="1034"/>
      <c r="AE291" s="1030"/>
      <c r="AF291" s="1117"/>
      <c r="AG291" s="1117"/>
      <c r="AH291" s="1035"/>
      <c r="AI291" s="1087"/>
      <c r="AJ291" s="1264"/>
      <c r="AK291" s="1083"/>
    </row>
    <row r="292" spans="1:37" ht="13.5" customHeight="1" x14ac:dyDescent="0.15">
      <c r="A292" s="1551"/>
      <c r="B292" s="205">
        <v>43810</v>
      </c>
      <c r="C292" s="204" t="str">
        <f t="shared" si="50"/>
        <v>(水)</v>
      </c>
      <c r="D292" s="647" t="s">
        <v>544</v>
      </c>
      <c r="E292" s="647" t="s">
        <v>549</v>
      </c>
      <c r="F292" s="1029">
        <v>2</v>
      </c>
      <c r="G292" s="1029">
        <v>4.9000000000000004</v>
      </c>
      <c r="H292" s="1030">
        <v>9</v>
      </c>
      <c r="I292" s="1117">
        <v>12</v>
      </c>
      <c r="J292" s="1031">
        <v>0.29166666666666669</v>
      </c>
      <c r="K292" s="1029">
        <v>5</v>
      </c>
      <c r="L292" s="1032">
        <v>7.3</v>
      </c>
      <c r="M292" s="1030">
        <v>7.14</v>
      </c>
      <c r="N292" s="1084">
        <v>0.4</v>
      </c>
      <c r="O292" s="1030">
        <v>28.6</v>
      </c>
      <c r="P292" s="1033">
        <v>68</v>
      </c>
      <c r="Q292" s="1087">
        <v>24.9</v>
      </c>
      <c r="R292" s="1030">
        <v>6.6</v>
      </c>
      <c r="S292" s="1033">
        <v>118</v>
      </c>
      <c r="T292" s="1033">
        <v>80</v>
      </c>
      <c r="U292" s="1033">
        <v>38</v>
      </c>
      <c r="V292" s="1277">
        <v>0</v>
      </c>
      <c r="W292" s="1294"/>
      <c r="X292" s="1098">
        <v>240</v>
      </c>
      <c r="Y292" s="1032"/>
      <c r="Z292" s="1032"/>
      <c r="AA292" s="1029"/>
      <c r="AB292" s="1029"/>
      <c r="AC292" s="1030"/>
      <c r="AD292" s="1034">
        <v>0</v>
      </c>
      <c r="AE292" s="1030">
        <v>48</v>
      </c>
      <c r="AF292" s="1117">
        <v>20</v>
      </c>
      <c r="AG292" s="1117">
        <v>2.6</v>
      </c>
      <c r="AH292" s="1035">
        <v>0</v>
      </c>
      <c r="AI292" s="1087">
        <v>12</v>
      </c>
      <c r="AJ292" s="1264">
        <v>2.9</v>
      </c>
      <c r="AK292" s="1083">
        <v>0</v>
      </c>
    </row>
    <row r="293" spans="1:37" ht="13.5" customHeight="1" x14ac:dyDescent="0.15">
      <c r="A293" s="1551"/>
      <c r="B293" s="205">
        <v>43811</v>
      </c>
      <c r="C293" s="204" t="str">
        <f t="shared" si="50"/>
        <v>(木)</v>
      </c>
      <c r="D293" s="647" t="s">
        <v>540</v>
      </c>
      <c r="E293" s="647" t="s">
        <v>541</v>
      </c>
      <c r="F293" s="1029">
        <v>1</v>
      </c>
      <c r="G293" s="1029">
        <v>0</v>
      </c>
      <c r="H293" s="1030">
        <v>8</v>
      </c>
      <c r="I293" s="1117">
        <v>12.5</v>
      </c>
      <c r="J293" s="1031">
        <v>0.28472222222222221</v>
      </c>
      <c r="K293" s="1029">
        <v>4.7</v>
      </c>
      <c r="L293" s="1032">
        <v>7.1</v>
      </c>
      <c r="M293" s="1030">
        <v>7.1</v>
      </c>
      <c r="N293" s="1084">
        <v>0.1</v>
      </c>
      <c r="O293" s="1030">
        <v>31.3</v>
      </c>
      <c r="P293" s="1033">
        <v>60</v>
      </c>
      <c r="Q293" s="1087">
        <v>25.6</v>
      </c>
      <c r="R293" s="1030">
        <v>6.3</v>
      </c>
      <c r="S293" s="1033">
        <v>120</v>
      </c>
      <c r="T293" s="1033">
        <v>76</v>
      </c>
      <c r="U293" s="1033">
        <v>44</v>
      </c>
      <c r="V293" s="1277">
        <v>0</v>
      </c>
      <c r="W293" s="1294"/>
      <c r="X293" s="1098">
        <v>210</v>
      </c>
      <c r="Y293" s="1032"/>
      <c r="Z293" s="1032"/>
      <c r="AA293" s="1029"/>
      <c r="AB293" s="1029"/>
      <c r="AC293" s="1030"/>
      <c r="AD293" s="1034"/>
      <c r="AE293" s="1030"/>
      <c r="AF293" s="1117"/>
      <c r="AG293" s="1117"/>
      <c r="AH293" s="1035"/>
      <c r="AI293" s="1087"/>
      <c r="AJ293" s="1264"/>
      <c r="AK293" s="1083"/>
    </row>
    <row r="294" spans="1:37" ht="13.5" customHeight="1" x14ac:dyDescent="0.15">
      <c r="A294" s="1551"/>
      <c r="B294" s="205">
        <v>43812</v>
      </c>
      <c r="C294" s="204" t="str">
        <f t="shared" si="50"/>
        <v>(金)</v>
      </c>
      <c r="D294" s="647" t="s">
        <v>550</v>
      </c>
      <c r="E294" s="647" t="s">
        <v>545</v>
      </c>
      <c r="F294" s="1029">
        <v>1</v>
      </c>
      <c r="G294" s="1029">
        <v>0</v>
      </c>
      <c r="H294" s="1030">
        <v>5</v>
      </c>
      <c r="I294" s="1117">
        <v>12</v>
      </c>
      <c r="J294" s="1031">
        <v>0.29166666666666669</v>
      </c>
      <c r="K294" s="1029">
        <v>4.9000000000000004</v>
      </c>
      <c r="L294" s="1032">
        <v>5.5</v>
      </c>
      <c r="M294" s="1030">
        <v>7.27</v>
      </c>
      <c r="N294" s="1084">
        <v>0.15</v>
      </c>
      <c r="O294" s="1030">
        <v>32.6</v>
      </c>
      <c r="P294" s="1033">
        <v>66</v>
      </c>
      <c r="Q294" s="1087">
        <v>29.8</v>
      </c>
      <c r="R294" s="1030">
        <v>7</v>
      </c>
      <c r="S294" s="1033">
        <v>120</v>
      </c>
      <c r="T294" s="1033">
        <v>77</v>
      </c>
      <c r="U294" s="1033">
        <v>43</v>
      </c>
      <c r="V294" s="1277">
        <v>0</v>
      </c>
      <c r="W294" s="1294"/>
      <c r="X294" s="1098">
        <v>230</v>
      </c>
      <c r="Y294" s="1032"/>
      <c r="Z294" s="1032"/>
      <c r="AA294" s="1029"/>
      <c r="AB294" s="1029"/>
      <c r="AC294" s="1030"/>
      <c r="AD294" s="1034"/>
      <c r="AE294" s="1030"/>
      <c r="AF294" s="1117"/>
      <c r="AG294" s="1117"/>
      <c r="AH294" s="1035"/>
      <c r="AI294" s="1087"/>
      <c r="AJ294" s="1264"/>
      <c r="AK294" s="1083"/>
    </row>
    <row r="295" spans="1:37" ht="13.5" customHeight="1" x14ac:dyDescent="0.15">
      <c r="A295" s="1551"/>
      <c r="B295" s="205">
        <v>43813</v>
      </c>
      <c r="C295" s="204" t="str">
        <f t="shared" si="50"/>
        <v>(土)</v>
      </c>
      <c r="D295" s="647" t="s">
        <v>540</v>
      </c>
      <c r="E295" s="647" t="s">
        <v>590</v>
      </c>
      <c r="F295" s="1029">
        <v>2</v>
      </c>
      <c r="G295" s="1029">
        <v>0</v>
      </c>
      <c r="H295" s="1030">
        <v>3</v>
      </c>
      <c r="I295" s="1117">
        <v>11.5</v>
      </c>
      <c r="J295" s="1031">
        <v>0.2986111111111111</v>
      </c>
      <c r="K295" s="1029">
        <v>4.8</v>
      </c>
      <c r="L295" s="1032">
        <v>7.5</v>
      </c>
      <c r="M295" s="1030">
        <v>7.21</v>
      </c>
      <c r="N295" s="1084">
        <v>0</v>
      </c>
      <c r="O295" s="1030">
        <v>33.1</v>
      </c>
      <c r="P295" s="1033">
        <v>70</v>
      </c>
      <c r="Q295" s="1087">
        <v>32.299999999999997</v>
      </c>
      <c r="R295" s="1030">
        <v>6.3</v>
      </c>
      <c r="S295" s="1033">
        <v>126</v>
      </c>
      <c r="T295" s="1033">
        <v>80</v>
      </c>
      <c r="U295" s="1033">
        <v>46</v>
      </c>
      <c r="V295" s="1277">
        <v>0</v>
      </c>
      <c r="W295" s="1294"/>
      <c r="X295" s="1098">
        <v>200</v>
      </c>
      <c r="Y295" s="1032"/>
      <c r="Z295" s="1032"/>
      <c r="AA295" s="1029"/>
      <c r="AB295" s="1029"/>
      <c r="AC295" s="1030"/>
      <c r="AD295" s="1034"/>
      <c r="AE295" s="1030"/>
      <c r="AF295" s="1117"/>
      <c r="AG295" s="1117"/>
      <c r="AH295" s="1035"/>
      <c r="AI295" s="1087"/>
      <c r="AJ295" s="1264"/>
      <c r="AK295" s="1083"/>
    </row>
    <row r="296" spans="1:37" ht="13.5" customHeight="1" x14ac:dyDescent="0.15">
      <c r="A296" s="1551"/>
      <c r="B296" s="205">
        <v>43814</v>
      </c>
      <c r="C296" s="204" t="str">
        <f t="shared" si="50"/>
        <v>(日)</v>
      </c>
      <c r="D296" s="647" t="s">
        <v>540</v>
      </c>
      <c r="E296" s="647" t="s">
        <v>549</v>
      </c>
      <c r="F296" s="1029">
        <v>4</v>
      </c>
      <c r="G296" s="1029">
        <v>0</v>
      </c>
      <c r="H296" s="1030">
        <v>7</v>
      </c>
      <c r="I296" s="1117">
        <v>11</v>
      </c>
      <c r="J296" s="1031">
        <v>0.2986111111111111</v>
      </c>
      <c r="K296" s="1029">
        <v>4.8</v>
      </c>
      <c r="L296" s="1032">
        <v>6.6</v>
      </c>
      <c r="M296" s="1030">
        <v>7.28</v>
      </c>
      <c r="N296" s="1084">
        <v>0.05</v>
      </c>
      <c r="O296" s="1030">
        <v>33.6</v>
      </c>
      <c r="P296" s="1033">
        <v>76</v>
      </c>
      <c r="Q296" s="1087">
        <v>34.1</v>
      </c>
      <c r="R296" s="1030">
        <v>6.3</v>
      </c>
      <c r="S296" s="1033">
        <v>128</v>
      </c>
      <c r="T296" s="1033">
        <v>81</v>
      </c>
      <c r="U296" s="1033">
        <v>47</v>
      </c>
      <c r="V296" s="1277">
        <v>0</v>
      </c>
      <c r="W296" s="1294"/>
      <c r="X296" s="1098">
        <v>210</v>
      </c>
      <c r="Y296" s="1032"/>
      <c r="Z296" s="1032"/>
      <c r="AA296" s="1029"/>
      <c r="AB296" s="1029"/>
      <c r="AC296" s="1030"/>
      <c r="AD296" s="1034"/>
      <c r="AE296" s="1030"/>
      <c r="AF296" s="1117"/>
      <c r="AG296" s="1117"/>
      <c r="AH296" s="1035"/>
      <c r="AI296" s="1087"/>
      <c r="AJ296" s="1264"/>
      <c r="AK296" s="1083"/>
    </row>
    <row r="297" spans="1:37" ht="13.5" customHeight="1" x14ac:dyDescent="0.15">
      <c r="A297" s="1551"/>
      <c r="B297" s="205">
        <v>43815</v>
      </c>
      <c r="C297" s="204" t="str">
        <f t="shared" si="50"/>
        <v>(月)</v>
      </c>
      <c r="D297" s="647" t="s">
        <v>540</v>
      </c>
      <c r="E297" s="647" t="s">
        <v>559</v>
      </c>
      <c r="F297" s="1029">
        <v>2</v>
      </c>
      <c r="G297" s="1029">
        <v>0</v>
      </c>
      <c r="H297" s="1030">
        <v>0</v>
      </c>
      <c r="I297" s="1117">
        <v>10</v>
      </c>
      <c r="J297" s="1031">
        <v>0.2986111111111111</v>
      </c>
      <c r="K297" s="1029">
        <v>5.2</v>
      </c>
      <c r="L297" s="1032">
        <v>6.7</v>
      </c>
      <c r="M297" s="1030">
        <v>7.41</v>
      </c>
      <c r="N297" s="1084">
        <v>0</v>
      </c>
      <c r="O297" s="1030">
        <v>35.1</v>
      </c>
      <c r="P297" s="1033">
        <v>72</v>
      </c>
      <c r="Q297" s="1087">
        <v>29.5</v>
      </c>
      <c r="R297" s="1030">
        <v>7.6</v>
      </c>
      <c r="S297" s="1033">
        <v>126</v>
      </c>
      <c r="T297" s="1033">
        <v>85</v>
      </c>
      <c r="U297" s="1033">
        <v>41</v>
      </c>
      <c r="V297" s="1277">
        <v>0</v>
      </c>
      <c r="W297" s="1294"/>
      <c r="X297" s="1098">
        <v>260</v>
      </c>
      <c r="Y297" s="1032"/>
      <c r="Z297" s="1032"/>
      <c r="AA297" s="1029"/>
      <c r="AB297" s="1029"/>
      <c r="AC297" s="1030"/>
      <c r="AD297" s="1034"/>
      <c r="AE297" s="1030"/>
      <c r="AF297" s="1117"/>
      <c r="AG297" s="1117"/>
      <c r="AH297" s="1035"/>
      <c r="AI297" s="1087"/>
      <c r="AJ297" s="1264"/>
      <c r="AK297" s="1083"/>
    </row>
    <row r="298" spans="1:37" ht="13.5" customHeight="1" x14ac:dyDescent="0.15">
      <c r="A298" s="1551"/>
      <c r="B298" s="205">
        <v>43816</v>
      </c>
      <c r="C298" s="204" t="str">
        <f t="shared" si="50"/>
        <v>(火)</v>
      </c>
      <c r="D298" s="647" t="s">
        <v>552</v>
      </c>
      <c r="E298" s="647" t="s">
        <v>602</v>
      </c>
      <c r="F298" s="1029">
        <v>0</v>
      </c>
      <c r="G298" s="1029">
        <v>3.7</v>
      </c>
      <c r="H298" s="1030">
        <v>6</v>
      </c>
      <c r="I298" s="1117">
        <v>11</v>
      </c>
      <c r="J298" s="1031">
        <v>0.2986111111111111</v>
      </c>
      <c r="K298" s="1029">
        <v>4.2</v>
      </c>
      <c r="L298" s="1032">
        <v>5</v>
      </c>
      <c r="M298" s="1030">
        <v>7.13</v>
      </c>
      <c r="N298" s="1084">
        <v>0</v>
      </c>
      <c r="O298" s="1030">
        <v>33</v>
      </c>
      <c r="P298" s="1033">
        <v>70</v>
      </c>
      <c r="Q298" s="1087">
        <v>30.5</v>
      </c>
      <c r="R298" s="1030">
        <v>6.3</v>
      </c>
      <c r="S298" s="1033">
        <v>124</v>
      </c>
      <c r="T298" s="1033">
        <v>80</v>
      </c>
      <c r="U298" s="1033">
        <v>44</v>
      </c>
      <c r="V298" s="1277">
        <v>0</v>
      </c>
      <c r="W298" s="1294"/>
      <c r="X298" s="1098">
        <v>250</v>
      </c>
      <c r="Y298" s="1032"/>
      <c r="Z298" s="1032"/>
      <c r="AA298" s="1029"/>
      <c r="AB298" s="1029"/>
      <c r="AC298" s="1030"/>
      <c r="AD298" s="1034"/>
      <c r="AE298" s="1030"/>
      <c r="AF298" s="1117"/>
      <c r="AG298" s="1117"/>
      <c r="AH298" s="1035"/>
      <c r="AI298" s="1087"/>
      <c r="AJ298" s="1264"/>
      <c r="AK298" s="1083"/>
    </row>
    <row r="299" spans="1:37" ht="13.5" customHeight="1" x14ac:dyDescent="0.15">
      <c r="A299" s="1551"/>
      <c r="B299" s="205">
        <v>43817</v>
      </c>
      <c r="C299" s="204" t="str">
        <f t="shared" si="50"/>
        <v>(水)</v>
      </c>
      <c r="D299" s="647" t="s">
        <v>546</v>
      </c>
      <c r="E299" s="647" t="s">
        <v>549</v>
      </c>
      <c r="F299" s="1029">
        <v>1</v>
      </c>
      <c r="G299" s="1029">
        <v>0.2</v>
      </c>
      <c r="H299" s="1030">
        <v>5</v>
      </c>
      <c r="I299" s="1117">
        <v>9.5</v>
      </c>
      <c r="J299" s="1031">
        <v>0.29166666666666669</v>
      </c>
      <c r="K299" s="1029">
        <v>5.6</v>
      </c>
      <c r="L299" s="1032">
        <v>4.9000000000000004</v>
      </c>
      <c r="M299" s="1030">
        <v>7.43</v>
      </c>
      <c r="N299" s="1084">
        <v>0</v>
      </c>
      <c r="O299" s="1030">
        <v>35.299999999999997</v>
      </c>
      <c r="P299" s="1033">
        <v>71</v>
      </c>
      <c r="Q299" s="1087">
        <v>30.2</v>
      </c>
      <c r="R299" s="1030">
        <v>7.4</v>
      </c>
      <c r="S299" s="1033">
        <v>132</v>
      </c>
      <c r="T299" s="1033">
        <v>87</v>
      </c>
      <c r="U299" s="1033">
        <v>45</v>
      </c>
      <c r="V299" s="1277">
        <v>0</v>
      </c>
      <c r="W299" s="1294"/>
      <c r="X299" s="1098">
        <v>270</v>
      </c>
      <c r="Y299" s="1032"/>
      <c r="Z299" s="1032"/>
      <c r="AA299" s="1029"/>
      <c r="AB299" s="1029"/>
      <c r="AC299" s="1030"/>
      <c r="AD299" s="1034"/>
      <c r="AE299" s="1030"/>
      <c r="AF299" s="1117"/>
      <c r="AG299" s="1117"/>
      <c r="AH299" s="1035"/>
      <c r="AI299" s="1087"/>
      <c r="AJ299" s="1264"/>
      <c r="AK299" s="1083"/>
    </row>
    <row r="300" spans="1:37" ht="13.5" customHeight="1" x14ac:dyDescent="0.15">
      <c r="A300" s="1551"/>
      <c r="B300" s="205">
        <v>43818</v>
      </c>
      <c r="C300" s="204" t="str">
        <f t="shared" si="50"/>
        <v>(木)</v>
      </c>
      <c r="D300" s="647" t="s">
        <v>558</v>
      </c>
      <c r="E300" s="647" t="s">
        <v>549</v>
      </c>
      <c r="F300" s="1029">
        <v>1</v>
      </c>
      <c r="G300" s="1029">
        <v>3.2</v>
      </c>
      <c r="H300" s="1030">
        <v>7</v>
      </c>
      <c r="I300" s="1117">
        <v>11</v>
      </c>
      <c r="J300" s="1031">
        <v>0.2986111111111111</v>
      </c>
      <c r="K300" s="1029">
        <v>5.2</v>
      </c>
      <c r="L300" s="1032">
        <v>6.6</v>
      </c>
      <c r="M300" s="1030">
        <v>7.15</v>
      </c>
      <c r="N300" s="1084">
        <v>0.05</v>
      </c>
      <c r="O300" s="1030">
        <v>31.8</v>
      </c>
      <c r="P300" s="1033">
        <v>70</v>
      </c>
      <c r="Q300" s="1087">
        <v>34.1</v>
      </c>
      <c r="R300" s="1030">
        <v>6.6</v>
      </c>
      <c r="S300" s="1033">
        <v>130</v>
      </c>
      <c r="T300" s="1033">
        <v>82</v>
      </c>
      <c r="U300" s="1033">
        <v>48</v>
      </c>
      <c r="V300" s="1277">
        <v>0</v>
      </c>
      <c r="W300" s="1294"/>
      <c r="X300" s="1098">
        <v>260</v>
      </c>
      <c r="Y300" s="1032"/>
      <c r="Z300" s="1032"/>
      <c r="AA300" s="1029"/>
      <c r="AB300" s="1029"/>
      <c r="AC300" s="1030"/>
      <c r="AD300" s="1034"/>
      <c r="AE300" s="1030"/>
      <c r="AF300" s="1117"/>
      <c r="AG300" s="1117"/>
      <c r="AH300" s="1035"/>
      <c r="AI300" s="1087"/>
      <c r="AJ300" s="1264"/>
      <c r="AK300" s="1083"/>
    </row>
    <row r="301" spans="1:37" ht="13.5" customHeight="1" x14ac:dyDescent="0.15">
      <c r="A301" s="1551"/>
      <c r="B301" s="205">
        <v>43819</v>
      </c>
      <c r="C301" s="204" t="str">
        <f t="shared" si="50"/>
        <v>(金)</v>
      </c>
      <c r="D301" s="647" t="s">
        <v>550</v>
      </c>
      <c r="E301" s="647" t="s">
        <v>549</v>
      </c>
      <c r="F301" s="1029">
        <v>0</v>
      </c>
      <c r="G301" s="1029">
        <v>0</v>
      </c>
      <c r="H301" s="1030">
        <v>6</v>
      </c>
      <c r="I301" s="1117">
        <v>12</v>
      </c>
      <c r="J301" s="1031">
        <v>0.2986111111111111</v>
      </c>
      <c r="K301" s="1029">
        <v>4.3</v>
      </c>
      <c r="L301" s="1032">
        <v>5.8</v>
      </c>
      <c r="M301" s="1030">
        <v>7.1</v>
      </c>
      <c r="N301" s="1084">
        <v>0</v>
      </c>
      <c r="O301" s="1030">
        <v>35.799999999999997</v>
      </c>
      <c r="P301" s="1033">
        <v>63</v>
      </c>
      <c r="Q301" s="1087">
        <v>34.4</v>
      </c>
      <c r="R301" s="1030">
        <v>4.7</v>
      </c>
      <c r="S301" s="1033">
        <v>122</v>
      </c>
      <c r="T301" s="1033">
        <v>74</v>
      </c>
      <c r="U301" s="1033">
        <v>48</v>
      </c>
      <c r="V301" s="1277">
        <v>0</v>
      </c>
      <c r="W301" s="1294"/>
      <c r="X301" s="1098">
        <v>260</v>
      </c>
      <c r="Y301" s="1032"/>
      <c r="Z301" s="1032"/>
      <c r="AA301" s="1029"/>
      <c r="AB301" s="1029"/>
      <c r="AC301" s="1030"/>
      <c r="AD301" s="1034"/>
      <c r="AE301" s="1030"/>
      <c r="AF301" s="1117"/>
      <c r="AG301" s="1117"/>
      <c r="AH301" s="1035"/>
      <c r="AI301" s="1087"/>
      <c r="AJ301" s="1264"/>
      <c r="AK301" s="1083"/>
    </row>
    <row r="302" spans="1:37" ht="13.5" customHeight="1" x14ac:dyDescent="0.15">
      <c r="A302" s="1551"/>
      <c r="B302" s="205">
        <v>43820</v>
      </c>
      <c r="C302" s="204" t="str">
        <f t="shared" si="50"/>
        <v>(土)</v>
      </c>
      <c r="D302" s="647" t="s">
        <v>550</v>
      </c>
      <c r="E302" s="647" t="s">
        <v>549</v>
      </c>
      <c r="F302" s="1029">
        <v>2</v>
      </c>
      <c r="G302" s="1029">
        <v>0</v>
      </c>
      <c r="H302" s="1030">
        <v>7</v>
      </c>
      <c r="I302" s="1117">
        <v>11</v>
      </c>
      <c r="J302" s="1031">
        <v>0.29166666666666669</v>
      </c>
      <c r="K302" s="1029">
        <v>4.3</v>
      </c>
      <c r="L302" s="1032">
        <v>4.5999999999999996</v>
      </c>
      <c r="M302" s="1030">
        <v>7.26</v>
      </c>
      <c r="N302" s="1084">
        <v>0</v>
      </c>
      <c r="O302" s="1030">
        <v>36.4</v>
      </c>
      <c r="P302" s="1033">
        <v>65</v>
      </c>
      <c r="Q302" s="1087">
        <v>33.4</v>
      </c>
      <c r="R302" s="1030">
        <v>5.7</v>
      </c>
      <c r="S302" s="1033">
        <v>126</v>
      </c>
      <c r="T302" s="1033">
        <v>80</v>
      </c>
      <c r="U302" s="1033">
        <v>46</v>
      </c>
      <c r="V302" s="1277">
        <v>0</v>
      </c>
      <c r="W302" s="1294"/>
      <c r="X302" s="1098">
        <v>250</v>
      </c>
      <c r="Y302" s="1032"/>
      <c r="Z302" s="1032"/>
      <c r="AA302" s="1029"/>
      <c r="AB302" s="1029"/>
      <c r="AC302" s="1030"/>
      <c r="AD302" s="1034"/>
      <c r="AE302" s="1030"/>
      <c r="AF302" s="1117"/>
      <c r="AG302" s="1117"/>
      <c r="AH302" s="1035"/>
      <c r="AI302" s="1087"/>
      <c r="AJ302" s="1264"/>
      <c r="AK302" s="1083"/>
    </row>
    <row r="303" spans="1:37" ht="13.5" customHeight="1" x14ac:dyDescent="0.15">
      <c r="A303" s="1551"/>
      <c r="B303" s="205">
        <v>43821</v>
      </c>
      <c r="C303" s="204" t="str">
        <f t="shared" si="50"/>
        <v>(日)</v>
      </c>
      <c r="D303" s="647" t="s">
        <v>544</v>
      </c>
      <c r="E303" s="647" t="s">
        <v>549</v>
      </c>
      <c r="F303" s="1029">
        <v>0</v>
      </c>
      <c r="G303" s="1029">
        <v>16.2</v>
      </c>
      <c r="H303" s="1030">
        <v>4</v>
      </c>
      <c r="I303" s="1117">
        <v>12</v>
      </c>
      <c r="J303" s="1031">
        <v>0.2986111111111111</v>
      </c>
      <c r="K303" s="1029">
        <v>4.9000000000000004</v>
      </c>
      <c r="L303" s="1032">
        <v>5.7</v>
      </c>
      <c r="M303" s="1030">
        <v>7.11</v>
      </c>
      <c r="N303" s="1084">
        <v>0</v>
      </c>
      <c r="O303" s="1030">
        <v>34.4</v>
      </c>
      <c r="P303" s="1033">
        <v>62</v>
      </c>
      <c r="Q303" s="1087">
        <v>32.700000000000003</v>
      </c>
      <c r="R303" s="1030">
        <v>5.4</v>
      </c>
      <c r="S303" s="1033">
        <v>117</v>
      </c>
      <c r="T303" s="1033">
        <v>73</v>
      </c>
      <c r="U303" s="1033">
        <v>44</v>
      </c>
      <c r="V303" s="1277">
        <v>0</v>
      </c>
      <c r="W303" s="1294"/>
      <c r="X303" s="1098">
        <v>250</v>
      </c>
      <c r="Y303" s="1032"/>
      <c r="Z303" s="1032"/>
      <c r="AA303" s="1029"/>
      <c r="AB303" s="1029"/>
      <c r="AC303" s="1030"/>
      <c r="AD303" s="1034"/>
      <c r="AE303" s="1030"/>
      <c r="AF303" s="1117"/>
      <c r="AG303" s="1117"/>
      <c r="AH303" s="1035"/>
      <c r="AI303" s="1087"/>
      <c r="AJ303" s="1264"/>
      <c r="AK303" s="1083"/>
    </row>
    <row r="304" spans="1:37" ht="13.5" customHeight="1" x14ac:dyDescent="0.15">
      <c r="A304" s="1551"/>
      <c r="B304" s="205">
        <v>43822</v>
      </c>
      <c r="C304" s="204" t="str">
        <f t="shared" si="50"/>
        <v>(月)</v>
      </c>
      <c r="D304" s="647" t="s">
        <v>553</v>
      </c>
      <c r="E304" s="647" t="s">
        <v>549</v>
      </c>
      <c r="F304" s="1029">
        <v>2</v>
      </c>
      <c r="G304" s="1029">
        <v>16</v>
      </c>
      <c r="H304" s="1030">
        <v>4</v>
      </c>
      <c r="I304" s="1117">
        <v>10</v>
      </c>
      <c r="J304" s="1031">
        <v>0.29166666666666669</v>
      </c>
      <c r="K304" s="1029">
        <v>3.4</v>
      </c>
      <c r="L304" s="1032">
        <v>5</v>
      </c>
      <c r="M304" s="1030">
        <v>7.21</v>
      </c>
      <c r="N304" s="1084">
        <v>0</v>
      </c>
      <c r="O304" s="1030">
        <v>33.5</v>
      </c>
      <c r="P304" s="1033">
        <v>60</v>
      </c>
      <c r="Q304" s="1087">
        <v>32</v>
      </c>
      <c r="R304" s="1030">
        <v>5.7</v>
      </c>
      <c r="S304" s="1033">
        <v>120</v>
      </c>
      <c r="T304" s="1033">
        <v>74</v>
      </c>
      <c r="U304" s="1033">
        <v>46</v>
      </c>
      <c r="V304" s="1277">
        <v>0</v>
      </c>
      <c r="W304" s="1294"/>
      <c r="X304" s="1098">
        <v>250</v>
      </c>
      <c r="Y304" s="1032"/>
      <c r="Z304" s="1032"/>
      <c r="AA304" s="1029"/>
      <c r="AB304" s="1029"/>
      <c r="AC304" s="1030"/>
      <c r="AD304" s="1034"/>
      <c r="AE304" s="1030"/>
      <c r="AF304" s="1117"/>
      <c r="AG304" s="1117"/>
      <c r="AH304" s="1035"/>
      <c r="AI304" s="1087"/>
      <c r="AJ304" s="1264"/>
      <c r="AK304" s="1083"/>
    </row>
    <row r="305" spans="1:37" ht="13.5" customHeight="1" x14ac:dyDescent="0.15">
      <c r="A305" s="1551"/>
      <c r="B305" s="205">
        <v>43823</v>
      </c>
      <c r="C305" s="204" t="str">
        <f t="shared" si="50"/>
        <v>(火)</v>
      </c>
      <c r="D305" s="647" t="s">
        <v>540</v>
      </c>
      <c r="E305" s="647" t="s">
        <v>543</v>
      </c>
      <c r="F305" s="1029">
        <v>1</v>
      </c>
      <c r="G305" s="1029">
        <v>0</v>
      </c>
      <c r="H305" s="1030">
        <v>1</v>
      </c>
      <c r="I305" s="1117">
        <v>9</v>
      </c>
      <c r="J305" s="1031">
        <v>0.29166666666666669</v>
      </c>
      <c r="K305" s="1029">
        <v>3.2</v>
      </c>
      <c r="L305" s="1032">
        <v>5.7</v>
      </c>
      <c r="M305" s="1030">
        <v>7.09</v>
      </c>
      <c r="N305" s="1084">
        <v>0</v>
      </c>
      <c r="O305" s="1030">
        <v>29.8</v>
      </c>
      <c r="P305" s="1033">
        <v>60</v>
      </c>
      <c r="Q305" s="1087">
        <v>29.8</v>
      </c>
      <c r="R305" s="1030">
        <v>4.7</v>
      </c>
      <c r="S305" s="1033">
        <v>116</v>
      </c>
      <c r="T305" s="1033">
        <v>74</v>
      </c>
      <c r="U305" s="1033">
        <v>42</v>
      </c>
      <c r="V305" s="1277">
        <v>0</v>
      </c>
      <c r="W305" s="1294">
        <v>0</v>
      </c>
      <c r="X305" s="1098">
        <v>230</v>
      </c>
      <c r="Y305" s="1032">
        <v>221.2</v>
      </c>
      <c r="Z305" s="1032">
        <v>4.8</v>
      </c>
      <c r="AA305" s="1029">
        <v>1.5</v>
      </c>
      <c r="AB305" s="1029">
        <v>-1.46</v>
      </c>
      <c r="AC305" s="1030">
        <v>2.6</v>
      </c>
      <c r="AD305" s="1034"/>
      <c r="AE305" s="1030"/>
      <c r="AF305" s="1117"/>
      <c r="AG305" s="1117"/>
      <c r="AH305" s="1035"/>
      <c r="AI305" s="1087"/>
      <c r="AJ305" s="1264"/>
      <c r="AK305" s="1083"/>
    </row>
    <row r="306" spans="1:37" ht="13.5" customHeight="1" x14ac:dyDescent="0.15">
      <c r="A306" s="1551"/>
      <c r="B306" s="205">
        <v>43824</v>
      </c>
      <c r="C306" s="204" t="str">
        <f t="shared" si="50"/>
        <v>(水)</v>
      </c>
      <c r="D306" s="647" t="s">
        <v>540</v>
      </c>
      <c r="E306" s="647" t="s">
        <v>542</v>
      </c>
      <c r="F306" s="1029">
        <v>1</v>
      </c>
      <c r="G306" s="1029">
        <v>0</v>
      </c>
      <c r="H306" s="1030">
        <v>3</v>
      </c>
      <c r="I306" s="1117">
        <v>9</v>
      </c>
      <c r="J306" s="1031">
        <v>0.28472222222222221</v>
      </c>
      <c r="K306" s="1029">
        <v>5.2</v>
      </c>
      <c r="L306" s="1032">
        <v>4.0999999999999996</v>
      </c>
      <c r="M306" s="1030">
        <v>7.13</v>
      </c>
      <c r="N306" s="1084">
        <v>0</v>
      </c>
      <c r="O306" s="1030">
        <v>31.1</v>
      </c>
      <c r="P306" s="1033">
        <v>58</v>
      </c>
      <c r="Q306" s="1087">
        <v>27</v>
      </c>
      <c r="R306" s="1030">
        <v>5.4</v>
      </c>
      <c r="S306" s="1033">
        <v>115</v>
      </c>
      <c r="T306" s="1033">
        <v>75</v>
      </c>
      <c r="U306" s="1033">
        <v>40</v>
      </c>
      <c r="V306" s="1277">
        <v>0</v>
      </c>
      <c r="W306" s="1294"/>
      <c r="X306" s="1098">
        <v>200</v>
      </c>
      <c r="Y306" s="1032"/>
      <c r="Z306" s="1032"/>
      <c r="AA306" s="1029"/>
      <c r="AB306" s="1029"/>
      <c r="AC306" s="1030"/>
      <c r="AD306" s="1034"/>
      <c r="AE306" s="1030"/>
      <c r="AF306" s="1117"/>
      <c r="AG306" s="1117"/>
      <c r="AH306" s="1035"/>
      <c r="AI306" s="1087"/>
      <c r="AJ306" s="1264"/>
      <c r="AK306" s="1083"/>
    </row>
    <row r="307" spans="1:37" ht="13.5" customHeight="1" x14ac:dyDescent="0.15">
      <c r="A307" s="1551"/>
      <c r="B307" s="205">
        <v>43825</v>
      </c>
      <c r="C307" s="204" t="str">
        <f t="shared" si="50"/>
        <v>(木)</v>
      </c>
      <c r="D307" s="647" t="s">
        <v>550</v>
      </c>
      <c r="E307" s="647" t="s">
        <v>542</v>
      </c>
      <c r="F307" s="1029">
        <v>2</v>
      </c>
      <c r="G307" s="1029">
        <v>0</v>
      </c>
      <c r="H307" s="1030">
        <v>3</v>
      </c>
      <c r="I307" s="1117">
        <v>9</v>
      </c>
      <c r="J307" s="1031">
        <v>0.29166666666666669</v>
      </c>
      <c r="K307" s="1029">
        <v>3.1</v>
      </c>
      <c r="L307" s="1032">
        <v>6.2</v>
      </c>
      <c r="M307" s="1030">
        <v>6.95</v>
      </c>
      <c r="N307" s="1084">
        <v>0</v>
      </c>
      <c r="O307" s="1030">
        <v>27.7</v>
      </c>
      <c r="P307" s="1033">
        <v>56</v>
      </c>
      <c r="Q307" s="1087">
        <v>25.6</v>
      </c>
      <c r="R307" s="1030">
        <v>4.4000000000000004</v>
      </c>
      <c r="S307" s="1033">
        <v>110</v>
      </c>
      <c r="T307" s="1033">
        <v>68</v>
      </c>
      <c r="U307" s="1033">
        <v>42</v>
      </c>
      <c r="V307" s="1277">
        <v>0</v>
      </c>
      <c r="W307" s="1294"/>
      <c r="X307" s="1098">
        <v>220</v>
      </c>
      <c r="Y307" s="1032"/>
      <c r="Z307" s="1032"/>
      <c r="AA307" s="1029"/>
      <c r="AB307" s="1029"/>
      <c r="AC307" s="1030"/>
      <c r="AD307" s="1034"/>
      <c r="AE307" s="1030"/>
      <c r="AF307" s="1117"/>
      <c r="AG307" s="1117"/>
      <c r="AH307" s="1035"/>
      <c r="AI307" s="1087"/>
      <c r="AJ307" s="1264"/>
      <c r="AK307" s="1083"/>
    </row>
    <row r="308" spans="1:37" ht="13.5" customHeight="1" x14ac:dyDescent="0.15">
      <c r="A308" s="1551"/>
      <c r="B308" s="205">
        <v>43826</v>
      </c>
      <c r="C308" s="204" t="str">
        <f t="shared" si="50"/>
        <v>(金)</v>
      </c>
      <c r="D308" s="647" t="s">
        <v>553</v>
      </c>
      <c r="E308" s="647" t="s">
        <v>549</v>
      </c>
      <c r="F308" s="1029">
        <v>3</v>
      </c>
      <c r="G308" s="1029">
        <v>1</v>
      </c>
      <c r="H308" s="1030">
        <v>7</v>
      </c>
      <c r="I308" s="1117">
        <v>10</v>
      </c>
      <c r="J308" s="1031">
        <v>0.28472222222222221</v>
      </c>
      <c r="K308" s="1029">
        <v>2.4</v>
      </c>
      <c r="L308" s="1032">
        <v>4.7</v>
      </c>
      <c r="M308" s="1030">
        <v>7.12</v>
      </c>
      <c r="N308" s="1084">
        <v>0</v>
      </c>
      <c r="O308" s="1030">
        <v>31.9</v>
      </c>
      <c r="P308" s="1033">
        <v>60</v>
      </c>
      <c r="Q308" s="1087">
        <v>26.3</v>
      </c>
      <c r="R308" s="1030">
        <v>5.7</v>
      </c>
      <c r="S308" s="1033">
        <v>116</v>
      </c>
      <c r="T308" s="1033">
        <v>74</v>
      </c>
      <c r="U308" s="1033">
        <v>42</v>
      </c>
      <c r="V308" s="1277">
        <v>0</v>
      </c>
      <c r="W308" s="1294"/>
      <c r="X308" s="1098">
        <v>220</v>
      </c>
      <c r="Y308" s="1032"/>
      <c r="Z308" s="1032"/>
      <c r="AA308" s="1029"/>
      <c r="AB308" s="1029"/>
      <c r="AC308" s="1030"/>
      <c r="AD308" s="1034"/>
      <c r="AE308" s="1030"/>
      <c r="AF308" s="1117"/>
      <c r="AG308" s="1117"/>
      <c r="AH308" s="1035"/>
      <c r="AI308" s="1087"/>
      <c r="AJ308" s="1264"/>
      <c r="AK308" s="1083"/>
    </row>
    <row r="309" spans="1:37" ht="13.5" customHeight="1" x14ac:dyDescent="0.15">
      <c r="A309" s="1551"/>
      <c r="B309" s="205">
        <v>43827</v>
      </c>
      <c r="C309" s="204" t="str">
        <f t="shared" si="50"/>
        <v>(土)</v>
      </c>
      <c r="D309" s="647" t="s">
        <v>540</v>
      </c>
      <c r="E309" s="647" t="s">
        <v>559</v>
      </c>
      <c r="F309" s="1029">
        <v>4</v>
      </c>
      <c r="G309" s="1029">
        <v>0</v>
      </c>
      <c r="H309" s="1030">
        <v>0</v>
      </c>
      <c r="I309" s="1117">
        <v>9</v>
      </c>
      <c r="J309" s="1031">
        <v>0.28472222222222221</v>
      </c>
      <c r="K309" s="1029">
        <v>2.4</v>
      </c>
      <c r="L309" s="1032">
        <v>5.9</v>
      </c>
      <c r="M309" s="1030">
        <v>7.17</v>
      </c>
      <c r="N309" s="1084">
        <v>0</v>
      </c>
      <c r="O309" s="1030">
        <v>29.8</v>
      </c>
      <c r="P309" s="1033">
        <v>61</v>
      </c>
      <c r="Q309" s="1087">
        <v>27.7</v>
      </c>
      <c r="R309" s="1030">
        <v>6.5</v>
      </c>
      <c r="S309" s="1033">
        <v>120</v>
      </c>
      <c r="T309" s="1033">
        <v>78</v>
      </c>
      <c r="U309" s="1033">
        <v>42</v>
      </c>
      <c r="V309" s="1277">
        <v>0</v>
      </c>
      <c r="W309" s="1294"/>
      <c r="X309" s="1098">
        <v>200</v>
      </c>
      <c r="Y309" s="1032"/>
      <c r="Z309" s="1032"/>
      <c r="AA309" s="1029"/>
      <c r="AB309" s="1029"/>
      <c r="AC309" s="1030"/>
      <c r="AD309" s="1034"/>
      <c r="AE309" s="1030"/>
      <c r="AF309" s="1117"/>
      <c r="AG309" s="1117"/>
      <c r="AH309" s="1035"/>
      <c r="AI309" s="1087"/>
      <c r="AJ309" s="1264"/>
      <c r="AK309" s="1083"/>
    </row>
    <row r="310" spans="1:37" ht="13.5" customHeight="1" x14ac:dyDescent="0.15">
      <c r="A310" s="1551"/>
      <c r="B310" s="205">
        <v>43828</v>
      </c>
      <c r="C310" s="204" t="str">
        <f t="shared" si="50"/>
        <v>(日)</v>
      </c>
      <c r="D310" s="647" t="s">
        <v>540</v>
      </c>
      <c r="E310" s="647" t="s">
        <v>543</v>
      </c>
      <c r="F310" s="1029">
        <v>0</v>
      </c>
      <c r="G310" s="1029">
        <v>0</v>
      </c>
      <c r="H310" s="1030">
        <v>-2</v>
      </c>
      <c r="I310" s="1117">
        <v>6</v>
      </c>
      <c r="J310" s="1031">
        <v>0.2986111111111111</v>
      </c>
      <c r="K310" s="1029">
        <v>4.2</v>
      </c>
      <c r="L310" s="1032">
        <v>5.8</v>
      </c>
      <c r="M310" s="1030">
        <v>7.24</v>
      </c>
      <c r="N310" s="1084">
        <v>0</v>
      </c>
      <c r="O310" s="1030">
        <v>33.1</v>
      </c>
      <c r="P310" s="1033">
        <v>59</v>
      </c>
      <c r="Q310" s="1087">
        <v>24.9</v>
      </c>
      <c r="R310" s="1030">
        <v>5.4</v>
      </c>
      <c r="S310" s="1033">
        <v>123</v>
      </c>
      <c r="T310" s="1033">
        <v>68</v>
      </c>
      <c r="U310" s="1033">
        <v>55</v>
      </c>
      <c r="V310" s="1277">
        <v>0</v>
      </c>
      <c r="W310" s="1294"/>
      <c r="X310" s="1098">
        <v>230</v>
      </c>
      <c r="Y310" s="1032"/>
      <c r="Z310" s="1032"/>
      <c r="AA310" s="1029"/>
      <c r="AB310" s="1029"/>
      <c r="AC310" s="1030"/>
      <c r="AD310" s="1034"/>
      <c r="AE310" s="1030"/>
      <c r="AF310" s="1117"/>
      <c r="AG310" s="1117"/>
      <c r="AH310" s="1035"/>
      <c r="AI310" s="1087"/>
      <c r="AJ310" s="1264"/>
      <c r="AK310" s="1083"/>
    </row>
    <row r="311" spans="1:37" ht="13.5" customHeight="1" x14ac:dyDescent="0.15">
      <c r="A311" s="1551"/>
      <c r="B311" s="205">
        <v>43829</v>
      </c>
      <c r="C311" s="204" t="str">
        <f t="shared" si="50"/>
        <v>(月)</v>
      </c>
      <c r="D311" s="647" t="s">
        <v>546</v>
      </c>
      <c r="E311" s="647" t="s">
        <v>549</v>
      </c>
      <c r="F311" s="1029">
        <v>1</v>
      </c>
      <c r="G311" s="1029">
        <v>2.5</v>
      </c>
      <c r="H311" s="1030">
        <v>5</v>
      </c>
      <c r="I311" s="1117">
        <v>11</v>
      </c>
      <c r="J311" s="1031">
        <v>0.2986111111111111</v>
      </c>
      <c r="K311" s="1029">
        <v>3.5</v>
      </c>
      <c r="L311" s="1032">
        <v>6.9</v>
      </c>
      <c r="M311" s="1030">
        <v>7.11</v>
      </c>
      <c r="N311" s="1084">
        <v>0</v>
      </c>
      <c r="O311" s="1030">
        <v>31.4</v>
      </c>
      <c r="P311" s="1033">
        <v>58</v>
      </c>
      <c r="Q311" s="1087">
        <v>28.4</v>
      </c>
      <c r="R311" s="1030">
        <v>6</v>
      </c>
      <c r="S311" s="1033">
        <v>120</v>
      </c>
      <c r="T311" s="1033">
        <v>74</v>
      </c>
      <c r="U311" s="1033">
        <v>46</v>
      </c>
      <c r="V311" s="1277">
        <v>0</v>
      </c>
      <c r="W311" s="1294"/>
      <c r="X311" s="1098">
        <v>220</v>
      </c>
      <c r="Y311" s="1032"/>
      <c r="Z311" s="1032"/>
      <c r="AA311" s="1029"/>
      <c r="AB311" s="1029"/>
      <c r="AC311" s="1030"/>
      <c r="AD311" s="1034"/>
      <c r="AE311" s="1030"/>
      <c r="AF311" s="1117"/>
      <c r="AG311" s="1117"/>
      <c r="AH311" s="1035"/>
      <c r="AI311" s="1087"/>
      <c r="AJ311" s="1264"/>
      <c r="AK311" s="1083"/>
    </row>
    <row r="312" spans="1:37" ht="13.5" customHeight="1" x14ac:dyDescent="0.15">
      <c r="A312" s="1551"/>
      <c r="B312" s="205">
        <v>43830</v>
      </c>
      <c r="C312" s="207" t="str">
        <f t="shared" si="50"/>
        <v>(火)</v>
      </c>
      <c r="D312" s="648" t="s">
        <v>540</v>
      </c>
      <c r="E312" s="648" t="s">
        <v>549</v>
      </c>
      <c r="F312" s="1036">
        <v>0</v>
      </c>
      <c r="G312" s="1036">
        <v>0</v>
      </c>
      <c r="H312" s="1037">
        <v>6</v>
      </c>
      <c r="I312" s="1268">
        <v>9.5</v>
      </c>
      <c r="J312" s="1038">
        <v>0.2986111111111111</v>
      </c>
      <c r="K312" s="1036">
        <v>4</v>
      </c>
      <c r="L312" s="1039">
        <v>6.1</v>
      </c>
      <c r="M312" s="1037">
        <v>7.3</v>
      </c>
      <c r="N312" s="1091">
        <v>0</v>
      </c>
      <c r="O312" s="1037">
        <v>33.4</v>
      </c>
      <c r="P312" s="1040">
        <v>64</v>
      </c>
      <c r="Q312" s="1270">
        <v>30.2</v>
      </c>
      <c r="R312" s="1037">
        <v>7</v>
      </c>
      <c r="S312" s="1040">
        <v>127</v>
      </c>
      <c r="T312" s="1040">
        <v>82</v>
      </c>
      <c r="U312" s="1040">
        <v>45</v>
      </c>
      <c r="V312" s="1278">
        <v>0</v>
      </c>
      <c r="W312" s="1295"/>
      <c r="X312" s="1249">
        <v>200</v>
      </c>
      <c r="Y312" s="1039"/>
      <c r="Z312" s="1039"/>
      <c r="AA312" s="1036"/>
      <c r="AB312" s="1036"/>
      <c r="AC312" s="1037"/>
      <c r="AD312" s="1041"/>
      <c r="AE312" s="1037"/>
      <c r="AF312" s="1268"/>
      <c r="AG312" s="1268"/>
      <c r="AH312" s="1042"/>
      <c r="AI312" s="1270"/>
      <c r="AJ312" s="1265"/>
      <c r="AK312" s="1093"/>
    </row>
    <row r="313" spans="1:37" ht="13.5" customHeight="1" x14ac:dyDescent="0.15">
      <c r="A313" s="1576"/>
      <c r="B313" s="1552" t="s">
        <v>396</v>
      </c>
      <c r="C313" s="1552"/>
      <c r="D313" s="938"/>
      <c r="E313" s="939"/>
      <c r="F313" s="940">
        <f>MAX(F282:F312)</f>
        <v>4</v>
      </c>
      <c r="G313" s="940">
        <f>MAX(G282:G312)</f>
        <v>32</v>
      </c>
      <c r="H313" s="940">
        <f>MAX(H282:H312)</f>
        <v>9</v>
      </c>
      <c r="I313" s="941">
        <f>MAX(I282:I312)</f>
        <v>12.5</v>
      </c>
      <c r="J313" s="942"/>
      <c r="K313" s="1086">
        <f>MAX(K282:K312)</f>
        <v>7.5</v>
      </c>
      <c r="L313" s="1224">
        <f>MAX(L282:L312)</f>
        <v>8.6</v>
      </c>
      <c r="M313" s="1231">
        <f>MAX(M282:M312)</f>
        <v>7.43</v>
      </c>
      <c r="N313" s="1089">
        <f>MAX(N282:N312)</f>
        <v>0.4</v>
      </c>
      <c r="O313" s="1231">
        <f t="shared" ref="O313:AK313" si="51">MAX(O282:O312)</f>
        <v>36.4</v>
      </c>
      <c r="P313" s="1244">
        <f t="shared" si="51"/>
        <v>76</v>
      </c>
      <c r="Q313" s="940">
        <f t="shared" si="51"/>
        <v>34.799999999999997</v>
      </c>
      <c r="R313" s="940">
        <f t="shared" si="51"/>
        <v>7.6</v>
      </c>
      <c r="S313" s="1244">
        <f t="shared" si="51"/>
        <v>132</v>
      </c>
      <c r="T313" s="1244">
        <f t="shared" si="51"/>
        <v>87</v>
      </c>
      <c r="U313" s="1244">
        <f t="shared" si="51"/>
        <v>55</v>
      </c>
      <c r="V313" s="1283">
        <f t="shared" si="51"/>
        <v>0</v>
      </c>
      <c r="W313" s="1300">
        <f t="shared" si="51"/>
        <v>0</v>
      </c>
      <c r="X313" s="1250">
        <f t="shared" si="51"/>
        <v>270</v>
      </c>
      <c r="Y313" s="945">
        <f t="shared" si="51"/>
        <v>221.2</v>
      </c>
      <c r="Z313" s="1224">
        <f t="shared" si="51"/>
        <v>4.8</v>
      </c>
      <c r="AA313" s="1086">
        <f t="shared" si="51"/>
        <v>1.5</v>
      </c>
      <c r="AB313" s="944">
        <f t="shared" si="51"/>
        <v>-1.46</v>
      </c>
      <c r="AC313" s="1274">
        <f t="shared" si="51"/>
        <v>2.6</v>
      </c>
      <c r="AD313" s="947">
        <f t="shared" si="51"/>
        <v>0</v>
      </c>
      <c r="AE313" s="1231">
        <f t="shared" si="51"/>
        <v>48</v>
      </c>
      <c r="AF313" s="941">
        <f t="shared" si="51"/>
        <v>20</v>
      </c>
      <c r="AG313" s="941">
        <f t="shared" si="51"/>
        <v>2.6</v>
      </c>
      <c r="AH313" s="1077">
        <f t="shared" si="51"/>
        <v>0</v>
      </c>
      <c r="AI313" s="940">
        <f t="shared" si="51"/>
        <v>12</v>
      </c>
      <c r="AJ313" s="948">
        <f t="shared" si="51"/>
        <v>2.9</v>
      </c>
      <c r="AK313" s="991">
        <f t="shared" si="51"/>
        <v>0</v>
      </c>
    </row>
    <row r="314" spans="1:37" ht="13.5" customHeight="1" x14ac:dyDescent="0.15">
      <c r="A314" s="1576"/>
      <c r="B314" s="1578" t="s">
        <v>397</v>
      </c>
      <c r="C314" s="1552"/>
      <c r="D314" s="938"/>
      <c r="E314" s="939"/>
      <c r="F314" s="940">
        <f>MIN(F282:F312)</f>
        <v>0</v>
      </c>
      <c r="G314" s="940">
        <f>MIN(G282:G312)</f>
        <v>0</v>
      </c>
      <c r="H314" s="940">
        <f>MIN(H282:H312)</f>
        <v>-2</v>
      </c>
      <c r="I314" s="941">
        <f>MIN(I282:I312)</f>
        <v>6</v>
      </c>
      <c r="J314" s="942"/>
      <c r="K314" s="1086">
        <f>MIN(K282:K312)</f>
        <v>2.2999999999999998</v>
      </c>
      <c r="L314" s="1224">
        <f>MIN(L282:L312)</f>
        <v>3.9</v>
      </c>
      <c r="M314" s="1231">
        <f>MIN(M282:M312)</f>
        <v>6.95</v>
      </c>
      <c r="N314" s="1089">
        <f>MIN(N282:N312)</f>
        <v>0</v>
      </c>
      <c r="O314" s="1231">
        <f t="shared" ref="O314:U314" si="52">MIN(O282:O312)</f>
        <v>25.5</v>
      </c>
      <c r="P314" s="1244">
        <f t="shared" si="52"/>
        <v>48</v>
      </c>
      <c r="Q314" s="940">
        <f t="shared" si="52"/>
        <v>19.2</v>
      </c>
      <c r="R314" s="940">
        <f t="shared" si="52"/>
        <v>4.4000000000000004</v>
      </c>
      <c r="S314" s="1244">
        <f t="shared" si="52"/>
        <v>90</v>
      </c>
      <c r="T314" s="1244">
        <f t="shared" si="52"/>
        <v>60</v>
      </c>
      <c r="U314" s="1244">
        <f t="shared" si="52"/>
        <v>28</v>
      </c>
      <c r="V314" s="1283">
        <v>0</v>
      </c>
      <c r="W314" s="1300">
        <f t="shared" ref="W314:AK314" si="53">MIN(W282:W312)</f>
        <v>0</v>
      </c>
      <c r="X314" s="1250">
        <f t="shared" si="53"/>
        <v>170</v>
      </c>
      <c r="Y314" s="945">
        <f t="shared" si="53"/>
        <v>221.2</v>
      </c>
      <c r="Z314" s="1224">
        <f t="shared" si="53"/>
        <v>4.8</v>
      </c>
      <c r="AA314" s="1086">
        <f t="shared" si="53"/>
        <v>1.5</v>
      </c>
      <c r="AB314" s="944">
        <f t="shared" si="53"/>
        <v>-1.46</v>
      </c>
      <c r="AC314" s="1274">
        <f t="shared" si="53"/>
        <v>2.6</v>
      </c>
      <c r="AD314" s="950">
        <f t="shared" si="53"/>
        <v>0</v>
      </c>
      <c r="AE314" s="1231">
        <f t="shared" si="53"/>
        <v>48</v>
      </c>
      <c r="AF314" s="941">
        <f t="shared" si="53"/>
        <v>20</v>
      </c>
      <c r="AG314" s="941">
        <f t="shared" si="53"/>
        <v>2.6</v>
      </c>
      <c r="AH314" s="1077">
        <f t="shared" si="53"/>
        <v>0</v>
      </c>
      <c r="AI314" s="940">
        <f t="shared" si="53"/>
        <v>12</v>
      </c>
      <c r="AJ314" s="948">
        <f t="shared" si="53"/>
        <v>2.9</v>
      </c>
      <c r="AK314" s="991">
        <f t="shared" si="53"/>
        <v>0</v>
      </c>
    </row>
    <row r="315" spans="1:37" ht="13.5" customHeight="1" x14ac:dyDescent="0.15">
      <c r="A315" s="1576"/>
      <c r="B315" s="1552" t="s">
        <v>398</v>
      </c>
      <c r="C315" s="1552"/>
      <c r="D315" s="938"/>
      <c r="E315" s="939"/>
      <c r="F315" s="942"/>
      <c r="G315" s="940">
        <f>IF(COUNT(G282:G312)=0,0,AVERAGE(G282:G312))</f>
        <v>2.8580645161290326</v>
      </c>
      <c r="H315" s="940">
        <f>IF(COUNT(H282:H312)=0,0,AVERAGE(H282:H312))</f>
        <v>4.5161290322580649</v>
      </c>
      <c r="I315" s="941">
        <f>IF(COUNT(I282:I312)=0,0,AVERAGE(I282:I312))</f>
        <v>10.516129032258064</v>
      </c>
      <c r="J315" s="942"/>
      <c r="K315" s="1086">
        <f>IF(COUNT(K282:K312)=0,0,AVERAGE(K282:K312))</f>
        <v>4.2548387096774203</v>
      </c>
      <c r="L315" s="1224">
        <f>IF(COUNT(L282:L312)=0,0,AVERAGE(L282:L312))</f>
        <v>5.9967741935483856</v>
      </c>
      <c r="M315" s="1231">
        <f>IF(COUNT(M282:M312)=0,0,AVERAGE(M282:M312))</f>
        <v>7.1738709677419363</v>
      </c>
      <c r="N315" s="1113"/>
      <c r="O315" s="1231">
        <f t="shared" ref="O315:U315" si="54">IF(COUNT(O282:O312)=0,0,AVERAGE(O282:O312))</f>
        <v>31.525806451612898</v>
      </c>
      <c r="P315" s="1244">
        <f t="shared" si="54"/>
        <v>62.645161290322584</v>
      </c>
      <c r="Q315" s="940">
        <f t="shared" si="54"/>
        <v>28.587096774193551</v>
      </c>
      <c r="R315" s="940">
        <f t="shared" si="54"/>
        <v>6.0999999999999988</v>
      </c>
      <c r="S315" s="1244">
        <f t="shared" si="54"/>
        <v>118.54838709677419</v>
      </c>
      <c r="T315" s="1244">
        <f t="shared" si="54"/>
        <v>76.032258064516128</v>
      </c>
      <c r="U315" s="1244">
        <f t="shared" si="54"/>
        <v>42.516129032258064</v>
      </c>
      <c r="V315" s="1284"/>
      <c r="W315" s="1301"/>
      <c r="X315" s="1250">
        <f t="shared" ref="X315:AJ315" si="55">IF(COUNT(X282:X312)=0,0,AVERAGE(X282:X312))</f>
        <v>223.87096774193549</v>
      </c>
      <c r="Y315" s="945">
        <f t="shared" si="55"/>
        <v>221.2</v>
      </c>
      <c r="Z315" s="1224">
        <f t="shared" si="55"/>
        <v>4.8</v>
      </c>
      <c r="AA315" s="1086">
        <f t="shared" si="55"/>
        <v>1.5</v>
      </c>
      <c r="AB315" s="944">
        <f t="shared" si="55"/>
        <v>-1.46</v>
      </c>
      <c r="AC315" s="1274">
        <f t="shared" si="55"/>
        <v>2.6</v>
      </c>
      <c r="AD315" s="950">
        <f t="shared" si="55"/>
        <v>0</v>
      </c>
      <c r="AE315" s="1231">
        <f t="shared" si="55"/>
        <v>48</v>
      </c>
      <c r="AF315" s="941">
        <f t="shared" si="55"/>
        <v>20</v>
      </c>
      <c r="AG315" s="941">
        <f t="shared" si="55"/>
        <v>2.6</v>
      </c>
      <c r="AH315" s="1077">
        <f t="shared" si="55"/>
        <v>0</v>
      </c>
      <c r="AI315" s="940">
        <f t="shared" si="55"/>
        <v>12</v>
      </c>
      <c r="AJ315" s="948">
        <f t="shared" si="55"/>
        <v>2.9</v>
      </c>
      <c r="AK315" s="992"/>
    </row>
    <row r="316" spans="1:37" ht="13.5" customHeight="1" x14ac:dyDescent="0.15">
      <c r="A316" s="1576"/>
      <c r="B316" s="1553" t="s">
        <v>399</v>
      </c>
      <c r="C316" s="1553"/>
      <c r="D316" s="952"/>
      <c r="E316" s="952"/>
      <c r="F316" s="953"/>
      <c r="G316" s="940">
        <f>SUM(G282:G312)</f>
        <v>88.600000000000009</v>
      </c>
      <c r="H316" s="954"/>
      <c r="I316" s="942"/>
      <c r="J316" s="954"/>
      <c r="K316" s="1223"/>
      <c r="L316" s="1225"/>
      <c r="M316" s="1232"/>
      <c r="N316" s="1113"/>
      <c r="O316" s="1232"/>
      <c r="P316" s="1245"/>
      <c r="Q316" s="954"/>
      <c r="R316" s="954"/>
      <c r="S316" s="1245"/>
      <c r="T316" s="1245"/>
      <c r="U316" s="1245"/>
      <c r="V316" s="1284"/>
      <c r="W316" s="1301"/>
      <c r="X316" s="1251"/>
      <c r="Y316" s="954"/>
      <c r="Z316" s="1225"/>
      <c r="AA316" s="954"/>
      <c r="AB316" s="954"/>
      <c r="AC316" s="1275"/>
      <c r="AD316" s="956"/>
      <c r="AE316" s="1232"/>
      <c r="AF316" s="942"/>
      <c r="AG316" s="942"/>
      <c r="AH316" s="1080"/>
      <c r="AI316" s="954"/>
      <c r="AJ316" s="980"/>
      <c r="AK316" s="992"/>
    </row>
    <row r="317" spans="1:37" ht="13.5" customHeight="1" x14ac:dyDescent="0.15">
      <c r="A317" s="1572" t="s">
        <v>527</v>
      </c>
      <c r="B317" s="205">
        <v>43831</v>
      </c>
      <c r="C317" s="203" t="str">
        <f>IF(B317="","",IF(WEEKDAY(B317)=1,"(日)",IF(WEEKDAY(B317)=2,"(月)",IF(WEEKDAY(B317)=3,"(火)",IF(WEEKDAY(B317)=4,"(水)",IF(WEEKDAY(B317)=5,"(木)",IF(WEEKDAY(B317)=6,"(金)","(土)")))))))</f>
        <v>(水)</v>
      </c>
      <c r="D317" s="649" t="s">
        <v>540</v>
      </c>
      <c r="E317" s="649" t="s">
        <v>549</v>
      </c>
      <c r="F317" s="1094">
        <v>0</v>
      </c>
      <c r="G317" s="1094">
        <v>0</v>
      </c>
      <c r="H317" s="1094">
        <v>5</v>
      </c>
      <c r="I317" s="1116">
        <v>10</v>
      </c>
      <c r="J317" s="1095">
        <v>0.2986111111111111</v>
      </c>
      <c r="K317" s="1022">
        <v>4</v>
      </c>
      <c r="L317" s="1025">
        <v>6.9</v>
      </c>
      <c r="M317" s="1023">
        <v>7.25</v>
      </c>
      <c r="N317" s="1090">
        <v>0</v>
      </c>
      <c r="O317" s="1023">
        <v>31</v>
      </c>
      <c r="P317" s="1026">
        <v>60</v>
      </c>
      <c r="Q317" s="1094">
        <v>28.4</v>
      </c>
      <c r="R317" s="1094">
        <v>7.1</v>
      </c>
      <c r="S317" s="1026">
        <v>132</v>
      </c>
      <c r="T317" s="1026">
        <v>78</v>
      </c>
      <c r="U317" s="1026">
        <v>54</v>
      </c>
      <c r="V317" s="1276">
        <v>0</v>
      </c>
      <c r="W317" s="1293"/>
      <c r="X317" s="1096">
        <v>260</v>
      </c>
      <c r="Y317" s="649"/>
      <c r="Z317" s="1025"/>
      <c r="AA317" s="649"/>
      <c r="AB317" s="649"/>
      <c r="AC317" s="1023"/>
      <c r="AD317" s="1027"/>
      <c r="AE317" s="1023"/>
      <c r="AF317" s="1116"/>
      <c r="AG317" s="1116"/>
      <c r="AH317" s="1028"/>
      <c r="AI317" s="1094"/>
      <c r="AJ317" s="1263"/>
      <c r="AK317" s="1092"/>
    </row>
    <row r="318" spans="1:37" ht="13.5" customHeight="1" x14ac:dyDescent="0.15">
      <c r="A318" s="1576"/>
      <c r="B318" s="205">
        <v>43832</v>
      </c>
      <c r="C318" s="204" t="str">
        <f t="shared" ref="C318:C347" si="56">IF(B318="","",IF(WEEKDAY(B318)=1,"(日)",IF(WEEKDAY(B318)=2,"(月)",IF(WEEKDAY(B318)=3,"(火)",IF(WEEKDAY(B318)=4,"(水)",IF(WEEKDAY(B318)=5,"(木)",IF(WEEKDAY(B318)=6,"(金)","(土)")))))))</f>
        <v>(木)</v>
      </c>
      <c r="D318" s="647" t="s">
        <v>540</v>
      </c>
      <c r="E318" s="647" t="s">
        <v>601</v>
      </c>
      <c r="F318" s="1087">
        <v>0</v>
      </c>
      <c r="G318" s="1087">
        <v>0</v>
      </c>
      <c r="H318" s="1087">
        <v>-3</v>
      </c>
      <c r="I318" s="1117">
        <v>8.5</v>
      </c>
      <c r="J318" s="1097">
        <v>0.2986111111111111</v>
      </c>
      <c r="K318" s="1029">
        <v>4.5</v>
      </c>
      <c r="L318" s="1032">
        <v>7.5</v>
      </c>
      <c r="M318" s="1030">
        <v>7.19</v>
      </c>
      <c r="N318" s="1084">
        <v>0</v>
      </c>
      <c r="O318" s="1030">
        <v>37.700000000000003</v>
      </c>
      <c r="P318" s="1033">
        <v>68</v>
      </c>
      <c r="Q318" s="1087">
        <v>30.5</v>
      </c>
      <c r="R318" s="1087">
        <v>7.4</v>
      </c>
      <c r="S318" s="1033">
        <v>140</v>
      </c>
      <c r="T318" s="1033">
        <v>83</v>
      </c>
      <c r="U318" s="1033">
        <v>57</v>
      </c>
      <c r="V318" s="1277">
        <v>0</v>
      </c>
      <c r="W318" s="1294"/>
      <c r="X318" s="1098">
        <v>260</v>
      </c>
      <c r="Y318" s="647"/>
      <c r="Z318" s="1032"/>
      <c r="AA318" s="647"/>
      <c r="AB318" s="647"/>
      <c r="AC318" s="1030"/>
      <c r="AD318" s="1034"/>
      <c r="AE318" s="1030"/>
      <c r="AF318" s="1117"/>
      <c r="AG318" s="1117"/>
      <c r="AH318" s="1035"/>
      <c r="AI318" s="1087"/>
      <c r="AJ318" s="1264"/>
      <c r="AK318" s="1083"/>
    </row>
    <row r="319" spans="1:37" ht="13.5" customHeight="1" x14ac:dyDescent="0.15">
      <c r="A319" s="1576"/>
      <c r="B319" s="205">
        <v>43833</v>
      </c>
      <c r="C319" s="204" t="str">
        <f t="shared" si="56"/>
        <v>(金)</v>
      </c>
      <c r="D319" s="647" t="s">
        <v>540</v>
      </c>
      <c r="E319" s="647" t="s">
        <v>549</v>
      </c>
      <c r="F319" s="1087">
        <v>1</v>
      </c>
      <c r="G319" s="1087">
        <v>0</v>
      </c>
      <c r="H319" s="1087">
        <v>2</v>
      </c>
      <c r="I319" s="1117">
        <v>9</v>
      </c>
      <c r="J319" s="1097">
        <v>0.2986111111111111</v>
      </c>
      <c r="K319" s="1029">
        <v>3.9</v>
      </c>
      <c r="L319" s="1032">
        <v>6.3</v>
      </c>
      <c r="M319" s="1030">
        <v>7.34</v>
      </c>
      <c r="N319" s="1084">
        <v>0</v>
      </c>
      <c r="O319" s="1030">
        <v>31.6</v>
      </c>
      <c r="P319" s="1033">
        <v>70</v>
      </c>
      <c r="Q319" s="1087">
        <v>28.4</v>
      </c>
      <c r="R319" s="1087">
        <v>6.3</v>
      </c>
      <c r="S319" s="1033">
        <v>126</v>
      </c>
      <c r="T319" s="1033">
        <v>83</v>
      </c>
      <c r="U319" s="1033">
        <v>43</v>
      </c>
      <c r="V319" s="1277">
        <v>0</v>
      </c>
      <c r="W319" s="1294"/>
      <c r="X319" s="1098">
        <v>250</v>
      </c>
      <c r="Y319" s="647"/>
      <c r="Z319" s="1032"/>
      <c r="AA319" s="647"/>
      <c r="AB319" s="647"/>
      <c r="AC319" s="1030"/>
      <c r="AD319" s="1034"/>
      <c r="AE319" s="1030"/>
      <c r="AF319" s="1117"/>
      <c r="AG319" s="1117"/>
      <c r="AH319" s="1035"/>
      <c r="AI319" s="1087"/>
      <c r="AJ319" s="1264"/>
      <c r="AK319" s="1083"/>
    </row>
    <row r="320" spans="1:37" ht="13.5" customHeight="1" x14ac:dyDescent="0.15">
      <c r="A320" s="1576"/>
      <c r="B320" s="205">
        <v>43834</v>
      </c>
      <c r="C320" s="204" t="str">
        <f t="shared" si="56"/>
        <v>(土)</v>
      </c>
      <c r="D320" s="647" t="s">
        <v>596</v>
      </c>
      <c r="E320" s="647" t="s">
        <v>547</v>
      </c>
      <c r="F320" s="1087">
        <v>1</v>
      </c>
      <c r="G320" s="1087">
        <v>0.5</v>
      </c>
      <c r="H320" s="1087">
        <v>-1</v>
      </c>
      <c r="I320" s="1117">
        <v>8</v>
      </c>
      <c r="J320" s="1097">
        <v>0.29166666666666669</v>
      </c>
      <c r="K320" s="1029">
        <v>5.5</v>
      </c>
      <c r="L320" s="1032">
        <v>8.4</v>
      </c>
      <c r="M320" s="1030">
        <v>7.37</v>
      </c>
      <c r="N320" s="1084">
        <v>0</v>
      </c>
      <c r="O320" s="1030">
        <v>31.1</v>
      </c>
      <c r="P320" s="1033">
        <v>66</v>
      </c>
      <c r="Q320" s="1087">
        <v>27.7</v>
      </c>
      <c r="R320" s="1087">
        <v>8.1</v>
      </c>
      <c r="S320" s="1033">
        <v>130</v>
      </c>
      <c r="T320" s="1033">
        <v>82</v>
      </c>
      <c r="U320" s="1033">
        <v>48</v>
      </c>
      <c r="V320" s="1277">
        <v>0</v>
      </c>
      <c r="W320" s="1294"/>
      <c r="X320" s="1098">
        <v>260</v>
      </c>
      <c r="Y320" s="647"/>
      <c r="Z320" s="1032"/>
      <c r="AA320" s="647"/>
      <c r="AB320" s="647"/>
      <c r="AC320" s="1030"/>
      <c r="AD320" s="1034"/>
      <c r="AE320" s="1030"/>
      <c r="AF320" s="1117"/>
      <c r="AG320" s="1117"/>
      <c r="AH320" s="1035"/>
      <c r="AI320" s="1087"/>
      <c r="AJ320" s="1264"/>
      <c r="AK320" s="1083"/>
    </row>
    <row r="321" spans="1:37" ht="13.5" customHeight="1" x14ac:dyDescent="0.15">
      <c r="A321" s="1576"/>
      <c r="B321" s="205">
        <v>43835</v>
      </c>
      <c r="C321" s="204" t="str">
        <f t="shared" si="56"/>
        <v>(日)</v>
      </c>
      <c r="D321" s="647" t="s">
        <v>553</v>
      </c>
      <c r="E321" s="647" t="s">
        <v>590</v>
      </c>
      <c r="F321" s="1087">
        <v>1</v>
      </c>
      <c r="G321" s="1087">
        <v>0.8</v>
      </c>
      <c r="H321" s="1087">
        <v>-1</v>
      </c>
      <c r="I321" s="1117">
        <v>8</v>
      </c>
      <c r="J321" s="1097">
        <v>0.2986111111111111</v>
      </c>
      <c r="K321" s="1029">
        <v>3.8</v>
      </c>
      <c r="L321" s="1032">
        <v>6</v>
      </c>
      <c r="M321" s="1030">
        <v>7.14</v>
      </c>
      <c r="N321" s="1084">
        <v>0</v>
      </c>
      <c r="O321" s="1030">
        <v>34.200000000000003</v>
      </c>
      <c r="P321" s="1033">
        <v>59</v>
      </c>
      <c r="Q321" s="1087">
        <v>32</v>
      </c>
      <c r="R321" s="1087">
        <v>7</v>
      </c>
      <c r="S321" s="1033">
        <v>130</v>
      </c>
      <c r="T321" s="1033">
        <v>90</v>
      </c>
      <c r="U321" s="1033">
        <v>40</v>
      </c>
      <c r="V321" s="1277">
        <v>0</v>
      </c>
      <c r="W321" s="1294"/>
      <c r="X321" s="1098">
        <v>260</v>
      </c>
      <c r="Y321" s="647"/>
      <c r="Z321" s="1032"/>
      <c r="AA321" s="647"/>
      <c r="AB321" s="647"/>
      <c r="AC321" s="1030"/>
      <c r="AD321" s="1034"/>
      <c r="AE321" s="1030"/>
      <c r="AF321" s="1117"/>
      <c r="AG321" s="1117"/>
      <c r="AH321" s="1035"/>
      <c r="AI321" s="1087"/>
      <c r="AJ321" s="1264"/>
      <c r="AK321" s="1083"/>
    </row>
    <row r="322" spans="1:37" ht="13.5" customHeight="1" x14ac:dyDescent="0.15">
      <c r="A322" s="1576"/>
      <c r="B322" s="205">
        <v>43836</v>
      </c>
      <c r="C322" s="204" t="str">
        <f t="shared" si="56"/>
        <v>(月)</v>
      </c>
      <c r="D322" s="647" t="s">
        <v>540</v>
      </c>
      <c r="E322" s="647" t="s">
        <v>584</v>
      </c>
      <c r="F322" s="1087">
        <v>2</v>
      </c>
      <c r="G322" s="1087">
        <v>0</v>
      </c>
      <c r="H322" s="1087">
        <v>-3</v>
      </c>
      <c r="I322" s="1117">
        <v>8.5</v>
      </c>
      <c r="J322" s="1097">
        <v>0.29166666666666669</v>
      </c>
      <c r="K322" s="1029">
        <v>4.4000000000000004</v>
      </c>
      <c r="L322" s="1032">
        <v>6.9</v>
      </c>
      <c r="M322" s="1030">
        <v>7.1</v>
      </c>
      <c r="N322" s="1084">
        <v>0</v>
      </c>
      <c r="O322" s="1030">
        <v>35.6</v>
      </c>
      <c r="P322" s="1033">
        <v>64</v>
      </c>
      <c r="Q322" s="1087">
        <v>32</v>
      </c>
      <c r="R322" s="1087">
        <v>7.6</v>
      </c>
      <c r="S322" s="1033">
        <v>128</v>
      </c>
      <c r="T322" s="1033">
        <v>82</v>
      </c>
      <c r="U322" s="1033">
        <v>46</v>
      </c>
      <c r="V322" s="1277">
        <v>0</v>
      </c>
      <c r="W322" s="1294"/>
      <c r="X322" s="1098">
        <v>230</v>
      </c>
      <c r="Y322" s="647"/>
      <c r="Z322" s="1032"/>
      <c r="AA322" s="647"/>
      <c r="AB322" s="647"/>
      <c r="AC322" s="1030"/>
      <c r="AD322" s="1034"/>
      <c r="AE322" s="1030"/>
      <c r="AF322" s="1117"/>
      <c r="AG322" s="1117"/>
      <c r="AH322" s="1035"/>
      <c r="AI322" s="1087"/>
      <c r="AJ322" s="1264"/>
      <c r="AK322" s="1083"/>
    </row>
    <row r="323" spans="1:37" ht="13.5" customHeight="1" x14ac:dyDescent="0.15">
      <c r="A323" s="1576"/>
      <c r="B323" s="205">
        <v>43837</v>
      </c>
      <c r="C323" s="204" t="str">
        <f t="shared" si="56"/>
        <v>(火)</v>
      </c>
      <c r="D323" s="647" t="s">
        <v>544</v>
      </c>
      <c r="E323" s="647" t="s">
        <v>543</v>
      </c>
      <c r="F323" s="1087">
        <v>2</v>
      </c>
      <c r="G323" s="1087">
        <v>4</v>
      </c>
      <c r="H323" s="1087">
        <v>1</v>
      </c>
      <c r="I323" s="1117">
        <v>7.5</v>
      </c>
      <c r="J323" s="1097">
        <v>0.28472222222222221</v>
      </c>
      <c r="K323" s="1029">
        <v>3.4</v>
      </c>
      <c r="L323" s="1032">
        <v>6.5</v>
      </c>
      <c r="M323" s="1030">
        <v>7.15</v>
      </c>
      <c r="N323" s="1084">
        <v>0</v>
      </c>
      <c r="O323" s="1030">
        <v>35.5</v>
      </c>
      <c r="P323" s="1033">
        <v>64</v>
      </c>
      <c r="Q323" s="1087">
        <v>31.2</v>
      </c>
      <c r="R323" s="1087">
        <v>7.3</v>
      </c>
      <c r="S323" s="1033">
        <v>130</v>
      </c>
      <c r="T323" s="1033">
        <v>83</v>
      </c>
      <c r="U323" s="1033">
        <v>47</v>
      </c>
      <c r="V323" s="1277">
        <v>0</v>
      </c>
      <c r="W323" s="1294"/>
      <c r="X323" s="1098">
        <v>250</v>
      </c>
      <c r="Y323" s="647"/>
      <c r="Z323" s="1032"/>
      <c r="AA323" s="647"/>
      <c r="AB323" s="647"/>
      <c r="AC323" s="1030"/>
      <c r="AD323" s="1034"/>
      <c r="AE323" s="1030"/>
      <c r="AF323" s="1117"/>
      <c r="AG323" s="1117"/>
      <c r="AH323" s="1035"/>
      <c r="AI323" s="1087"/>
      <c r="AJ323" s="1264"/>
      <c r="AK323" s="1083"/>
    </row>
    <row r="324" spans="1:37" ht="13.5" customHeight="1" x14ac:dyDescent="0.15">
      <c r="A324" s="1576"/>
      <c r="B324" s="205">
        <v>43838</v>
      </c>
      <c r="C324" s="204" t="str">
        <f>IF(B324="","",IF(WEEKDAY(B324)=1,"(日)",IF(WEEKDAY(B324)=2,"(月)",IF(WEEKDAY(B324)=3,"(火)",IF(WEEKDAY(B324)=4,"(水)",IF(WEEKDAY(B324)=5,"(木)",IF(WEEKDAY(B324)=6,"(金)","(土)")))))))</f>
        <v>(水)</v>
      </c>
      <c r="D324" s="647" t="s">
        <v>552</v>
      </c>
      <c r="E324" s="647" t="s">
        <v>602</v>
      </c>
      <c r="F324" s="1087">
        <v>1</v>
      </c>
      <c r="G324" s="1087">
        <v>9.3000000000000007</v>
      </c>
      <c r="H324" s="1087">
        <v>3</v>
      </c>
      <c r="I324" s="1117">
        <v>9</v>
      </c>
      <c r="J324" s="1097">
        <v>0.29166666666666669</v>
      </c>
      <c r="K324" s="1029">
        <v>4.5</v>
      </c>
      <c r="L324" s="1032">
        <v>5.7</v>
      </c>
      <c r="M324" s="1030">
        <v>7.07</v>
      </c>
      <c r="N324" s="1084">
        <v>0</v>
      </c>
      <c r="O324" s="1030">
        <v>33.700000000000003</v>
      </c>
      <c r="P324" s="1033">
        <v>64</v>
      </c>
      <c r="Q324" s="1087">
        <v>32.700000000000003</v>
      </c>
      <c r="R324" s="1087">
        <v>6.3</v>
      </c>
      <c r="S324" s="1033">
        <v>124</v>
      </c>
      <c r="T324" s="1033">
        <v>77</v>
      </c>
      <c r="U324" s="1033">
        <v>47</v>
      </c>
      <c r="V324" s="1277">
        <v>0</v>
      </c>
      <c r="W324" s="1294"/>
      <c r="X324" s="1098">
        <v>260</v>
      </c>
      <c r="Y324" s="647"/>
      <c r="Z324" s="1032"/>
      <c r="AA324" s="647"/>
      <c r="AB324" s="647"/>
      <c r="AC324" s="1030"/>
      <c r="AD324" s="1034"/>
      <c r="AE324" s="1030"/>
      <c r="AF324" s="1117"/>
      <c r="AG324" s="1117"/>
      <c r="AH324" s="1035"/>
      <c r="AI324" s="1087"/>
      <c r="AJ324" s="1264"/>
      <c r="AK324" s="1083"/>
    </row>
    <row r="325" spans="1:37" ht="13.5" customHeight="1" x14ac:dyDescent="0.15">
      <c r="A325" s="1576"/>
      <c r="B325" s="205">
        <v>43839</v>
      </c>
      <c r="C325" s="204" t="str">
        <f t="shared" si="56"/>
        <v>(木)</v>
      </c>
      <c r="D325" s="647" t="s">
        <v>540</v>
      </c>
      <c r="E325" s="647" t="s">
        <v>549</v>
      </c>
      <c r="F325" s="1087">
        <v>7</v>
      </c>
      <c r="G325" s="1087">
        <v>0</v>
      </c>
      <c r="H325" s="1087">
        <v>10</v>
      </c>
      <c r="I325" s="1117">
        <v>9</v>
      </c>
      <c r="J325" s="1097">
        <v>0.29166666666666669</v>
      </c>
      <c r="K325" s="1029">
        <v>3.8</v>
      </c>
      <c r="L325" s="1032">
        <v>5.6</v>
      </c>
      <c r="M325" s="1030">
        <v>7.2</v>
      </c>
      <c r="N325" s="1084">
        <v>0</v>
      </c>
      <c r="O325" s="1030">
        <v>35.5</v>
      </c>
      <c r="P325" s="1033">
        <v>68</v>
      </c>
      <c r="Q325" s="1087">
        <v>33.700000000000003</v>
      </c>
      <c r="R325" s="1087">
        <v>6</v>
      </c>
      <c r="S325" s="1033">
        <v>130</v>
      </c>
      <c r="T325" s="1033">
        <v>84</v>
      </c>
      <c r="U325" s="1033">
        <v>46</v>
      </c>
      <c r="V325" s="1277">
        <v>0</v>
      </c>
      <c r="W325" s="1294"/>
      <c r="X325" s="1098">
        <v>230</v>
      </c>
      <c r="Y325" s="647"/>
      <c r="Z325" s="1032"/>
      <c r="AA325" s="647"/>
      <c r="AB325" s="647"/>
      <c r="AC325" s="1030"/>
      <c r="AD325" s="1034">
        <v>0</v>
      </c>
      <c r="AE325" s="1030">
        <v>51</v>
      </c>
      <c r="AF325" s="1117">
        <v>23</v>
      </c>
      <c r="AG325" s="1117">
        <v>3</v>
      </c>
      <c r="AH325" s="1035">
        <v>0.74</v>
      </c>
      <c r="AI325" s="1087">
        <v>13</v>
      </c>
      <c r="AJ325" s="1264">
        <v>3.8</v>
      </c>
      <c r="AK325" s="1083">
        <v>0</v>
      </c>
    </row>
    <row r="326" spans="1:37" ht="13.5" customHeight="1" x14ac:dyDescent="0.15">
      <c r="A326" s="1576"/>
      <c r="B326" s="205">
        <v>43840</v>
      </c>
      <c r="C326" s="204" t="str">
        <f t="shared" si="56"/>
        <v>(金)</v>
      </c>
      <c r="D326" s="647" t="s">
        <v>553</v>
      </c>
      <c r="E326" s="647" t="s">
        <v>549</v>
      </c>
      <c r="F326" s="1087">
        <v>1</v>
      </c>
      <c r="G326" s="1087">
        <v>0.1</v>
      </c>
      <c r="H326" s="1087">
        <v>4</v>
      </c>
      <c r="I326" s="1117">
        <v>8.5</v>
      </c>
      <c r="J326" s="1097">
        <v>0.29166666666666669</v>
      </c>
      <c r="K326" s="1029">
        <v>4.9000000000000004</v>
      </c>
      <c r="L326" s="1032">
        <v>4.3</v>
      </c>
      <c r="M326" s="1030">
        <v>7.21</v>
      </c>
      <c r="N326" s="1084">
        <v>0</v>
      </c>
      <c r="O326" s="1030">
        <v>32</v>
      </c>
      <c r="P326" s="1033">
        <v>64</v>
      </c>
      <c r="Q326" s="1087">
        <v>32</v>
      </c>
      <c r="R326" s="1087">
        <v>7.6</v>
      </c>
      <c r="S326" s="1033">
        <v>124</v>
      </c>
      <c r="T326" s="1033">
        <v>79</v>
      </c>
      <c r="U326" s="1033">
        <v>45</v>
      </c>
      <c r="V326" s="1277">
        <v>0</v>
      </c>
      <c r="W326" s="1294"/>
      <c r="X326" s="1098">
        <v>260</v>
      </c>
      <c r="Y326" s="647"/>
      <c r="Z326" s="1032"/>
      <c r="AA326" s="647"/>
      <c r="AB326" s="647"/>
      <c r="AC326" s="1030"/>
      <c r="AD326" s="1034"/>
      <c r="AE326" s="1030"/>
      <c r="AF326" s="1117"/>
      <c r="AG326" s="1117"/>
      <c r="AH326" s="1035"/>
      <c r="AI326" s="1087"/>
      <c r="AJ326" s="1264"/>
      <c r="AK326" s="1083"/>
    </row>
    <row r="327" spans="1:37" ht="13.5" customHeight="1" x14ac:dyDescent="0.15">
      <c r="A327" s="1576"/>
      <c r="B327" s="205">
        <v>43841</v>
      </c>
      <c r="C327" s="204" t="str">
        <f t="shared" si="56"/>
        <v>(土)</v>
      </c>
      <c r="D327" s="647" t="s">
        <v>588</v>
      </c>
      <c r="E327" s="647" t="s">
        <v>549</v>
      </c>
      <c r="F327" s="1087">
        <v>1</v>
      </c>
      <c r="G327" s="1087">
        <v>0</v>
      </c>
      <c r="H327" s="1087">
        <v>4</v>
      </c>
      <c r="I327" s="1117">
        <v>10</v>
      </c>
      <c r="J327" s="1097">
        <v>0.2986111111111111</v>
      </c>
      <c r="K327" s="1029">
        <v>4.4000000000000004</v>
      </c>
      <c r="L327" s="1032">
        <v>7.7</v>
      </c>
      <c r="M327" s="1030">
        <v>6.99</v>
      </c>
      <c r="N327" s="1084">
        <v>0</v>
      </c>
      <c r="O327" s="1030">
        <v>32.4</v>
      </c>
      <c r="P327" s="1033">
        <v>57</v>
      </c>
      <c r="Q327" s="1087">
        <v>31.2</v>
      </c>
      <c r="R327" s="1087">
        <v>7.1</v>
      </c>
      <c r="S327" s="1033">
        <v>112</v>
      </c>
      <c r="T327" s="1033">
        <v>74</v>
      </c>
      <c r="U327" s="1033">
        <v>38</v>
      </c>
      <c r="V327" s="1277">
        <v>0</v>
      </c>
      <c r="W327" s="1294"/>
      <c r="X327" s="1098">
        <v>240</v>
      </c>
      <c r="Y327" s="647"/>
      <c r="Z327" s="1032"/>
      <c r="AA327" s="647"/>
      <c r="AB327" s="647"/>
      <c r="AC327" s="1030"/>
      <c r="AD327" s="1034"/>
      <c r="AE327" s="1030"/>
      <c r="AF327" s="1117"/>
      <c r="AG327" s="1117"/>
      <c r="AH327" s="1035"/>
      <c r="AI327" s="1087"/>
      <c r="AJ327" s="1264"/>
      <c r="AK327" s="1083"/>
    </row>
    <row r="328" spans="1:37" ht="13.5" customHeight="1" x14ac:dyDescent="0.15">
      <c r="A328" s="1576"/>
      <c r="B328" s="205">
        <v>43842</v>
      </c>
      <c r="C328" s="204" t="str">
        <f t="shared" si="56"/>
        <v>(日)</v>
      </c>
      <c r="D328" s="647" t="s">
        <v>558</v>
      </c>
      <c r="E328" s="647" t="s">
        <v>549</v>
      </c>
      <c r="F328" s="1087">
        <v>1</v>
      </c>
      <c r="G328" s="1087">
        <v>0.2</v>
      </c>
      <c r="H328" s="1087">
        <v>1</v>
      </c>
      <c r="I328" s="1117">
        <v>9.5</v>
      </c>
      <c r="J328" s="1097">
        <v>0.2986111111111111</v>
      </c>
      <c r="K328" s="1029">
        <v>4.7</v>
      </c>
      <c r="L328" s="1032">
        <v>5.2</v>
      </c>
      <c r="M328" s="1030">
        <v>7.14</v>
      </c>
      <c r="N328" s="1084">
        <v>0</v>
      </c>
      <c r="O328" s="1030">
        <v>33.200000000000003</v>
      </c>
      <c r="P328" s="1033">
        <v>67</v>
      </c>
      <c r="Q328" s="1087">
        <v>30.2</v>
      </c>
      <c r="R328" s="1087">
        <v>6.2</v>
      </c>
      <c r="S328" s="1033">
        <v>132</v>
      </c>
      <c r="T328" s="1033">
        <v>80</v>
      </c>
      <c r="U328" s="1033">
        <v>52</v>
      </c>
      <c r="V328" s="1277">
        <v>0</v>
      </c>
      <c r="W328" s="1294"/>
      <c r="X328" s="1098">
        <v>260</v>
      </c>
      <c r="Y328" s="647"/>
      <c r="Z328" s="1032"/>
      <c r="AA328" s="647"/>
      <c r="AB328" s="647"/>
      <c r="AC328" s="1030"/>
      <c r="AD328" s="1034"/>
      <c r="AE328" s="1030"/>
      <c r="AF328" s="1117"/>
      <c r="AG328" s="1117"/>
      <c r="AH328" s="1035"/>
      <c r="AI328" s="1087"/>
      <c r="AJ328" s="1264"/>
      <c r="AK328" s="1083"/>
    </row>
    <row r="329" spans="1:37" ht="13.5" customHeight="1" x14ac:dyDescent="0.15">
      <c r="A329" s="1576"/>
      <c r="B329" s="205">
        <v>43843</v>
      </c>
      <c r="C329" s="204" t="str">
        <f t="shared" si="56"/>
        <v>(月)</v>
      </c>
      <c r="D329" s="647" t="s">
        <v>540</v>
      </c>
      <c r="E329" s="647" t="s">
        <v>543</v>
      </c>
      <c r="F329" s="1087">
        <v>0</v>
      </c>
      <c r="G329" s="1087">
        <v>0</v>
      </c>
      <c r="H329" s="1087">
        <v>3</v>
      </c>
      <c r="I329" s="1117">
        <v>8.5</v>
      </c>
      <c r="J329" s="1097">
        <v>0.28472222222222221</v>
      </c>
      <c r="K329" s="1029">
        <v>3.5</v>
      </c>
      <c r="L329" s="1032">
        <v>5.2</v>
      </c>
      <c r="M329" s="1030">
        <v>7.14</v>
      </c>
      <c r="N329" s="1084">
        <v>0.05</v>
      </c>
      <c r="O329" s="1030">
        <v>33.700000000000003</v>
      </c>
      <c r="P329" s="1033">
        <v>60</v>
      </c>
      <c r="Q329" s="1087">
        <v>29.8</v>
      </c>
      <c r="R329" s="1087">
        <v>7.3</v>
      </c>
      <c r="S329" s="1033">
        <v>118</v>
      </c>
      <c r="T329" s="1033">
        <v>74</v>
      </c>
      <c r="U329" s="1033">
        <v>44</v>
      </c>
      <c r="V329" s="1277">
        <v>0</v>
      </c>
      <c r="W329" s="1294"/>
      <c r="X329" s="1098">
        <v>240</v>
      </c>
      <c r="Y329" s="647"/>
      <c r="Z329" s="1032"/>
      <c r="AA329" s="647"/>
      <c r="AB329" s="647"/>
      <c r="AC329" s="1030"/>
      <c r="AD329" s="1034"/>
      <c r="AE329" s="1030"/>
      <c r="AF329" s="1117"/>
      <c r="AG329" s="1117"/>
      <c r="AH329" s="1035"/>
      <c r="AI329" s="1087"/>
      <c r="AJ329" s="1264"/>
      <c r="AK329" s="1083"/>
    </row>
    <row r="330" spans="1:37" ht="13.5" customHeight="1" x14ac:dyDescent="0.15">
      <c r="A330" s="1576"/>
      <c r="B330" s="205">
        <v>43844</v>
      </c>
      <c r="C330" s="204" t="str">
        <f t="shared" si="56"/>
        <v>(火)</v>
      </c>
      <c r="D330" s="647" t="s">
        <v>540</v>
      </c>
      <c r="E330" s="647" t="s">
        <v>549</v>
      </c>
      <c r="F330" s="1087">
        <v>0</v>
      </c>
      <c r="G330" s="1087">
        <v>0</v>
      </c>
      <c r="H330" s="1087">
        <v>2</v>
      </c>
      <c r="I330" s="1117">
        <v>8.5</v>
      </c>
      <c r="J330" s="1097">
        <v>0.29166666666666669</v>
      </c>
      <c r="K330" s="1029">
        <v>3.4</v>
      </c>
      <c r="L330" s="1032">
        <v>7.3</v>
      </c>
      <c r="M330" s="1030">
        <v>7.27</v>
      </c>
      <c r="N330" s="1084">
        <v>0</v>
      </c>
      <c r="O330" s="1030">
        <v>35.6</v>
      </c>
      <c r="P330" s="1033">
        <v>69</v>
      </c>
      <c r="Q330" s="1087">
        <v>31.2</v>
      </c>
      <c r="R330" s="1087">
        <v>7.3</v>
      </c>
      <c r="S330" s="1033">
        <v>131</v>
      </c>
      <c r="T330" s="1033">
        <v>83</v>
      </c>
      <c r="U330" s="1033">
        <v>48</v>
      </c>
      <c r="V330" s="1277">
        <v>0</v>
      </c>
      <c r="W330" s="1294"/>
      <c r="X330" s="1098">
        <v>240</v>
      </c>
      <c r="Y330" s="647"/>
      <c r="Z330" s="1032"/>
      <c r="AA330" s="647"/>
      <c r="AB330" s="647"/>
      <c r="AC330" s="1030"/>
      <c r="AD330" s="1034"/>
      <c r="AE330" s="1030"/>
      <c r="AF330" s="1117"/>
      <c r="AG330" s="1117"/>
      <c r="AH330" s="1035"/>
      <c r="AI330" s="1087"/>
      <c r="AJ330" s="1264"/>
      <c r="AK330" s="1083"/>
    </row>
    <row r="331" spans="1:37" ht="13.5" customHeight="1" x14ac:dyDescent="0.15">
      <c r="A331" s="1576"/>
      <c r="B331" s="205">
        <v>43845</v>
      </c>
      <c r="C331" s="204" t="str">
        <f t="shared" si="56"/>
        <v>(水)</v>
      </c>
      <c r="D331" s="647" t="s">
        <v>553</v>
      </c>
      <c r="E331" s="647" t="s">
        <v>542</v>
      </c>
      <c r="F331" s="1087">
        <v>2</v>
      </c>
      <c r="G331" s="1087">
        <v>12.6</v>
      </c>
      <c r="H331" s="1087">
        <v>7</v>
      </c>
      <c r="I331" s="1117">
        <v>10</v>
      </c>
      <c r="J331" s="1097">
        <v>0.29166666666666669</v>
      </c>
      <c r="K331" s="1029">
        <v>3.6</v>
      </c>
      <c r="L331" s="1032">
        <v>5.5</v>
      </c>
      <c r="M331" s="1030">
        <v>7.18</v>
      </c>
      <c r="N331" s="1084">
        <v>0</v>
      </c>
      <c r="O331" s="1030">
        <v>32.4</v>
      </c>
      <c r="P331" s="1033">
        <v>60</v>
      </c>
      <c r="Q331" s="1087">
        <v>32.700000000000003</v>
      </c>
      <c r="R331" s="1087">
        <v>5.4</v>
      </c>
      <c r="S331" s="1033">
        <v>130</v>
      </c>
      <c r="T331" s="1033">
        <v>80</v>
      </c>
      <c r="U331" s="1033">
        <v>50</v>
      </c>
      <c r="V331" s="1277">
        <v>0</v>
      </c>
      <c r="W331" s="1294"/>
      <c r="X331" s="1098">
        <v>250</v>
      </c>
      <c r="Y331" s="647"/>
      <c r="Z331" s="1032"/>
      <c r="AA331" s="647"/>
      <c r="AB331" s="647"/>
      <c r="AC331" s="1030"/>
      <c r="AD331" s="1034"/>
      <c r="AE331" s="1030"/>
      <c r="AF331" s="1117"/>
      <c r="AG331" s="1117"/>
      <c r="AH331" s="1035"/>
      <c r="AI331" s="1087"/>
      <c r="AJ331" s="1264"/>
      <c r="AK331" s="1083"/>
    </row>
    <row r="332" spans="1:37" ht="13.5" customHeight="1" x14ac:dyDescent="0.15">
      <c r="A332" s="1576"/>
      <c r="B332" s="205">
        <v>43846</v>
      </c>
      <c r="C332" s="204" t="str">
        <f t="shared" si="56"/>
        <v>(木)</v>
      </c>
      <c r="D332" s="647" t="s">
        <v>540</v>
      </c>
      <c r="E332" s="647" t="s">
        <v>541</v>
      </c>
      <c r="F332" s="1087">
        <v>1</v>
      </c>
      <c r="G332" s="1087">
        <v>0</v>
      </c>
      <c r="H332" s="1087">
        <v>1</v>
      </c>
      <c r="I332" s="1117">
        <v>8</v>
      </c>
      <c r="J332" s="1097">
        <v>0.2986111111111111</v>
      </c>
      <c r="K332" s="1029">
        <v>6.6</v>
      </c>
      <c r="L332" s="1032">
        <v>7.6</v>
      </c>
      <c r="M332" s="1030">
        <v>7.27</v>
      </c>
      <c r="N332" s="1084">
        <v>0</v>
      </c>
      <c r="O332" s="1030">
        <v>36.1</v>
      </c>
      <c r="P332" s="1033">
        <v>68</v>
      </c>
      <c r="Q332" s="1087">
        <v>32.700000000000003</v>
      </c>
      <c r="R332" s="1087">
        <v>7.6</v>
      </c>
      <c r="S332" s="1033">
        <v>130</v>
      </c>
      <c r="T332" s="1033">
        <v>85</v>
      </c>
      <c r="U332" s="1033">
        <v>45</v>
      </c>
      <c r="V332" s="1277">
        <v>0</v>
      </c>
      <c r="W332" s="1294"/>
      <c r="X332" s="1098">
        <v>230</v>
      </c>
      <c r="Y332" s="647"/>
      <c r="Z332" s="1032"/>
      <c r="AA332" s="647"/>
      <c r="AB332" s="647"/>
      <c r="AC332" s="1030"/>
      <c r="AD332" s="1034"/>
      <c r="AE332" s="1030"/>
      <c r="AF332" s="1117"/>
      <c r="AG332" s="1117"/>
      <c r="AH332" s="1035"/>
      <c r="AI332" s="1087"/>
      <c r="AJ332" s="1264"/>
      <c r="AK332" s="1083"/>
    </row>
    <row r="333" spans="1:37" ht="13.5" customHeight="1" x14ac:dyDescent="0.15">
      <c r="A333" s="1576"/>
      <c r="B333" s="205">
        <v>43847</v>
      </c>
      <c r="C333" s="204" t="str">
        <f t="shared" si="56"/>
        <v>(金)</v>
      </c>
      <c r="D333" s="647" t="s">
        <v>596</v>
      </c>
      <c r="E333" s="647" t="s">
        <v>549</v>
      </c>
      <c r="F333" s="1087">
        <v>1</v>
      </c>
      <c r="G333" s="1087">
        <v>0.2</v>
      </c>
      <c r="H333" s="1087">
        <v>3</v>
      </c>
      <c r="I333" s="1117">
        <v>9</v>
      </c>
      <c r="J333" s="1097">
        <v>0.2986111111111111</v>
      </c>
      <c r="K333" s="1029">
        <v>3.1</v>
      </c>
      <c r="L333" s="1032">
        <v>5.3</v>
      </c>
      <c r="M333" s="1030">
        <v>7.04</v>
      </c>
      <c r="N333" s="1084">
        <v>0</v>
      </c>
      <c r="O333" s="1030">
        <v>34.6</v>
      </c>
      <c r="P333" s="1033">
        <v>60</v>
      </c>
      <c r="Q333" s="1087">
        <v>35.5</v>
      </c>
      <c r="R333" s="1087">
        <v>7</v>
      </c>
      <c r="S333" s="1033">
        <v>130</v>
      </c>
      <c r="T333" s="1033">
        <v>80</v>
      </c>
      <c r="U333" s="1033">
        <v>50</v>
      </c>
      <c r="V333" s="1277">
        <v>0</v>
      </c>
      <c r="W333" s="1294"/>
      <c r="X333" s="1098">
        <v>230</v>
      </c>
      <c r="Y333" s="647"/>
      <c r="Z333" s="1032"/>
      <c r="AA333" s="647"/>
      <c r="AB333" s="647"/>
      <c r="AC333" s="1030"/>
      <c r="AD333" s="1034"/>
      <c r="AE333" s="1030"/>
      <c r="AF333" s="1117"/>
      <c r="AG333" s="1117"/>
      <c r="AH333" s="1035"/>
      <c r="AI333" s="1087"/>
      <c r="AJ333" s="1264"/>
      <c r="AK333" s="1083"/>
    </row>
    <row r="334" spans="1:37" ht="13.5" customHeight="1" x14ac:dyDescent="0.15">
      <c r="A334" s="1576"/>
      <c r="B334" s="205">
        <v>43848</v>
      </c>
      <c r="C334" s="204" t="str">
        <f t="shared" si="56"/>
        <v>(土)</v>
      </c>
      <c r="D334" s="647" t="s">
        <v>555</v>
      </c>
      <c r="E334" s="647" t="s">
        <v>543</v>
      </c>
      <c r="F334" s="1087">
        <v>4</v>
      </c>
      <c r="G334" s="1087">
        <v>10</v>
      </c>
      <c r="H334" s="1087">
        <v>4</v>
      </c>
      <c r="I334" s="1117">
        <v>9</v>
      </c>
      <c r="J334" s="1097">
        <v>0.29166666666666669</v>
      </c>
      <c r="K334" s="1029">
        <v>3.9</v>
      </c>
      <c r="L334" s="1032">
        <v>7.1</v>
      </c>
      <c r="M334" s="1030">
        <v>7.04</v>
      </c>
      <c r="N334" s="1084">
        <v>0</v>
      </c>
      <c r="O334" s="1030">
        <v>33.5</v>
      </c>
      <c r="P334" s="1033">
        <v>62</v>
      </c>
      <c r="Q334" s="1087">
        <v>29.8</v>
      </c>
      <c r="R334" s="1087">
        <v>6.3</v>
      </c>
      <c r="S334" s="1033">
        <v>124</v>
      </c>
      <c r="T334" s="1033">
        <v>81</v>
      </c>
      <c r="U334" s="1033">
        <v>43</v>
      </c>
      <c r="V334" s="1277">
        <v>0</v>
      </c>
      <c r="W334" s="1294"/>
      <c r="X334" s="1098">
        <v>240</v>
      </c>
      <c r="Y334" s="647"/>
      <c r="Z334" s="1032"/>
      <c r="AA334" s="647"/>
      <c r="AB334" s="647"/>
      <c r="AC334" s="1030"/>
      <c r="AD334" s="1034"/>
      <c r="AE334" s="1030"/>
      <c r="AF334" s="1117"/>
      <c r="AG334" s="1117"/>
      <c r="AH334" s="1035"/>
      <c r="AI334" s="1087"/>
      <c r="AJ334" s="1264"/>
      <c r="AK334" s="1083"/>
    </row>
    <row r="335" spans="1:37" ht="13.5" customHeight="1" x14ac:dyDescent="0.15">
      <c r="A335" s="1576"/>
      <c r="B335" s="205">
        <v>43849</v>
      </c>
      <c r="C335" s="204" t="str">
        <f t="shared" si="56"/>
        <v>(日)</v>
      </c>
      <c r="D335" s="647" t="s">
        <v>540</v>
      </c>
      <c r="E335" s="647" t="s">
        <v>551</v>
      </c>
      <c r="F335" s="1087">
        <v>0</v>
      </c>
      <c r="G335" s="1087">
        <v>0</v>
      </c>
      <c r="H335" s="1087">
        <v>3</v>
      </c>
      <c r="I335" s="1117">
        <v>7.5</v>
      </c>
      <c r="J335" s="1097">
        <v>0.28472222222222221</v>
      </c>
      <c r="K335" s="1029">
        <v>5.8</v>
      </c>
      <c r="L335" s="1032">
        <v>7.7</v>
      </c>
      <c r="M335" s="1030">
        <v>7.2</v>
      </c>
      <c r="N335" s="1084">
        <v>0</v>
      </c>
      <c r="O335" s="1030">
        <v>35.1</v>
      </c>
      <c r="P335" s="1033">
        <v>60</v>
      </c>
      <c r="Q335" s="1087">
        <v>30.5</v>
      </c>
      <c r="R335" s="1087">
        <v>7.9</v>
      </c>
      <c r="S335" s="1033">
        <v>128</v>
      </c>
      <c r="T335" s="1033">
        <v>76</v>
      </c>
      <c r="U335" s="1033">
        <v>52</v>
      </c>
      <c r="V335" s="1277">
        <v>0</v>
      </c>
      <c r="W335" s="1294"/>
      <c r="X335" s="1098">
        <v>260</v>
      </c>
      <c r="Y335" s="647"/>
      <c r="Z335" s="1032"/>
      <c r="AA335" s="647"/>
      <c r="AB335" s="647"/>
      <c r="AC335" s="1030"/>
      <c r="AD335" s="1034"/>
      <c r="AE335" s="1030"/>
      <c r="AF335" s="1117"/>
      <c r="AG335" s="1117"/>
      <c r="AH335" s="1035"/>
      <c r="AI335" s="1087"/>
      <c r="AJ335" s="1264"/>
      <c r="AK335" s="1083"/>
    </row>
    <row r="336" spans="1:37" ht="13.5" customHeight="1" x14ac:dyDescent="0.15">
      <c r="A336" s="1576"/>
      <c r="B336" s="205">
        <v>43850</v>
      </c>
      <c r="C336" s="204" t="str">
        <f t="shared" si="56"/>
        <v>(月)</v>
      </c>
      <c r="D336" s="647" t="s">
        <v>540</v>
      </c>
      <c r="E336" s="647" t="s">
        <v>548</v>
      </c>
      <c r="F336" s="1087">
        <v>0</v>
      </c>
      <c r="G336" s="1087">
        <v>0</v>
      </c>
      <c r="H336" s="1087">
        <v>0</v>
      </c>
      <c r="I336" s="1117">
        <v>8</v>
      </c>
      <c r="J336" s="1097">
        <v>0.29166666666666669</v>
      </c>
      <c r="K336" s="1029">
        <v>6.6</v>
      </c>
      <c r="L336" s="1032">
        <v>3.7</v>
      </c>
      <c r="M336" s="1030">
        <v>7.07</v>
      </c>
      <c r="N336" s="1084">
        <v>0</v>
      </c>
      <c r="O336" s="1030">
        <v>34.799999999999997</v>
      </c>
      <c r="P336" s="1033">
        <v>65</v>
      </c>
      <c r="Q336" s="1087">
        <v>33.4</v>
      </c>
      <c r="R336" s="1087">
        <v>6.6</v>
      </c>
      <c r="S336" s="1033">
        <v>130</v>
      </c>
      <c r="T336" s="1033">
        <v>85</v>
      </c>
      <c r="U336" s="1033">
        <v>45</v>
      </c>
      <c r="V336" s="1277">
        <v>0</v>
      </c>
      <c r="W336" s="1294"/>
      <c r="X336" s="1098">
        <v>250</v>
      </c>
      <c r="Y336" s="647"/>
      <c r="Z336" s="1032"/>
      <c r="AA336" s="647"/>
      <c r="AB336" s="647"/>
      <c r="AC336" s="1030"/>
      <c r="AD336" s="1034"/>
      <c r="AE336" s="1030"/>
      <c r="AF336" s="1117"/>
      <c r="AG336" s="1117"/>
      <c r="AH336" s="1035"/>
      <c r="AI336" s="1087"/>
      <c r="AJ336" s="1264"/>
      <c r="AK336" s="1083"/>
    </row>
    <row r="337" spans="1:37" ht="13.5" customHeight="1" x14ac:dyDescent="0.15">
      <c r="A337" s="1576"/>
      <c r="B337" s="205">
        <v>43851</v>
      </c>
      <c r="C337" s="204" t="str">
        <f t="shared" si="56"/>
        <v>(火)</v>
      </c>
      <c r="D337" s="647" t="s">
        <v>540</v>
      </c>
      <c r="E337" s="647" t="s">
        <v>549</v>
      </c>
      <c r="F337" s="1087">
        <v>5</v>
      </c>
      <c r="G337" s="1087">
        <v>0</v>
      </c>
      <c r="H337" s="1087">
        <v>7</v>
      </c>
      <c r="I337" s="1117">
        <v>9.5</v>
      </c>
      <c r="J337" s="1097">
        <v>0.28472222222222221</v>
      </c>
      <c r="K337" s="1029">
        <v>3.7</v>
      </c>
      <c r="L337" s="1032">
        <v>5.7</v>
      </c>
      <c r="M337" s="1030">
        <v>7.19</v>
      </c>
      <c r="N337" s="1084">
        <v>0</v>
      </c>
      <c r="O337" s="1030">
        <v>34.799999999999997</v>
      </c>
      <c r="P337" s="1033">
        <v>58</v>
      </c>
      <c r="Q337" s="1087">
        <v>32</v>
      </c>
      <c r="R337" s="1087">
        <v>7.9</v>
      </c>
      <c r="S337" s="1033">
        <v>122</v>
      </c>
      <c r="T337" s="1033">
        <v>78</v>
      </c>
      <c r="U337" s="1033">
        <v>44</v>
      </c>
      <c r="V337" s="1277">
        <v>0</v>
      </c>
      <c r="W337" s="1294"/>
      <c r="X337" s="1098">
        <v>210</v>
      </c>
      <c r="Y337" s="647"/>
      <c r="Z337" s="1032"/>
      <c r="AA337" s="647"/>
      <c r="AB337" s="647"/>
      <c r="AC337" s="1030"/>
      <c r="AD337" s="1034"/>
      <c r="AE337" s="1030"/>
      <c r="AF337" s="1117"/>
      <c r="AG337" s="1117"/>
      <c r="AH337" s="1035"/>
      <c r="AI337" s="1087"/>
      <c r="AJ337" s="1264"/>
      <c r="AK337" s="1083"/>
    </row>
    <row r="338" spans="1:37" ht="13.5" customHeight="1" x14ac:dyDescent="0.15">
      <c r="A338" s="1576"/>
      <c r="B338" s="205">
        <v>43852</v>
      </c>
      <c r="C338" s="204" t="str">
        <f t="shared" si="56"/>
        <v>(水)</v>
      </c>
      <c r="D338" s="647" t="s">
        <v>550</v>
      </c>
      <c r="E338" s="647" t="s">
        <v>543</v>
      </c>
      <c r="F338" s="1087">
        <v>0</v>
      </c>
      <c r="G338" s="1087">
        <v>0</v>
      </c>
      <c r="H338" s="1087">
        <v>1</v>
      </c>
      <c r="I338" s="1117">
        <v>8.5</v>
      </c>
      <c r="J338" s="1097">
        <v>0.29166666666666669</v>
      </c>
      <c r="K338" s="1029">
        <v>4.3</v>
      </c>
      <c r="L338" s="1032">
        <v>8.5</v>
      </c>
      <c r="M338" s="1030">
        <v>7.19</v>
      </c>
      <c r="N338" s="1084">
        <v>0</v>
      </c>
      <c r="O338" s="1030">
        <v>34.299999999999997</v>
      </c>
      <c r="P338" s="1033">
        <v>62</v>
      </c>
      <c r="Q338" s="1087">
        <v>30.5</v>
      </c>
      <c r="R338" s="1087">
        <v>8.1</v>
      </c>
      <c r="S338" s="1033">
        <v>134</v>
      </c>
      <c r="T338" s="1033">
        <v>84</v>
      </c>
      <c r="U338" s="1033">
        <v>50</v>
      </c>
      <c r="V338" s="1277">
        <v>0</v>
      </c>
      <c r="W338" s="1294"/>
      <c r="X338" s="1098">
        <v>230</v>
      </c>
      <c r="Y338" s="647"/>
      <c r="Z338" s="1032"/>
      <c r="AA338" s="647"/>
      <c r="AB338" s="647"/>
      <c r="AC338" s="1030"/>
      <c r="AD338" s="1034"/>
      <c r="AE338" s="1030"/>
      <c r="AF338" s="1117"/>
      <c r="AG338" s="1117"/>
      <c r="AH338" s="1035"/>
      <c r="AI338" s="1087"/>
      <c r="AJ338" s="1264"/>
      <c r="AK338" s="1083"/>
    </row>
    <row r="339" spans="1:37" ht="13.5" customHeight="1" x14ac:dyDescent="0.15">
      <c r="A339" s="1576"/>
      <c r="B339" s="205">
        <v>43853</v>
      </c>
      <c r="C339" s="204" t="str">
        <f t="shared" si="56"/>
        <v>(木)</v>
      </c>
      <c r="D339" s="647" t="s">
        <v>555</v>
      </c>
      <c r="E339" s="647" t="s">
        <v>590</v>
      </c>
      <c r="F339" s="1087">
        <v>1</v>
      </c>
      <c r="G339" s="1087">
        <v>6.6</v>
      </c>
      <c r="H339" s="1087">
        <v>3</v>
      </c>
      <c r="I339" s="1117">
        <v>7.5</v>
      </c>
      <c r="J339" s="1097">
        <v>0.29166666666666669</v>
      </c>
      <c r="K339" s="1029">
        <v>4.7</v>
      </c>
      <c r="L339" s="1032">
        <v>7.9</v>
      </c>
      <c r="M339" s="1030">
        <v>7.2</v>
      </c>
      <c r="N339" s="1084">
        <v>0</v>
      </c>
      <c r="O339" s="1030">
        <v>32.799999999999997</v>
      </c>
      <c r="P339" s="1033">
        <v>72</v>
      </c>
      <c r="Q339" s="1087">
        <v>33.4</v>
      </c>
      <c r="R339" s="1087">
        <v>7.9</v>
      </c>
      <c r="S339" s="1033">
        <v>140</v>
      </c>
      <c r="T339" s="1033">
        <v>75</v>
      </c>
      <c r="U339" s="1033">
        <v>65</v>
      </c>
      <c r="V339" s="1277">
        <v>0</v>
      </c>
      <c r="W339" s="1294">
        <v>0</v>
      </c>
      <c r="X339" s="1098">
        <v>290</v>
      </c>
      <c r="Y339" s="647">
        <v>285.60000000000002</v>
      </c>
      <c r="Z339" s="1032">
        <v>8.4</v>
      </c>
      <c r="AA339" s="647">
        <v>1.79</v>
      </c>
      <c r="AB339" s="647">
        <v>-1.36</v>
      </c>
      <c r="AC339" s="1030">
        <v>2.5</v>
      </c>
      <c r="AD339" s="1034"/>
      <c r="AE339" s="1030"/>
      <c r="AF339" s="1117"/>
      <c r="AG339" s="1117"/>
      <c r="AH339" s="1035"/>
      <c r="AI339" s="1087"/>
      <c r="AJ339" s="1264"/>
      <c r="AK339" s="1083"/>
    </row>
    <row r="340" spans="1:37" ht="13.5" customHeight="1" x14ac:dyDescent="0.15">
      <c r="A340" s="1576"/>
      <c r="B340" s="205">
        <v>43854</v>
      </c>
      <c r="C340" s="204" t="str">
        <f t="shared" si="56"/>
        <v>(金)</v>
      </c>
      <c r="D340" s="647" t="s">
        <v>540</v>
      </c>
      <c r="E340" s="647" t="s">
        <v>549</v>
      </c>
      <c r="F340" s="1087">
        <v>0</v>
      </c>
      <c r="G340" s="1087">
        <v>0</v>
      </c>
      <c r="H340" s="1087">
        <v>5</v>
      </c>
      <c r="I340" s="1117">
        <v>10</v>
      </c>
      <c r="J340" s="1097">
        <v>0.2986111111111111</v>
      </c>
      <c r="K340" s="1029">
        <v>4</v>
      </c>
      <c r="L340" s="1032">
        <v>6.7</v>
      </c>
      <c r="M340" s="1030">
        <v>7.18</v>
      </c>
      <c r="N340" s="1084">
        <v>0</v>
      </c>
      <c r="O340" s="1030">
        <v>36.4</v>
      </c>
      <c r="P340" s="1033">
        <v>65</v>
      </c>
      <c r="Q340" s="1087">
        <v>34.799999999999997</v>
      </c>
      <c r="R340" s="1087">
        <v>7.6</v>
      </c>
      <c r="S340" s="1033">
        <v>124</v>
      </c>
      <c r="T340" s="1033">
        <v>81</v>
      </c>
      <c r="U340" s="1033">
        <v>43</v>
      </c>
      <c r="V340" s="1277">
        <v>0</v>
      </c>
      <c r="W340" s="1294"/>
      <c r="X340" s="1098">
        <v>250</v>
      </c>
      <c r="Y340" s="647"/>
      <c r="Z340" s="1032"/>
      <c r="AA340" s="647"/>
      <c r="AB340" s="647"/>
      <c r="AC340" s="1030"/>
      <c r="AD340" s="1034"/>
      <c r="AE340" s="1030"/>
      <c r="AF340" s="1117"/>
      <c r="AG340" s="1117"/>
      <c r="AH340" s="1035"/>
      <c r="AI340" s="1087"/>
      <c r="AJ340" s="1264"/>
      <c r="AK340" s="1083"/>
    </row>
    <row r="341" spans="1:37" ht="13.5" customHeight="1" x14ac:dyDescent="0.15">
      <c r="A341" s="1576"/>
      <c r="B341" s="205">
        <v>43855</v>
      </c>
      <c r="C341" s="204" t="str">
        <f t="shared" si="56"/>
        <v>(土)</v>
      </c>
      <c r="D341" s="647" t="s">
        <v>540</v>
      </c>
      <c r="E341" s="647" t="s">
        <v>542</v>
      </c>
      <c r="F341" s="1087">
        <v>2</v>
      </c>
      <c r="G341" s="1087">
        <v>0</v>
      </c>
      <c r="H341" s="1087">
        <v>4</v>
      </c>
      <c r="I341" s="1117">
        <v>10</v>
      </c>
      <c r="J341" s="1097">
        <v>0.2986111111111111</v>
      </c>
      <c r="K341" s="1029">
        <v>4.5999999999999996</v>
      </c>
      <c r="L341" s="1032">
        <v>7.8</v>
      </c>
      <c r="M341" s="1030">
        <v>6.99</v>
      </c>
      <c r="N341" s="1084">
        <v>0</v>
      </c>
      <c r="O341" s="1030">
        <v>36.299999999999997</v>
      </c>
      <c r="P341" s="1033">
        <v>68</v>
      </c>
      <c r="Q341" s="1087">
        <v>31.2</v>
      </c>
      <c r="R341" s="1087">
        <v>7</v>
      </c>
      <c r="S341" s="1033">
        <v>128</v>
      </c>
      <c r="T341" s="1033">
        <v>80</v>
      </c>
      <c r="U341" s="1033">
        <v>48</v>
      </c>
      <c r="V341" s="1277">
        <v>0</v>
      </c>
      <c r="W341" s="1294"/>
      <c r="X341" s="1098">
        <v>240</v>
      </c>
      <c r="Y341" s="647"/>
      <c r="Z341" s="1032"/>
      <c r="AA341" s="647"/>
      <c r="AB341" s="647"/>
      <c r="AC341" s="1030"/>
      <c r="AD341" s="1034"/>
      <c r="AE341" s="1030"/>
      <c r="AF341" s="1117"/>
      <c r="AG341" s="1117"/>
      <c r="AH341" s="1035"/>
      <c r="AI341" s="1087"/>
      <c r="AJ341" s="1264"/>
      <c r="AK341" s="1083"/>
    </row>
    <row r="342" spans="1:37" ht="13.5" customHeight="1" x14ac:dyDescent="0.15">
      <c r="A342" s="1576"/>
      <c r="B342" s="205">
        <v>43856</v>
      </c>
      <c r="C342" s="204" t="str">
        <f t="shared" si="56"/>
        <v>(日)</v>
      </c>
      <c r="D342" s="647" t="s">
        <v>552</v>
      </c>
      <c r="E342" s="647" t="s">
        <v>584</v>
      </c>
      <c r="F342" s="1087">
        <v>1</v>
      </c>
      <c r="G342" s="1087">
        <v>5</v>
      </c>
      <c r="H342" s="1087">
        <v>3</v>
      </c>
      <c r="I342" s="1117">
        <v>9</v>
      </c>
      <c r="J342" s="1097">
        <v>0.2986111111111111</v>
      </c>
      <c r="K342" s="1029">
        <v>3</v>
      </c>
      <c r="L342" s="1032">
        <v>6</v>
      </c>
      <c r="M342" s="1030">
        <v>7.11</v>
      </c>
      <c r="N342" s="1084">
        <v>0</v>
      </c>
      <c r="O342" s="1030">
        <v>32.9</v>
      </c>
      <c r="P342" s="1033">
        <v>64</v>
      </c>
      <c r="Q342" s="1087">
        <v>34.1</v>
      </c>
      <c r="R342" s="1087">
        <v>7</v>
      </c>
      <c r="S342" s="1033">
        <v>114</v>
      </c>
      <c r="T342" s="1033">
        <v>80</v>
      </c>
      <c r="U342" s="1033">
        <v>34</v>
      </c>
      <c r="V342" s="1277">
        <v>0</v>
      </c>
      <c r="W342" s="1294"/>
      <c r="X342" s="1098">
        <v>240</v>
      </c>
      <c r="Y342" s="647"/>
      <c r="Z342" s="1032"/>
      <c r="AA342" s="647"/>
      <c r="AB342" s="647"/>
      <c r="AC342" s="1030"/>
      <c r="AD342" s="1034"/>
      <c r="AE342" s="1030"/>
      <c r="AF342" s="1117"/>
      <c r="AG342" s="1117"/>
      <c r="AH342" s="1035"/>
      <c r="AI342" s="1087"/>
      <c r="AJ342" s="1264"/>
      <c r="AK342" s="1083"/>
    </row>
    <row r="343" spans="1:37" ht="13.5" customHeight="1" x14ac:dyDescent="0.15">
      <c r="A343" s="1576"/>
      <c r="B343" s="205">
        <v>43857</v>
      </c>
      <c r="C343" s="204" t="str">
        <f t="shared" si="56"/>
        <v>(月)</v>
      </c>
      <c r="D343" s="647" t="s">
        <v>544</v>
      </c>
      <c r="E343" s="647" t="s">
        <v>559</v>
      </c>
      <c r="F343" s="1087">
        <v>3</v>
      </c>
      <c r="G343" s="1087">
        <v>1.3</v>
      </c>
      <c r="H343" s="1087">
        <v>3</v>
      </c>
      <c r="I343" s="1117">
        <v>9</v>
      </c>
      <c r="J343" s="1097">
        <v>0.29166666666666669</v>
      </c>
      <c r="K343" s="1029">
        <v>3.6</v>
      </c>
      <c r="L343" s="1032">
        <v>6.7</v>
      </c>
      <c r="M343" s="1030">
        <v>7.15</v>
      </c>
      <c r="N343" s="1084">
        <v>0</v>
      </c>
      <c r="O343" s="1030">
        <v>33.700000000000003</v>
      </c>
      <c r="P343" s="1033">
        <v>60</v>
      </c>
      <c r="Q343" s="1087">
        <v>34.799999999999997</v>
      </c>
      <c r="R343" s="1087">
        <v>6</v>
      </c>
      <c r="S343" s="1033">
        <v>120</v>
      </c>
      <c r="T343" s="1033">
        <v>76</v>
      </c>
      <c r="U343" s="1033">
        <v>44</v>
      </c>
      <c r="V343" s="1277">
        <v>0</v>
      </c>
      <c r="W343" s="1294"/>
      <c r="X343" s="1098">
        <v>230</v>
      </c>
      <c r="Y343" s="647"/>
      <c r="Z343" s="1032"/>
      <c r="AA343" s="647"/>
      <c r="AB343" s="647"/>
      <c r="AC343" s="1030"/>
      <c r="AD343" s="1034"/>
      <c r="AE343" s="1030"/>
      <c r="AF343" s="1117"/>
      <c r="AG343" s="1117"/>
      <c r="AH343" s="1035"/>
      <c r="AI343" s="1087"/>
      <c r="AJ343" s="1264"/>
      <c r="AK343" s="1083"/>
    </row>
    <row r="344" spans="1:37" ht="13.5" customHeight="1" x14ac:dyDescent="0.15">
      <c r="A344" s="1576"/>
      <c r="B344" s="205">
        <v>43858</v>
      </c>
      <c r="C344" s="204" t="str">
        <f t="shared" si="56"/>
        <v>(火)</v>
      </c>
      <c r="D344" s="647" t="s">
        <v>555</v>
      </c>
      <c r="E344" s="647" t="s">
        <v>543</v>
      </c>
      <c r="F344" s="1087">
        <v>2</v>
      </c>
      <c r="G344" s="1087">
        <v>33.200000000000003</v>
      </c>
      <c r="H344" s="1087">
        <v>3</v>
      </c>
      <c r="I344" s="1117">
        <v>7.5</v>
      </c>
      <c r="J344" s="1097">
        <v>0.2986111111111111</v>
      </c>
      <c r="K344" s="1029">
        <v>7.1</v>
      </c>
      <c r="L344" s="1032">
        <v>4.7</v>
      </c>
      <c r="M344" s="1030">
        <v>7.1</v>
      </c>
      <c r="N344" s="1084">
        <v>0</v>
      </c>
      <c r="O344" s="1030">
        <v>36.200000000000003</v>
      </c>
      <c r="P344" s="1033">
        <v>67</v>
      </c>
      <c r="Q344" s="1087">
        <v>34.1</v>
      </c>
      <c r="R344" s="1087">
        <v>6.3</v>
      </c>
      <c r="S344" s="1033">
        <v>129</v>
      </c>
      <c r="T344" s="1033">
        <v>83</v>
      </c>
      <c r="U344" s="1033">
        <v>46</v>
      </c>
      <c r="V344" s="1277">
        <v>0</v>
      </c>
      <c r="W344" s="1294"/>
      <c r="X344" s="1098">
        <v>210</v>
      </c>
      <c r="Y344" s="647"/>
      <c r="Z344" s="1032"/>
      <c r="AA344" s="647"/>
      <c r="AB344" s="647"/>
      <c r="AC344" s="1030"/>
      <c r="AD344" s="1034"/>
      <c r="AE344" s="1030"/>
      <c r="AF344" s="1117"/>
      <c r="AG344" s="1117"/>
      <c r="AH344" s="1035"/>
      <c r="AI344" s="1087"/>
      <c r="AJ344" s="1264"/>
      <c r="AK344" s="1083"/>
    </row>
    <row r="345" spans="1:37" ht="13.5" customHeight="1" x14ac:dyDescent="0.15">
      <c r="A345" s="1576"/>
      <c r="B345" s="205">
        <v>43859</v>
      </c>
      <c r="C345" s="204" t="str">
        <f t="shared" si="56"/>
        <v>(水)</v>
      </c>
      <c r="D345" s="647" t="s">
        <v>553</v>
      </c>
      <c r="E345" s="647" t="s">
        <v>549</v>
      </c>
      <c r="F345" s="1087">
        <v>3</v>
      </c>
      <c r="G345" s="1087">
        <v>38</v>
      </c>
      <c r="H345" s="1087">
        <v>8</v>
      </c>
      <c r="I345" s="1117">
        <v>10</v>
      </c>
      <c r="J345" s="1097">
        <v>0.2986111111111111</v>
      </c>
      <c r="K345" s="1029">
        <v>4.2</v>
      </c>
      <c r="L345" s="1032">
        <v>2</v>
      </c>
      <c r="M345" s="1030">
        <v>7.1</v>
      </c>
      <c r="N345" s="1084">
        <v>0</v>
      </c>
      <c r="O345" s="1030">
        <v>34.299999999999997</v>
      </c>
      <c r="P345" s="1033">
        <v>58</v>
      </c>
      <c r="Q345" s="1087">
        <v>36.200000000000003</v>
      </c>
      <c r="R345" s="1087">
        <v>6.2</v>
      </c>
      <c r="S345" s="1033">
        <v>118</v>
      </c>
      <c r="T345" s="1033">
        <v>78</v>
      </c>
      <c r="U345" s="1033">
        <v>40</v>
      </c>
      <c r="V345" s="1277">
        <v>0.24</v>
      </c>
      <c r="W345" s="1294"/>
      <c r="X345" s="1098">
        <v>260</v>
      </c>
      <c r="Y345" s="647"/>
      <c r="Z345" s="1032"/>
      <c r="AA345" s="647"/>
      <c r="AB345" s="647"/>
      <c r="AC345" s="1030"/>
      <c r="AD345" s="1034"/>
      <c r="AE345" s="1030"/>
      <c r="AF345" s="1117"/>
      <c r="AG345" s="1117"/>
      <c r="AH345" s="1035"/>
      <c r="AI345" s="1087"/>
      <c r="AJ345" s="1264"/>
      <c r="AK345" s="1083"/>
    </row>
    <row r="346" spans="1:37" ht="13.5" customHeight="1" x14ac:dyDescent="0.15">
      <c r="A346" s="1576"/>
      <c r="B346" s="205">
        <v>43860</v>
      </c>
      <c r="C346" s="204" t="str">
        <f t="shared" si="56"/>
        <v>(木)</v>
      </c>
      <c r="D346" s="647" t="s">
        <v>540</v>
      </c>
      <c r="E346" s="647" t="s">
        <v>602</v>
      </c>
      <c r="F346" s="1087">
        <v>1</v>
      </c>
      <c r="G346" s="1087">
        <v>0</v>
      </c>
      <c r="H346" s="1087">
        <v>9</v>
      </c>
      <c r="I346" s="1117">
        <v>11</v>
      </c>
      <c r="J346" s="1097">
        <v>0.2986111111111111</v>
      </c>
      <c r="K346" s="1029">
        <v>5.0999999999999996</v>
      </c>
      <c r="L346" s="1032">
        <v>6.1</v>
      </c>
      <c r="M346" s="1030">
        <v>6.89</v>
      </c>
      <c r="N346" s="1084">
        <v>0.05</v>
      </c>
      <c r="O346" s="1030">
        <v>25.2</v>
      </c>
      <c r="P346" s="1033">
        <v>40</v>
      </c>
      <c r="Q346" s="1087">
        <v>24.1</v>
      </c>
      <c r="R346" s="1087">
        <v>6.6</v>
      </c>
      <c r="S346" s="1033">
        <v>89</v>
      </c>
      <c r="T346" s="1033">
        <v>56</v>
      </c>
      <c r="U346" s="1033">
        <v>33</v>
      </c>
      <c r="V346" s="1277">
        <v>0</v>
      </c>
      <c r="W346" s="1294"/>
      <c r="X346" s="1098">
        <v>240</v>
      </c>
      <c r="Y346" s="647"/>
      <c r="Z346" s="1032"/>
      <c r="AA346" s="647"/>
      <c r="AB346" s="647"/>
      <c r="AC346" s="1030"/>
      <c r="AD346" s="1034"/>
      <c r="AE346" s="1030"/>
      <c r="AF346" s="1117"/>
      <c r="AG346" s="1117"/>
      <c r="AH346" s="1035"/>
      <c r="AI346" s="1087"/>
      <c r="AJ346" s="1264"/>
      <c r="AK346" s="1083"/>
    </row>
    <row r="347" spans="1:37" ht="13.5" customHeight="1" x14ac:dyDescent="0.15">
      <c r="A347" s="1576"/>
      <c r="B347" s="205">
        <v>43861</v>
      </c>
      <c r="C347" s="204" t="str">
        <f t="shared" si="56"/>
        <v>(金)</v>
      </c>
      <c r="D347" s="647" t="s">
        <v>540</v>
      </c>
      <c r="E347" s="647" t="s">
        <v>549</v>
      </c>
      <c r="F347" s="1087">
        <v>5</v>
      </c>
      <c r="G347" s="1087">
        <v>0</v>
      </c>
      <c r="H347" s="1087">
        <v>7</v>
      </c>
      <c r="I347" s="1117">
        <v>12.5</v>
      </c>
      <c r="J347" s="1097">
        <v>0.29166666666666669</v>
      </c>
      <c r="K347" s="1029">
        <v>4</v>
      </c>
      <c r="L347" s="1032">
        <v>7.4</v>
      </c>
      <c r="M347" s="1030">
        <v>6.93</v>
      </c>
      <c r="N347" s="1084">
        <v>0</v>
      </c>
      <c r="O347" s="1030">
        <v>23.2</v>
      </c>
      <c r="P347" s="1033">
        <v>36</v>
      </c>
      <c r="Q347" s="1087">
        <v>22</v>
      </c>
      <c r="R347" s="1087">
        <v>6.5</v>
      </c>
      <c r="S347" s="1033">
        <v>80</v>
      </c>
      <c r="T347" s="1033">
        <v>53</v>
      </c>
      <c r="U347" s="1033">
        <v>27</v>
      </c>
      <c r="V347" s="1277">
        <v>0</v>
      </c>
      <c r="W347" s="1294"/>
      <c r="X347" s="1098">
        <v>210</v>
      </c>
      <c r="Y347" s="647"/>
      <c r="Z347" s="1032"/>
      <c r="AA347" s="647"/>
      <c r="AB347" s="647"/>
      <c r="AC347" s="1030"/>
      <c r="AD347" s="1034"/>
      <c r="AE347" s="1030"/>
      <c r="AF347" s="1117"/>
      <c r="AG347" s="1117"/>
      <c r="AH347" s="1035"/>
      <c r="AI347" s="1087"/>
      <c r="AJ347" s="1264"/>
      <c r="AK347" s="1083"/>
    </row>
    <row r="348" spans="1:37" ht="13.5" customHeight="1" x14ac:dyDescent="0.15">
      <c r="A348" s="1576"/>
      <c r="B348" s="1552" t="s">
        <v>396</v>
      </c>
      <c r="C348" s="1552"/>
      <c r="D348" s="938"/>
      <c r="E348" s="939"/>
      <c r="F348" s="940">
        <f>MAX(F317:F347)</f>
        <v>7</v>
      </c>
      <c r="G348" s="940">
        <f>MAX(G317:G347)</f>
        <v>38</v>
      </c>
      <c r="H348" s="940">
        <f>MAX(H317:H347)</f>
        <v>10</v>
      </c>
      <c r="I348" s="941">
        <f>MAX(I317:I347)</f>
        <v>12.5</v>
      </c>
      <c r="J348" s="942"/>
      <c r="K348" s="1086">
        <f>MAX(K317:K347)</f>
        <v>7.1</v>
      </c>
      <c r="L348" s="1224">
        <f t="shared" ref="L348:M348" si="57">MAX(L317:L347)</f>
        <v>8.5</v>
      </c>
      <c r="M348" s="1231">
        <f t="shared" si="57"/>
        <v>7.37</v>
      </c>
      <c r="N348" s="1089">
        <f>MAX(N317:N347)</f>
        <v>0.05</v>
      </c>
      <c r="O348" s="1231">
        <f t="shared" ref="O348:AK348" si="58">MAX(O317:O347)</f>
        <v>37.700000000000003</v>
      </c>
      <c r="P348" s="1244">
        <f t="shared" si="58"/>
        <v>72</v>
      </c>
      <c r="Q348" s="940">
        <f t="shared" si="58"/>
        <v>36.200000000000003</v>
      </c>
      <c r="R348" s="940">
        <f t="shared" si="58"/>
        <v>8.1</v>
      </c>
      <c r="S348" s="1244">
        <f t="shared" si="58"/>
        <v>140</v>
      </c>
      <c r="T348" s="1244">
        <f t="shared" si="58"/>
        <v>90</v>
      </c>
      <c r="U348" s="1244">
        <f t="shared" si="58"/>
        <v>65</v>
      </c>
      <c r="V348" s="1283">
        <f t="shared" si="58"/>
        <v>0.24</v>
      </c>
      <c r="W348" s="1300">
        <f t="shared" si="58"/>
        <v>0</v>
      </c>
      <c r="X348" s="1250">
        <f t="shared" si="58"/>
        <v>290</v>
      </c>
      <c r="Y348" s="1008">
        <f t="shared" si="58"/>
        <v>285.60000000000002</v>
      </c>
      <c r="Z348" s="1224">
        <f t="shared" si="58"/>
        <v>8.4</v>
      </c>
      <c r="AA348" s="940">
        <f t="shared" si="58"/>
        <v>1.79</v>
      </c>
      <c r="AB348" s="1007">
        <f t="shared" si="58"/>
        <v>-1.36</v>
      </c>
      <c r="AC348" s="1231">
        <f t="shared" si="58"/>
        <v>2.5</v>
      </c>
      <c r="AD348" s="947">
        <f t="shared" si="58"/>
        <v>0</v>
      </c>
      <c r="AE348" s="1231">
        <f t="shared" si="58"/>
        <v>51</v>
      </c>
      <c r="AF348" s="941">
        <f t="shared" si="58"/>
        <v>23</v>
      </c>
      <c r="AG348" s="941">
        <f t="shared" si="58"/>
        <v>3</v>
      </c>
      <c r="AH348" s="1077">
        <f t="shared" si="58"/>
        <v>0.74</v>
      </c>
      <c r="AI348" s="940">
        <f t="shared" si="58"/>
        <v>13</v>
      </c>
      <c r="AJ348" s="948">
        <f t="shared" si="58"/>
        <v>3.8</v>
      </c>
      <c r="AK348" s="991">
        <f t="shared" si="58"/>
        <v>0</v>
      </c>
    </row>
    <row r="349" spans="1:37" ht="13.5" customHeight="1" x14ac:dyDescent="0.15">
      <c r="A349" s="1576"/>
      <c r="B349" s="1578" t="s">
        <v>397</v>
      </c>
      <c r="C349" s="1552"/>
      <c r="D349" s="938"/>
      <c r="E349" s="939"/>
      <c r="F349" s="940">
        <f>MIN(F317:F347)</f>
        <v>0</v>
      </c>
      <c r="G349" s="940">
        <f>MIN(G317:G347)</f>
        <v>0</v>
      </c>
      <c r="H349" s="940">
        <f>MIN(H317:H347)</f>
        <v>-3</v>
      </c>
      <c r="I349" s="941">
        <f>MIN(I317:I347)</f>
        <v>7.5</v>
      </c>
      <c r="J349" s="942"/>
      <c r="K349" s="1086">
        <f>MIN(K317:K347)</f>
        <v>3</v>
      </c>
      <c r="L349" s="1224">
        <f t="shared" ref="L349:M349" si="59">MIN(L317:L347)</f>
        <v>2</v>
      </c>
      <c r="M349" s="1231">
        <f t="shared" si="59"/>
        <v>6.89</v>
      </c>
      <c r="N349" s="1089">
        <f>MIN(N317:N347)</f>
        <v>0</v>
      </c>
      <c r="O349" s="1231">
        <f t="shared" ref="O349:AK349" si="60">MIN(O317:O347)</f>
        <v>23.2</v>
      </c>
      <c r="P349" s="1244">
        <f t="shared" si="60"/>
        <v>36</v>
      </c>
      <c r="Q349" s="940">
        <f t="shared" si="60"/>
        <v>22</v>
      </c>
      <c r="R349" s="940">
        <f t="shared" si="60"/>
        <v>5.4</v>
      </c>
      <c r="S349" s="1244">
        <f t="shared" si="60"/>
        <v>80</v>
      </c>
      <c r="T349" s="1244">
        <f t="shared" si="60"/>
        <v>53</v>
      </c>
      <c r="U349" s="1244">
        <f t="shared" si="60"/>
        <v>27</v>
      </c>
      <c r="V349" s="1283">
        <f t="shared" si="60"/>
        <v>0</v>
      </c>
      <c r="W349" s="1300">
        <f t="shared" si="60"/>
        <v>0</v>
      </c>
      <c r="X349" s="1250">
        <f t="shared" si="60"/>
        <v>210</v>
      </c>
      <c r="Y349" s="1008">
        <f t="shared" si="60"/>
        <v>285.60000000000002</v>
      </c>
      <c r="Z349" s="1224">
        <f t="shared" si="60"/>
        <v>8.4</v>
      </c>
      <c r="AA349" s="940">
        <f t="shared" si="60"/>
        <v>1.79</v>
      </c>
      <c r="AB349" s="1007">
        <f t="shared" si="60"/>
        <v>-1.36</v>
      </c>
      <c r="AC349" s="1231">
        <f t="shared" si="60"/>
        <v>2.5</v>
      </c>
      <c r="AD349" s="947">
        <f t="shared" si="60"/>
        <v>0</v>
      </c>
      <c r="AE349" s="1231">
        <f t="shared" si="60"/>
        <v>51</v>
      </c>
      <c r="AF349" s="941">
        <f t="shared" si="60"/>
        <v>23</v>
      </c>
      <c r="AG349" s="941">
        <f t="shared" si="60"/>
        <v>3</v>
      </c>
      <c r="AH349" s="1077">
        <f t="shared" si="60"/>
        <v>0.74</v>
      </c>
      <c r="AI349" s="940">
        <f t="shared" si="60"/>
        <v>13</v>
      </c>
      <c r="AJ349" s="948">
        <f t="shared" si="60"/>
        <v>3.8</v>
      </c>
      <c r="AK349" s="991">
        <f t="shared" si="60"/>
        <v>0</v>
      </c>
    </row>
    <row r="350" spans="1:37" ht="13.5" customHeight="1" x14ac:dyDescent="0.15">
      <c r="A350" s="1576"/>
      <c r="B350" s="1552" t="s">
        <v>398</v>
      </c>
      <c r="C350" s="1552"/>
      <c r="D350" s="938"/>
      <c r="E350" s="939"/>
      <c r="F350" s="942"/>
      <c r="G350" s="940">
        <f>IF(COUNT(G317:G347)=0,0,AVERAGE(G317:G347))</f>
        <v>3.9290322580645163</v>
      </c>
      <c r="H350" s="940">
        <f>IF(COUNT(H317:H347)=0,0,AVERAGE(H317:H347))</f>
        <v>3.161290322580645</v>
      </c>
      <c r="I350" s="941">
        <f>IF(COUNT(I317:I347)=0,0,AVERAGE(I317:I347))</f>
        <v>8.9838709677419359</v>
      </c>
      <c r="J350" s="942"/>
      <c r="K350" s="1086">
        <f>IF(COUNT(K317:K347)=0,0,AVERAGE(K317:K347))</f>
        <v>4.4064516129032247</v>
      </c>
      <c r="L350" s="1224">
        <f t="shared" ref="L350:M350" si="61">IF(COUNT(L317:L347)=0,0,AVERAGE(L317:L347))</f>
        <v>6.3193548387096765</v>
      </c>
      <c r="M350" s="1231">
        <f t="shared" si="61"/>
        <v>7.1416129032258047</v>
      </c>
      <c r="N350" s="1113"/>
      <c r="O350" s="1231">
        <f t="shared" ref="O350:U350" si="62">IF(COUNT(O317:O347)=0,0,AVERAGE(O317:O347))</f>
        <v>33.529032258064511</v>
      </c>
      <c r="P350" s="1244">
        <f t="shared" si="62"/>
        <v>62.096774193548384</v>
      </c>
      <c r="Q350" s="940">
        <f t="shared" si="62"/>
        <v>31.380645161290317</v>
      </c>
      <c r="R350" s="940">
        <f t="shared" si="62"/>
        <v>6.9838709677419342</v>
      </c>
      <c r="S350" s="1244">
        <f t="shared" si="62"/>
        <v>124.41935483870968</v>
      </c>
      <c r="T350" s="1244">
        <f t="shared" si="62"/>
        <v>78.806451612903231</v>
      </c>
      <c r="U350" s="1244">
        <f t="shared" si="62"/>
        <v>45.612903225806448</v>
      </c>
      <c r="V350" s="1284"/>
      <c r="W350" s="1301"/>
      <c r="X350" s="1250">
        <f t="shared" ref="X350:AJ350" si="63">IF(COUNT(X317:X347)=0,0,AVERAGE(X317:X347))</f>
        <v>244.19354838709677</v>
      </c>
      <c r="Y350" s="1008">
        <f t="shared" si="63"/>
        <v>285.60000000000002</v>
      </c>
      <c r="Z350" s="1224">
        <f t="shared" si="63"/>
        <v>8.4</v>
      </c>
      <c r="AA350" s="940">
        <f t="shared" si="63"/>
        <v>1.79</v>
      </c>
      <c r="AB350" s="1007">
        <f t="shared" si="63"/>
        <v>-1.36</v>
      </c>
      <c r="AC350" s="1231">
        <f t="shared" si="63"/>
        <v>2.5</v>
      </c>
      <c r="AD350" s="947">
        <f t="shared" si="63"/>
        <v>0</v>
      </c>
      <c r="AE350" s="1231">
        <f t="shared" si="63"/>
        <v>51</v>
      </c>
      <c r="AF350" s="941">
        <f t="shared" si="63"/>
        <v>23</v>
      </c>
      <c r="AG350" s="941">
        <f t="shared" si="63"/>
        <v>3</v>
      </c>
      <c r="AH350" s="1077">
        <f t="shared" si="63"/>
        <v>0.74</v>
      </c>
      <c r="AI350" s="940">
        <f t="shared" si="63"/>
        <v>13</v>
      </c>
      <c r="AJ350" s="948">
        <f t="shared" si="63"/>
        <v>3.8</v>
      </c>
      <c r="AK350" s="992"/>
    </row>
    <row r="351" spans="1:37" ht="13.5" customHeight="1" x14ac:dyDescent="0.15">
      <c r="A351" s="1576"/>
      <c r="B351" s="1553" t="s">
        <v>399</v>
      </c>
      <c r="C351" s="1553"/>
      <c r="D351" s="952"/>
      <c r="E351" s="952"/>
      <c r="F351" s="953"/>
      <c r="G351" s="940">
        <f>SUM(G317:G347)</f>
        <v>121.80000000000001</v>
      </c>
      <c r="H351" s="954"/>
      <c r="I351" s="942"/>
      <c r="J351" s="954"/>
      <c r="K351" s="1223"/>
      <c r="L351" s="1225"/>
      <c r="M351" s="1232"/>
      <c r="N351" s="1113"/>
      <c r="O351" s="1232"/>
      <c r="P351" s="1245"/>
      <c r="Q351" s="954"/>
      <c r="R351" s="954"/>
      <c r="S351" s="1245"/>
      <c r="T351" s="1245"/>
      <c r="U351" s="1245"/>
      <c r="V351" s="1284"/>
      <c r="W351" s="1301"/>
      <c r="X351" s="1251"/>
      <c r="Y351" s="954"/>
      <c r="Z351" s="1225"/>
      <c r="AA351" s="954"/>
      <c r="AB351" s="954"/>
      <c r="AC351" s="1275"/>
      <c r="AD351" s="956"/>
      <c r="AE351" s="1232"/>
      <c r="AF351" s="942"/>
      <c r="AG351" s="942"/>
      <c r="AH351" s="1080"/>
      <c r="AI351" s="954"/>
      <c r="AJ351" s="980"/>
      <c r="AK351" s="992"/>
    </row>
    <row r="352" spans="1:37" ht="13.5" customHeight="1" x14ac:dyDescent="0.15">
      <c r="A352" s="1559" t="s">
        <v>535</v>
      </c>
      <c r="B352" s="205">
        <v>43862</v>
      </c>
      <c r="C352" s="203" t="str">
        <f>IF(B352="","",IF(WEEKDAY(B352)=1,"(日)",IF(WEEKDAY(B352)=2,"(月)",IF(WEEKDAY(B352)=3,"(火)",IF(WEEKDAY(B352)=4,"(水)",IF(WEEKDAY(B352)=5,"(木)",IF(WEEKDAY(B352)=6,"(金)","(土)")))))))</f>
        <v>(土)</v>
      </c>
      <c r="D352" s="649" t="s">
        <v>540</v>
      </c>
      <c r="E352" s="649" t="s">
        <v>612</v>
      </c>
      <c r="F352" s="818">
        <v>4</v>
      </c>
      <c r="G352" s="818">
        <v>0</v>
      </c>
      <c r="H352" s="819">
        <v>3</v>
      </c>
      <c r="I352" s="1118">
        <v>10</v>
      </c>
      <c r="J352" s="820">
        <v>0.2986111111111111</v>
      </c>
      <c r="K352" s="818">
        <v>5.7</v>
      </c>
      <c r="L352" s="821">
        <v>9.9</v>
      </c>
      <c r="M352" s="819">
        <v>7.01</v>
      </c>
      <c r="N352" s="822">
        <v>0.05</v>
      </c>
      <c r="O352" s="819">
        <v>19.8</v>
      </c>
      <c r="P352" s="824">
        <v>40</v>
      </c>
      <c r="Q352" s="959">
        <v>23.1</v>
      </c>
      <c r="R352" s="819">
        <v>7.6</v>
      </c>
      <c r="S352" s="824">
        <v>73</v>
      </c>
      <c r="T352" s="824">
        <v>48</v>
      </c>
      <c r="U352" s="824">
        <v>25</v>
      </c>
      <c r="V352" s="1276">
        <v>0</v>
      </c>
      <c r="W352" s="1293"/>
      <c r="X352" s="1252">
        <v>200</v>
      </c>
      <c r="Y352" s="821"/>
      <c r="Z352" s="821"/>
      <c r="AA352" s="818"/>
      <c r="AB352" s="818"/>
      <c r="AC352" s="819"/>
      <c r="AD352" s="904"/>
      <c r="AE352" s="819"/>
      <c r="AF352" s="1118"/>
      <c r="AG352" s="1118"/>
      <c r="AH352" s="911"/>
      <c r="AI352" s="959"/>
      <c r="AJ352" s="1229"/>
      <c r="AK352" s="989"/>
    </row>
    <row r="353" spans="1:37" ht="13.5" customHeight="1" x14ac:dyDescent="0.15">
      <c r="A353" s="1560"/>
      <c r="B353" s="205">
        <v>43863</v>
      </c>
      <c r="C353" s="204" t="str">
        <f t="shared" ref="C353:C379" si="64">IF(B353="","",IF(WEEKDAY(B353)=1,"(日)",IF(WEEKDAY(B353)=2,"(月)",IF(WEEKDAY(B353)=3,"(火)",IF(WEEKDAY(B353)=4,"(水)",IF(WEEKDAY(B353)=5,"(木)",IF(WEEKDAY(B353)=6,"(金)","(土)")))))))</f>
        <v>(日)</v>
      </c>
      <c r="D353" s="647" t="s">
        <v>540</v>
      </c>
      <c r="E353" s="647" t="s">
        <v>549</v>
      </c>
      <c r="F353" s="827">
        <v>1</v>
      </c>
      <c r="G353" s="827">
        <v>0</v>
      </c>
      <c r="H353" s="828">
        <v>2</v>
      </c>
      <c r="I353" s="1119">
        <v>9.5</v>
      </c>
      <c r="J353" s="829">
        <v>0.28472222222222221</v>
      </c>
      <c r="K353" s="827">
        <v>6.2</v>
      </c>
      <c r="L353" s="830">
        <v>9</v>
      </c>
      <c r="M353" s="828">
        <v>7.16</v>
      </c>
      <c r="N353" s="831">
        <v>0</v>
      </c>
      <c r="O353" s="828">
        <v>26.2</v>
      </c>
      <c r="P353" s="833">
        <v>54</v>
      </c>
      <c r="Q353" s="960">
        <v>23.4</v>
      </c>
      <c r="R353" s="828">
        <v>6.5</v>
      </c>
      <c r="S353" s="833">
        <v>108</v>
      </c>
      <c r="T353" s="833">
        <v>63</v>
      </c>
      <c r="U353" s="833">
        <v>45</v>
      </c>
      <c r="V353" s="1277">
        <v>0</v>
      </c>
      <c r="W353" s="1294"/>
      <c r="X353" s="1253">
        <v>200</v>
      </c>
      <c r="Y353" s="830"/>
      <c r="Z353" s="830"/>
      <c r="AA353" s="827"/>
      <c r="AB353" s="827"/>
      <c r="AC353" s="828"/>
      <c r="AD353" s="905"/>
      <c r="AE353" s="828"/>
      <c r="AF353" s="1119"/>
      <c r="AG353" s="1119"/>
      <c r="AH353" s="837"/>
      <c r="AI353" s="960"/>
      <c r="AJ353" s="1228"/>
      <c r="AK353" s="836"/>
    </row>
    <row r="354" spans="1:37" ht="13.5" customHeight="1" x14ac:dyDescent="0.15">
      <c r="A354" s="1560"/>
      <c r="B354" s="205">
        <v>43864</v>
      </c>
      <c r="C354" s="204" t="str">
        <f t="shared" si="64"/>
        <v>(月)</v>
      </c>
      <c r="D354" s="647" t="s">
        <v>540</v>
      </c>
      <c r="E354" s="647" t="s">
        <v>548</v>
      </c>
      <c r="F354" s="827">
        <v>2</v>
      </c>
      <c r="G354" s="827">
        <v>0</v>
      </c>
      <c r="H354" s="828">
        <v>6</v>
      </c>
      <c r="I354" s="1119">
        <v>8.5</v>
      </c>
      <c r="J354" s="829">
        <v>0.28472222222222221</v>
      </c>
      <c r="K354" s="827">
        <v>4</v>
      </c>
      <c r="L354" s="830">
        <v>7.3</v>
      </c>
      <c r="M354" s="828">
        <v>7.2</v>
      </c>
      <c r="N354" s="831">
        <v>0</v>
      </c>
      <c r="O354" s="828">
        <v>25.3</v>
      </c>
      <c r="P354" s="833">
        <v>55</v>
      </c>
      <c r="Q354" s="960">
        <v>22</v>
      </c>
      <c r="R354" s="828">
        <v>6.6</v>
      </c>
      <c r="S354" s="833">
        <v>101</v>
      </c>
      <c r="T354" s="833">
        <v>62</v>
      </c>
      <c r="U354" s="833">
        <v>39</v>
      </c>
      <c r="V354" s="1277">
        <v>0</v>
      </c>
      <c r="W354" s="1294"/>
      <c r="X354" s="1253">
        <v>190</v>
      </c>
      <c r="Y354" s="830"/>
      <c r="Z354" s="830"/>
      <c r="AA354" s="827"/>
      <c r="AB354" s="827"/>
      <c r="AC354" s="828"/>
      <c r="AD354" s="905"/>
      <c r="AE354" s="828"/>
      <c r="AF354" s="1119"/>
      <c r="AG354" s="1119"/>
      <c r="AH354" s="837"/>
      <c r="AI354" s="960"/>
      <c r="AJ354" s="1228"/>
      <c r="AK354" s="836"/>
    </row>
    <row r="355" spans="1:37" ht="13.5" customHeight="1" x14ac:dyDescent="0.15">
      <c r="A355" s="1560"/>
      <c r="B355" s="205">
        <v>43865</v>
      </c>
      <c r="C355" s="204" t="str">
        <f t="shared" si="64"/>
        <v>(火)</v>
      </c>
      <c r="D355" s="647" t="s">
        <v>540</v>
      </c>
      <c r="E355" s="647" t="s">
        <v>545</v>
      </c>
      <c r="F355" s="827">
        <v>1</v>
      </c>
      <c r="G355" s="827">
        <v>0</v>
      </c>
      <c r="H355" s="828">
        <v>-1</v>
      </c>
      <c r="I355" s="1119">
        <v>9</v>
      </c>
      <c r="J355" s="829">
        <v>0.28472222222222199</v>
      </c>
      <c r="K355" s="827">
        <v>3.7</v>
      </c>
      <c r="L355" s="830">
        <v>6.2</v>
      </c>
      <c r="M355" s="828">
        <v>7.22</v>
      </c>
      <c r="N355" s="831">
        <v>0</v>
      </c>
      <c r="O355" s="828">
        <v>27.5</v>
      </c>
      <c r="P355" s="833">
        <v>56</v>
      </c>
      <c r="Q355" s="960">
        <v>24.9</v>
      </c>
      <c r="R355" s="828">
        <v>5.7</v>
      </c>
      <c r="S355" s="833">
        <v>104</v>
      </c>
      <c r="T355" s="833">
        <v>74</v>
      </c>
      <c r="U355" s="833">
        <v>30</v>
      </c>
      <c r="V355" s="1277">
        <v>0</v>
      </c>
      <c r="W355" s="1294"/>
      <c r="X355" s="1253">
        <v>200</v>
      </c>
      <c r="Y355" s="830"/>
      <c r="Z355" s="830"/>
      <c r="AA355" s="827"/>
      <c r="AB355" s="827"/>
      <c r="AC355" s="828"/>
      <c r="AD355" s="905"/>
      <c r="AE355" s="828"/>
      <c r="AF355" s="1119"/>
      <c r="AG355" s="1119"/>
      <c r="AH355" s="837"/>
      <c r="AI355" s="960"/>
      <c r="AJ355" s="1228"/>
      <c r="AK355" s="836"/>
    </row>
    <row r="356" spans="1:37" ht="13.5" customHeight="1" x14ac:dyDescent="0.15">
      <c r="A356" s="1560"/>
      <c r="B356" s="205">
        <v>43866</v>
      </c>
      <c r="C356" s="204" t="str">
        <f t="shared" si="64"/>
        <v>(水)</v>
      </c>
      <c r="D356" s="647" t="s">
        <v>540</v>
      </c>
      <c r="E356" s="647" t="s">
        <v>549</v>
      </c>
      <c r="F356" s="827">
        <v>1</v>
      </c>
      <c r="G356" s="827">
        <v>0</v>
      </c>
      <c r="H356" s="828">
        <v>0</v>
      </c>
      <c r="I356" s="1119">
        <v>8.5</v>
      </c>
      <c r="J356" s="829">
        <v>0.28472222222222221</v>
      </c>
      <c r="K356" s="827">
        <v>5.0999999999999996</v>
      </c>
      <c r="L356" s="830">
        <v>8.1999999999999993</v>
      </c>
      <c r="M356" s="828">
        <v>7.14</v>
      </c>
      <c r="N356" s="831">
        <v>0</v>
      </c>
      <c r="O356" s="828">
        <v>26.1</v>
      </c>
      <c r="P356" s="833">
        <v>49</v>
      </c>
      <c r="Q356" s="960">
        <v>21.3</v>
      </c>
      <c r="R356" s="828">
        <v>7.9</v>
      </c>
      <c r="S356" s="833">
        <v>100</v>
      </c>
      <c r="T356" s="833">
        <v>66</v>
      </c>
      <c r="U356" s="833">
        <v>34</v>
      </c>
      <c r="V356" s="1277">
        <v>0</v>
      </c>
      <c r="W356" s="1294"/>
      <c r="X356" s="1253">
        <v>200</v>
      </c>
      <c r="Y356" s="830"/>
      <c r="Z356" s="830"/>
      <c r="AA356" s="827"/>
      <c r="AB356" s="827"/>
      <c r="AC356" s="828"/>
      <c r="AD356" s="905">
        <v>0</v>
      </c>
      <c r="AE356" s="828">
        <v>45</v>
      </c>
      <c r="AF356" s="1119">
        <v>15</v>
      </c>
      <c r="AG356" s="1119">
        <v>3.8</v>
      </c>
      <c r="AH356" s="837">
        <v>1.3</v>
      </c>
      <c r="AI356" s="960">
        <v>13</v>
      </c>
      <c r="AJ356" s="1228">
        <v>2</v>
      </c>
      <c r="AK356" s="836">
        <v>0</v>
      </c>
    </row>
    <row r="357" spans="1:37" ht="13.5" customHeight="1" x14ac:dyDescent="0.15">
      <c r="A357" s="1560"/>
      <c r="B357" s="205">
        <v>43867</v>
      </c>
      <c r="C357" s="204" t="str">
        <f t="shared" si="64"/>
        <v>(木)</v>
      </c>
      <c r="D357" s="647" t="s">
        <v>540</v>
      </c>
      <c r="E357" s="647" t="s">
        <v>549</v>
      </c>
      <c r="F357" s="827">
        <v>6</v>
      </c>
      <c r="G357" s="827">
        <v>0</v>
      </c>
      <c r="H357" s="828">
        <v>1</v>
      </c>
      <c r="I357" s="1119">
        <v>9</v>
      </c>
      <c r="J357" s="829">
        <v>0.28472222222222221</v>
      </c>
      <c r="K357" s="827">
        <v>5.4</v>
      </c>
      <c r="L357" s="830">
        <v>8.3000000000000007</v>
      </c>
      <c r="M357" s="828">
        <v>7.19</v>
      </c>
      <c r="N357" s="831">
        <v>0</v>
      </c>
      <c r="O357" s="828">
        <v>22.8</v>
      </c>
      <c r="P357" s="833">
        <v>50</v>
      </c>
      <c r="Q357" s="960">
        <v>20.6</v>
      </c>
      <c r="R357" s="828">
        <v>9.8000000000000007</v>
      </c>
      <c r="S357" s="833">
        <v>96</v>
      </c>
      <c r="T357" s="833">
        <v>64</v>
      </c>
      <c r="U357" s="833">
        <v>32</v>
      </c>
      <c r="V357" s="1277">
        <v>0</v>
      </c>
      <c r="W357" s="1294"/>
      <c r="X357" s="1253">
        <v>180</v>
      </c>
      <c r="Y357" s="830"/>
      <c r="Z357" s="830"/>
      <c r="AA357" s="827"/>
      <c r="AB357" s="827"/>
      <c r="AC357" s="828"/>
      <c r="AD357" s="905"/>
      <c r="AE357" s="828"/>
      <c r="AF357" s="1119"/>
      <c r="AG357" s="1119"/>
      <c r="AH357" s="837"/>
      <c r="AI357" s="960"/>
      <c r="AJ357" s="1228"/>
      <c r="AK357" s="836"/>
    </row>
    <row r="358" spans="1:37" ht="13.5" customHeight="1" x14ac:dyDescent="0.15">
      <c r="A358" s="1560"/>
      <c r="B358" s="205">
        <v>43868</v>
      </c>
      <c r="C358" s="204" t="str">
        <f t="shared" si="64"/>
        <v>(金)</v>
      </c>
      <c r="D358" s="647" t="s">
        <v>540</v>
      </c>
      <c r="E358" s="647" t="s">
        <v>549</v>
      </c>
      <c r="F358" s="827">
        <v>1</v>
      </c>
      <c r="G358" s="827">
        <v>0</v>
      </c>
      <c r="H358" s="828">
        <v>-4</v>
      </c>
      <c r="I358" s="1119">
        <v>6</v>
      </c>
      <c r="J358" s="829">
        <v>0.28472222222222221</v>
      </c>
      <c r="K358" s="827">
        <v>3.7</v>
      </c>
      <c r="L358" s="830">
        <v>6.4</v>
      </c>
      <c r="M358" s="828">
        <v>7.2</v>
      </c>
      <c r="N358" s="831">
        <v>0.05</v>
      </c>
      <c r="O358" s="828">
        <v>26.9</v>
      </c>
      <c r="P358" s="833">
        <v>59</v>
      </c>
      <c r="Q358" s="960">
        <v>24.1</v>
      </c>
      <c r="R358" s="828">
        <v>7.9</v>
      </c>
      <c r="S358" s="833">
        <v>110</v>
      </c>
      <c r="T358" s="833">
        <v>70</v>
      </c>
      <c r="U358" s="833">
        <v>40</v>
      </c>
      <c r="V358" s="1277">
        <v>0</v>
      </c>
      <c r="W358" s="1294"/>
      <c r="X358" s="1253">
        <v>190</v>
      </c>
      <c r="Y358" s="830"/>
      <c r="Z358" s="830"/>
      <c r="AA358" s="827"/>
      <c r="AB358" s="827"/>
      <c r="AC358" s="828"/>
      <c r="AD358" s="905"/>
      <c r="AE358" s="828"/>
      <c r="AF358" s="1119"/>
      <c r="AG358" s="1119"/>
      <c r="AH358" s="837"/>
      <c r="AI358" s="960"/>
      <c r="AJ358" s="1228"/>
      <c r="AK358" s="836"/>
    </row>
    <row r="359" spans="1:37" ht="13.5" customHeight="1" x14ac:dyDescent="0.15">
      <c r="A359" s="1560"/>
      <c r="B359" s="205">
        <v>43869</v>
      </c>
      <c r="C359" s="204" t="str">
        <f>IF(B359="","",IF(WEEKDAY(B359)=1,"(日)",IF(WEEKDAY(B359)=2,"(月)",IF(WEEKDAY(B359)=3,"(火)",IF(WEEKDAY(B359)=4,"(水)",IF(WEEKDAY(B359)=5,"(木)",IF(WEEKDAY(B359)=6,"(金)","(土)")))))))</f>
        <v>(土)</v>
      </c>
      <c r="D359" s="647" t="s">
        <v>540</v>
      </c>
      <c r="E359" s="647" t="s">
        <v>549</v>
      </c>
      <c r="F359" s="827">
        <v>0</v>
      </c>
      <c r="G359" s="827">
        <v>0</v>
      </c>
      <c r="H359" s="828">
        <v>0</v>
      </c>
      <c r="I359" s="1119">
        <v>7.5</v>
      </c>
      <c r="J359" s="829">
        <v>0.29166666666666669</v>
      </c>
      <c r="K359" s="827">
        <v>7.5</v>
      </c>
      <c r="L359" s="830">
        <v>9.5</v>
      </c>
      <c r="M359" s="828">
        <v>7.2</v>
      </c>
      <c r="N359" s="831">
        <v>0</v>
      </c>
      <c r="O359" s="828">
        <v>30.1</v>
      </c>
      <c r="P359" s="833">
        <v>54</v>
      </c>
      <c r="Q359" s="960">
        <v>25.6</v>
      </c>
      <c r="R359" s="828">
        <v>9.5</v>
      </c>
      <c r="S359" s="833">
        <v>108</v>
      </c>
      <c r="T359" s="833">
        <v>70</v>
      </c>
      <c r="U359" s="833">
        <v>38</v>
      </c>
      <c r="V359" s="1277">
        <v>0</v>
      </c>
      <c r="W359" s="1294"/>
      <c r="X359" s="1253">
        <v>230</v>
      </c>
      <c r="Y359" s="830"/>
      <c r="Z359" s="830"/>
      <c r="AA359" s="827"/>
      <c r="AB359" s="827"/>
      <c r="AC359" s="828"/>
      <c r="AD359" s="905"/>
      <c r="AE359" s="828"/>
      <c r="AF359" s="1119"/>
      <c r="AG359" s="1119"/>
      <c r="AH359" s="837"/>
      <c r="AI359" s="960"/>
      <c r="AJ359" s="1228"/>
      <c r="AK359" s="836"/>
    </row>
    <row r="360" spans="1:37" ht="13.5" customHeight="1" x14ac:dyDescent="0.15">
      <c r="A360" s="1560"/>
      <c r="B360" s="205">
        <v>43870</v>
      </c>
      <c r="C360" s="204" t="str">
        <f t="shared" si="64"/>
        <v>(日)</v>
      </c>
      <c r="D360" s="647" t="s">
        <v>540</v>
      </c>
      <c r="E360" s="647" t="s">
        <v>543</v>
      </c>
      <c r="F360" s="827">
        <v>2</v>
      </c>
      <c r="G360" s="827">
        <v>0</v>
      </c>
      <c r="H360" s="828">
        <v>-1</v>
      </c>
      <c r="I360" s="1119">
        <v>7.5</v>
      </c>
      <c r="J360" s="829">
        <v>0.28472222222222221</v>
      </c>
      <c r="K360" s="827">
        <v>7</v>
      </c>
      <c r="L360" s="830">
        <v>9.6999999999999993</v>
      </c>
      <c r="M360" s="828">
        <v>7.18</v>
      </c>
      <c r="N360" s="831">
        <v>0</v>
      </c>
      <c r="O360" s="828">
        <v>32.4</v>
      </c>
      <c r="P360" s="833">
        <v>61</v>
      </c>
      <c r="Q360" s="960">
        <v>30.9</v>
      </c>
      <c r="R360" s="828">
        <v>7.7</v>
      </c>
      <c r="S360" s="833">
        <v>121</v>
      </c>
      <c r="T360" s="833">
        <v>76</v>
      </c>
      <c r="U360" s="833">
        <v>45</v>
      </c>
      <c r="V360" s="1277">
        <v>0</v>
      </c>
      <c r="W360" s="1294"/>
      <c r="X360" s="1253">
        <v>230</v>
      </c>
      <c r="Y360" s="830"/>
      <c r="Z360" s="830"/>
      <c r="AA360" s="827"/>
      <c r="AB360" s="827"/>
      <c r="AC360" s="828"/>
      <c r="AD360" s="905"/>
      <c r="AE360" s="828"/>
      <c r="AF360" s="1119"/>
      <c r="AG360" s="1119"/>
      <c r="AH360" s="837"/>
      <c r="AI360" s="960"/>
      <c r="AJ360" s="1228"/>
      <c r="AK360" s="836"/>
    </row>
    <row r="361" spans="1:37" ht="13.5" customHeight="1" x14ac:dyDescent="0.15">
      <c r="A361" s="1560"/>
      <c r="B361" s="205">
        <v>43871</v>
      </c>
      <c r="C361" s="204" t="str">
        <f t="shared" si="64"/>
        <v>(月)</v>
      </c>
      <c r="D361" s="647" t="s">
        <v>588</v>
      </c>
      <c r="E361" s="647" t="s">
        <v>549</v>
      </c>
      <c r="F361" s="827">
        <v>0</v>
      </c>
      <c r="G361" s="827">
        <v>0</v>
      </c>
      <c r="H361" s="828">
        <v>-2</v>
      </c>
      <c r="I361" s="1119">
        <v>7</v>
      </c>
      <c r="J361" s="829">
        <v>0.28472222222222221</v>
      </c>
      <c r="K361" s="827">
        <v>6.7</v>
      </c>
      <c r="L361" s="830">
        <v>8.6999999999999993</v>
      </c>
      <c r="M361" s="828">
        <v>7.16</v>
      </c>
      <c r="N361" s="831">
        <v>0</v>
      </c>
      <c r="O361" s="828">
        <v>34.200000000000003</v>
      </c>
      <c r="P361" s="833">
        <v>60</v>
      </c>
      <c r="Q361" s="960">
        <v>29.1</v>
      </c>
      <c r="R361" s="828">
        <v>8.8000000000000007</v>
      </c>
      <c r="S361" s="833">
        <v>122</v>
      </c>
      <c r="T361" s="833">
        <v>76</v>
      </c>
      <c r="U361" s="833">
        <v>46</v>
      </c>
      <c r="V361" s="1277">
        <v>0</v>
      </c>
      <c r="W361" s="1294"/>
      <c r="X361" s="1253">
        <v>230</v>
      </c>
      <c r="Y361" s="830"/>
      <c r="Z361" s="830"/>
      <c r="AA361" s="827"/>
      <c r="AB361" s="827"/>
      <c r="AC361" s="828"/>
      <c r="AD361" s="905"/>
      <c r="AE361" s="828"/>
      <c r="AF361" s="1119"/>
      <c r="AG361" s="1119"/>
      <c r="AH361" s="837"/>
      <c r="AI361" s="960"/>
      <c r="AJ361" s="1228"/>
      <c r="AK361" s="836"/>
    </row>
    <row r="362" spans="1:37" ht="13.5" customHeight="1" x14ac:dyDescent="0.15">
      <c r="A362" s="1560"/>
      <c r="B362" s="205">
        <v>43872</v>
      </c>
      <c r="C362" s="204" t="str">
        <f t="shared" si="64"/>
        <v>(火)</v>
      </c>
      <c r="D362" s="647" t="s">
        <v>540</v>
      </c>
      <c r="E362" s="647" t="s">
        <v>545</v>
      </c>
      <c r="F362" s="827">
        <v>3</v>
      </c>
      <c r="G362" s="827">
        <v>0</v>
      </c>
      <c r="H362" s="828">
        <v>-1</v>
      </c>
      <c r="I362" s="1119">
        <v>7.5</v>
      </c>
      <c r="J362" s="829">
        <v>0.27777777777777779</v>
      </c>
      <c r="K362" s="827">
        <v>7.5</v>
      </c>
      <c r="L362" s="830">
        <v>9.9</v>
      </c>
      <c r="M362" s="828">
        <v>7.23</v>
      </c>
      <c r="N362" s="831">
        <v>0</v>
      </c>
      <c r="O362" s="828">
        <v>32.6</v>
      </c>
      <c r="P362" s="833">
        <v>60</v>
      </c>
      <c r="Q362" s="960">
        <v>31.6</v>
      </c>
      <c r="R362" s="828">
        <v>9.3000000000000007</v>
      </c>
      <c r="S362" s="833">
        <v>118</v>
      </c>
      <c r="T362" s="833">
        <v>77</v>
      </c>
      <c r="U362" s="833">
        <v>41</v>
      </c>
      <c r="V362" s="1277">
        <v>0</v>
      </c>
      <c r="W362" s="1294"/>
      <c r="X362" s="1253">
        <v>230</v>
      </c>
      <c r="Y362" s="830"/>
      <c r="Z362" s="830"/>
      <c r="AA362" s="827"/>
      <c r="AB362" s="827"/>
      <c r="AC362" s="828"/>
      <c r="AD362" s="905"/>
      <c r="AE362" s="828"/>
      <c r="AF362" s="1119"/>
      <c r="AG362" s="1119"/>
      <c r="AH362" s="837"/>
      <c r="AI362" s="960"/>
      <c r="AJ362" s="1228"/>
      <c r="AK362" s="836"/>
    </row>
    <row r="363" spans="1:37" ht="13.5" customHeight="1" x14ac:dyDescent="0.15">
      <c r="A363" s="1560"/>
      <c r="B363" s="205">
        <v>43873</v>
      </c>
      <c r="C363" s="204" t="str">
        <f t="shared" si="64"/>
        <v>(水)</v>
      </c>
      <c r="D363" s="647" t="s">
        <v>540</v>
      </c>
      <c r="E363" s="647" t="s">
        <v>549</v>
      </c>
      <c r="F363" s="827">
        <v>1</v>
      </c>
      <c r="G363" s="827">
        <v>0</v>
      </c>
      <c r="H363" s="828">
        <v>1</v>
      </c>
      <c r="I363" s="1119">
        <v>8.5</v>
      </c>
      <c r="J363" s="829">
        <v>0.29166666666666669</v>
      </c>
      <c r="K363" s="827">
        <v>4.9000000000000004</v>
      </c>
      <c r="L363" s="830">
        <v>7.4</v>
      </c>
      <c r="M363" s="828">
        <v>7.09</v>
      </c>
      <c r="N363" s="831">
        <v>0.05</v>
      </c>
      <c r="O363" s="828">
        <v>33.4</v>
      </c>
      <c r="P363" s="833">
        <v>57</v>
      </c>
      <c r="Q363" s="960">
        <v>34.4</v>
      </c>
      <c r="R363" s="828">
        <v>9.1999999999999993</v>
      </c>
      <c r="S363" s="833">
        <v>118</v>
      </c>
      <c r="T363" s="833">
        <v>77</v>
      </c>
      <c r="U363" s="833">
        <v>41</v>
      </c>
      <c r="V363" s="1277">
        <v>0</v>
      </c>
      <c r="W363" s="1294"/>
      <c r="X363" s="1253">
        <v>230</v>
      </c>
      <c r="Y363" s="830"/>
      <c r="Z363" s="830"/>
      <c r="AA363" s="827"/>
      <c r="AB363" s="827"/>
      <c r="AC363" s="828"/>
      <c r="AD363" s="905"/>
      <c r="AE363" s="828"/>
      <c r="AF363" s="1119"/>
      <c r="AG363" s="1119"/>
      <c r="AH363" s="837"/>
      <c r="AI363" s="960"/>
      <c r="AJ363" s="1228"/>
      <c r="AK363" s="836"/>
    </row>
    <row r="364" spans="1:37" ht="13.5" customHeight="1" x14ac:dyDescent="0.15">
      <c r="A364" s="1560"/>
      <c r="B364" s="205">
        <v>43874</v>
      </c>
      <c r="C364" s="204" t="str">
        <f t="shared" si="64"/>
        <v>(木)</v>
      </c>
      <c r="D364" s="647" t="s">
        <v>553</v>
      </c>
      <c r="E364" s="647" t="s">
        <v>559</v>
      </c>
      <c r="F364" s="827">
        <v>1</v>
      </c>
      <c r="G364" s="827">
        <v>4.8</v>
      </c>
      <c r="H364" s="828">
        <v>7</v>
      </c>
      <c r="I364" s="1119">
        <v>10</v>
      </c>
      <c r="J364" s="829">
        <v>0.29166666666666669</v>
      </c>
      <c r="K364" s="827">
        <v>7</v>
      </c>
      <c r="L364" s="830">
        <v>8.9</v>
      </c>
      <c r="M364" s="828">
        <v>7.26</v>
      </c>
      <c r="N364" s="831">
        <v>0</v>
      </c>
      <c r="O364" s="828">
        <v>33</v>
      </c>
      <c r="P364" s="833">
        <v>57</v>
      </c>
      <c r="Q364" s="960">
        <v>32</v>
      </c>
      <c r="R364" s="828">
        <v>9.5</v>
      </c>
      <c r="S364" s="833">
        <v>117</v>
      </c>
      <c r="T364" s="833">
        <v>76</v>
      </c>
      <c r="U364" s="833">
        <v>41</v>
      </c>
      <c r="V364" s="1277">
        <v>0</v>
      </c>
      <c r="W364" s="1294"/>
      <c r="X364" s="1253">
        <v>220</v>
      </c>
      <c r="Y364" s="830"/>
      <c r="Z364" s="830"/>
      <c r="AA364" s="827"/>
      <c r="AB364" s="827"/>
      <c r="AC364" s="828"/>
      <c r="AD364" s="905"/>
      <c r="AE364" s="828"/>
      <c r="AF364" s="1119"/>
      <c r="AG364" s="1119"/>
      <c r="AH364" s="837"/>
      <c r="AI364" s="960"/>
      <c r="AJ364" s="1228"/>
      <c r="AK364" s="836"/>
    </row>
    <row r="365" spans="1:37" ht="13.5" customHeight="1" x14ac:dyDescent="0.15">
      <c r="A365" s="1560"/>
      <c r="B365" s="205">
        <v>43875</v>
      </c>
      <c r="C365" s="204" t="str">
        <f t="shared" si="64"/>
        <v>(金)</v>
      </c>
      <c r="D365" s="647" t="s">
        <v>550</v>
      </c>
      <c r="E365" s="647" t="s">
        <v>585</v>
      </c>
      <c r="F365" s="827">
        <v>0</v>
      </c>
      <c r="G365" s="827">
        <v>0</v>
      </c>
      <c r="H365" s="828">
        <v>7</v>
      </c>
      <c r="I365" s="1119">
        <v>11.5</v>
      </c>
      <c r="J365" s="829">
        <v>0.2986111111111111</v>
      </c>
      <c r="K365" s="827">
        <v>5</v>
      </c>
      <c r="L365" s="830">
        <v>7.1</v>
      </c>
      <c r="M365" s="828">
        <v>7.25</v>
      </c>
      <c r="N365" s="831">
        <v>0</v>
      </c>
      <c r="O365" s="828">
        <v>30.1</v>
      </c>
      <c r="P365" s="833">
        <v>58</v>
      </c>
      <c r="Q365" s="960">
        <v>29.8</v>
      </c>
      <c r="R365" s="828">
        <v>10</v>
      </c>
      <c r="S365" s="833">
        <v>114</v>
      </c>
      <c r="T365" s="833">
        <v>77</v>
      </c>
      <c r="U365" s="833">
        <v>37</v>
      </c>
      <c r="V365" s="1277">
        <v>0</v>
      </c>
      <c r="W365" s="1294"/>
      <c r="X365" s="1253">
        <v>250</v>
      </c>
      <c r="Y365" s="830"/>
      <c r="Z365" s="830"/>
      <c r="AA365" s="827"/>
      <c r="AB365" s="827"/>
      <c r="AC365" s="828"/>
      <c r="AD365" s="905"/>
      <c r="AE365" s="828"/>
      <c r="AF365" s="1119"/>
      <c r="AG365" s="1119"/>
      <c r="AH365" s="837"/>
      <c r="AI365" s="960"/>
      <c r="AJ365" s="1228"/>
      <c r="AK365" s="836"/>
    </row>
    <row r="366" spans="1:37" ht="13.5" customHeight="1" x14ac:dyDescent="0.15">
      <c r="A366" s="1560"/>
      <c r="B366" s="205">
        <v>43876</v>
      </c>
      <c r="C366" s="204" t="str">
        <f t="shared" si="64"/>
        <v>(土)</v>
      </c>
      <c r="D366" s="647" t="s">
        <v>550</v>
      </c>
      <c r="E366" s="647" t="s">
        <v>543</v>
      </c>
      <c r="F366" s="827">
        <v>0</v>
      </c>
      <c r="G366" s="827">
        <v>0</v>
      </c>
      <c r="H366" s="828">
        <v>5</v>
      </c>
      <c r="I366" s="1119">
        <v>11</v>
      </c>
      <c r="J366" s="829">
        <v>0.2986111111111111</v>
      </c>
      <c r="K366" s="827">
        <v>4.5</v>
      </c>
      <c r="L366" s="830">
        <v>6.7</v>
      </c>
      <c r="M366" s="828">
        <v>7.17</v>
      </c>
      <c r="N366" s="831">
        <v>0</v>
      </c>
      <c r="O366" s="828">
        <v>32.6</v>
      </c>
      <c r="P366" s="833">
        <v>51</v>
      </c>
      <c r="Q366" s="960">
        <v>31.2</v>
      </c>
      <c r="R366" s="828">
        <v>10</v>
      </c>
      <c r="S366" s="833">
        <v>118</v>
      </c>
      <c r="T366" s="833">
        <v>66</v>
      </c>
      <c r="U366" s="833">
        <v>52</v>
      </c>
      <c r="V366" s="1277">
        <v>0</v>
      </c>
      <c r="W366" s="1294"/>
      <c r="X366" s="1253">
        <v>210</v>
      </c>
      <c r="Y366" s="830"/>
      <c r="Z366" s="830"/>
      <c r="AA366" s="827"/>
      <c r="AB366" s="827"/>
      <c r="AC366" s="828"/>
      <c r="AD366" s="905"/>
      <c r="AE366" s="828"/>
      <c r="AF366" s="1119"/>
      <c r="AG366" s="1119"/>
      <c r="AH366" s="837"/>
      <c r="AI366" s="960"/>
      <c r="AJ366" s="1228"/>
      <c r="AK366" s="836"/>
    </row>
    <row r="367" spans="1:37" ht="13.5" customHeight="1" x14ac:dyDescent="0.15">
      <c r="A367" s="1560"/>
      <c r="B367" s="205">
        <v>43877</v>
      </c>
      <c r="C367" s="204" t="str">
        <f t="shared" si="64"/>
        <v>(日)</v>
      </c>
      <c r="D367" s="647" t="s">
        <v>555</v>
      </c>
      <c r="E367" s="647" t="s">
        <v>549</v>
      </c>
      <c r="F367" s="827">
        <v>1</v>
      </c>
      <c r="G367" s="827">
        <v>15</v>
      </c>
      <c r="H367" s="828">
        <v>6</v>
      </c>
      <c r="I367" s="1119">
        <v>11</v>
      </c>
      <c r="J367" s="829">
        <v>0.29166666666666669</v>
      </c>
      <c r="K367" s="827">
        <v>5.4</v>
      </c>
      <c r="L367" s="830">
        <v>7.2</v>
      </c>
      <c r="M367" s="828">
        <v>7.16</v>
      </c>
      <c r="N367" s="831">
        <v>0</v>
      </c>
      <c r="O367" s="828">
        <v>33.799999999999997</v>
      </c>
      <c r="P367" s="833">
        <v>54</v>
      </c>
      <c r="Q367" s="960">
        <v>30.5</v>
      </c>
      <c r="R367" s="828">
        <v>8.4</v>
      </c>
      <c r="S367" s="833">
        <v>120</v>
      </c>
      <c r="T367" s="833">
        <v>75</v>
      </c>
      <c r="U367" s="833">
        <v>45</v>
      </c>
      <c r="V367" s="1277">
        <v>0</v>
      </c>
      <c r="W367" s="1294"/>
      <c r="X367" s="1253">
        <v>210</v>
      </c>
      <c r="Y367" s="830"/>
      <c r="Z367" s="830"/>
      <c r="AA367" s="827"/>
      <c r="AB367" s="827"/>
      <c r="AC367" s="828"/>
      <c r="AD367" s="905"/>
      <c r="AE367" s="828"/>
      <c r="AF367" s="1119"/>
      <c r="AG367" s="1119"/>
      <c r="AH367" s="837"/>
      <c r="AI367" s="960"/>
      <c r="AJ367" s="1228"/>
      <c r="AK367" s="836"/>
    </row>
    <row r="368" spans="1:37" ht="13.5" customHeight="1" x14ac:dyDescent="0.15">
      <c r="A368" s="1560"/>
      <c r="B368" s="205">
        <v>43878</v>
      </c>
      <c r="C368" s="204" t="str">
        <f t="shared" si="64"/>
        <v>(月)</v>
      </c>
      <c r="D368" s="647" t="s">
        <v>550</v>
      </c>
      <c r="E368" s="647" t="s">
        <v>542</v>
      </c>
      <c r="F368" s="827">
        <v>1</v>
      </c>
      <c r="G368" s="827">
        <v>0</v>
      </c>
      <c r="H368" s="828">
        <v>9</v>
      </c>
      <c r="I368" s="1119">
        <v>11</v>
      </c>
      <c r="J368" s="829">
        <v>0.2986111111111111</v>
      </c>
      <c r="K368" s="827">
        <v>3</v>
      </c>
      <c r="L368" s="830">
        <v>5.5</v>
      </c>
      <c r="M368" s="828">
        <v>6.99</v>
      </c>
      <c r="N368" s="831">
        <v>0</v>
      </c>
      <c r="O368" s="828">
        <v>29.8</v>
      </c>
      <c r="P368" s="833">
        <v>54</v>
      </c>
      <c r="Q368" s="960">
        <v>29.8</v>
      </c>
      <c r="R368" s="828">
        <v>6</v>
      </c>
      <c r="S368" s="833">
        <v>116</v>
      </c>
      <c r="T368" s="833">
        <v>68</v>
      </c>
      <c r="U368" s="833">
        <v>48</v>
      </c>
      <c r="V368" s="1277">
        <v>0</v>
      </c>
      <c r="W368" s="1294"/>
      <c r="X368" s="1253">
        <v>240</v>
      </c>
      <c r="Y368" s="830"/>
      <c r="Z368" s="830"/>
      <c r="AA368" s="827"/>
      <c r="AB368" s="827"/>
      <c r="AC368" s="828"/>
      <c r="AD368" s="905"/>
      <c r="AE368" s="828"/>
      <c r="AF368" s="1119"/>
      <c r="AG368" s="1119"/>
      <c r="AH368" s="837"/>
      <c r="AI368" s="960"/>
      <c r="AJ368" s="1228"/>
      <c r="AK368" s="836"/>
    </row>
    <row r="369" spans="1:37" ht="13.5" customHeight="1" x14ac:dyDescent="0.15">
      <c r="A369" s="1560"/>
      <c r="B369" s="205">
        <v>43879</v>
      </c>
      <c r="C369" s="204" t="str">
        <f t="shared" si="64"/>
        <v>(火)</v>
      </c>
      <c r="D369" s="647" t="s">
        <v>553</v>
      </c>
      <c r="E369" s="647" t="s">
        <v>584</v>
      </c>
      <c r="F369" s="827">
        <v>3</v>
      </c>
      <c r="G369" s="827">
        <v>0.2</v>
      </c>
      <c r="H369" s="828">
        <v>5</v>
      </c>
      <c r="I369" s="1119">
        <v>11</v>
      </c>
      <c r="J369" s="829">
        <v>0.2986111111111111</v>
      </c>
      <c r="K369" s="827">
        <v>4.2</v>
      </c>
      <c r="L369" s="830">
        <v>7.7</v>
      </c>
      <c r="M369" s="828">
        <v>6.95</v>
      </c>
      <c r="N369" s="831">
        <v>0.1</v>
      </c>
      <c r="O369" s="828">
        <v>30.6</v>
      </c>
      <c r="P369" s="833">
        <v>52</v>
      </c>
      <c r="Q369" s="960">
        <v>30.5</v>
      </c>
      <c r="R369" s="828">
        <v>8.8000000000000007</v>
      </c>
      <c r="S369" s="833">
        <v>115</v>
      </c>
      <c r="T369" s="833">
        <v>72</v>
      </c>
      <c r="U369" s="833">
        <v>43</v>
      </c>
      <c r="V369" s="1277">
        <v>0</v>
      </c>
      <c r="W369" s="1294"/>
      <c r="X369" s="1253">
        <v>220</v>
      </c>
      <c r="Y369" s="830"/>
      <c r="Z369" s="830"/>
      <c r="AA369" s="827"/>
      <c r="AB369" s="827"/>
      <c r="AC369" s="828"/>
      <c r="AD369" s="905"/>
      <c r="AE369" s="828"/>
      <c r="AF369" s="1119"/>
      <c r="AG369" s="1119"/>
      <c r="AH369" s="837"/>
      <c r="AI369" s="960"/>
      <c r="AJ369" s="1228"/>
      <c r="AK369" s="836"/>
    </row>
    <row r="370" spans="1:37" ht="13.5" customHeight="1" x14ac:dyDescent="0.15">
      <c r="A370" s="1560"/>
      <c r="B370" s="205">
        <v>43880</v>
      </c>
      <c r="C370" s="204" t="str">
        <f t="shared" si="64"/>
        <v>(水)</v>
      </c>
      <c r="D370" s="647" t="s">
        <v>540</v>
      </c>
      <c r="E370" s="647" t="s">
        <v>549</v>
      </c>
      <c r="F370" s="827">
        <v>3</v>
      </c>
      <c r="G370" s="827">
        <v>0</v>
      </c>
      <c r="H370" s="828">
        <v>5</v>
      </c>
      <c r="I370" s="1119">
        <v>11.5</v>
      </c>
      <c r="J370" s="829">
        <v>0.29166666666666669</v>
      </c>
      <c r="K370" s="827">
        <v>7.5</v>
      </c>
      <c r="L370" s="830">
        <v>9</v>
      </c>
      <c r="M370" s="828">
        <v>7</v>
      </c>
      <c r="N370" s="831">
        <v>0</v>
      </c>
      <c r="O370" s="828">
        <v>34.5</v>
      </c>
      <c r="P370" s="833">
        <v>57</v>
      </c>
      <c r="Q370" s="960">
        <v>32</v>
      </c>
      <c r="R370" s="828">
        <v>10</v>
      </c>
      <c r="S370" s="833">
        <v>121</v>
      </c>
      <c r="T370" s="833">
        <v>78</v>
      </c>
      <c r="U370" s="833">
        <v>43</v>
      </c>
      <c r="V370" s="1277">
        <v>0</v>
      </c>
      <c r="W370" s="1294"/>
      <c r="X370" s="1253">
        <v>240</v>
      </c>
      <c r="Y370" s="830"/>
      <c r="Z370" s="830"/>
      <c r="AA370" s="827"/>
      <c r="AB370" s="827"/>
      <c r="AC370" s="828"/>
      <c r="AD370" s="905"/>
      <c r="AE370" s="828"/>
      <c r="AF370" s="1119"/>
      <c r="AG370" s="1119"/>
      <c r="AH370" s="837"/>
      <c r="AI370" s="960"/>
      <c r="AJ370" s="1228"/>
      <c r="AK370" s="836"/>
    </row>
    <row r="371" spans="1:37" ht="13.5" customHeight="1" x14ac:dyDescent="0.15">
      <c r="A371" s="1560"/>
      <c r="B371" s="205">
        <v>43881</v>
      </c>
      <c r="C371" s="204" t="str">
        <f t="shared" si="64"/>
        <v>(木)</v>
      </c>
      <c r="D371" s="647" t="s">
        <v>596</v>
      </c>
      <c r="E371" s="647" t="s">
        <v>549</v>
      </c>
      <c r="F371" s="827">
        <v>0</v>
      </c>
      <c r="G371" s="827">
        <v>0.2</v>
      </c>
      <c r="H371" s="828">
        <v>4</v>
      </c>
      <c r="I371" s="1119">
        <v>12</v>
      </c>
      <c r="J371" s="829">
        <v>0.29166666666666669</v>
      </c>
      <c r="K371" s="827">
        <v>5.4</v>
      </c>
      <c r="L371" s="830">
        <v>8.8000000000000007</v>
      </c>
      <c r="M371" s="828">
        <v>7.07</v>
      </c>
      <c r="N371" s="831">
        <v>0.05</v>
      </c>
      <c r="O371" s="828">
        <v>30.4</v>
      </c>
      <c r="P371" s="833">
        <v>53</v>
      </c>
      <c r="Q371" s="960">
        <v>33.700000000000003</v>
      </c>
      <c r="R371" s="828">
        <v>8.8000000000000007</v>
      </c>
      <c r="S371" s="833">
        <v>114</v>
      </c>
      <c r="T371" s="833">
        <v>70</v>
      </c>
      <c r="U371" s="833">
        <v>44</v>
      </c>
      <c r="V371" s="1277">
        <v>0</v>
      </c>
      <c r="W371" s="1294">
        <v>0</v>
      </c>
      <c r="X371" s="1253">
        <v>290</v>
      </c>
      <c r="Y371" s="830">
        <v>283.8</v>
      </c>
      <c r="Z371" s="830">
        <v>10.199999999999999</v>
      </c>
      <c r="AA371" s="827">
        <v>1.89</v>
      </c>
      <c r="AB371" s="827">
        <v>-1.48</v>
      </c>
      <c r="AC371" s="828">
        <v>4.2</v>
      </c>
      <c r="AD371" s="905"/>
      <c r="AE371" s="828"/>
      <c r="AF371" s="1119"/>
      <c r="AG371" s="1119"/>
      <c r="AH371" s="837"/>
      <c r="AI371" s="960"/>
      <c r="AJ371" s="1228"/>
      <c r="AK371" s="836"/>
    </row>
    <row r="372" spans="1:37" ht="13.5" customHeight="1" x14ac:dyDescent="0.15">
      <c r="A372" s="1560"/>
      <c r="B372" s="205">
        <v>43882</v>
      </c>
      <c r="C372" s="204" t="str">
        <f t="shared" si="64"/>
        <v>(金)</v>
      </c>
      <c r="D372" s="647" t="s">
        <v>540</v>
      </c>
      <c r="E372" s="647" t="s">
        <v>542</v>
      </c>
      <c r="F372" s="827">
        <v>2</v>
      </c>
      <c r="G372" s="827">
        <v>0</v>
      </c>
      <c r="H372" s="828">
        <v>7</v>
      </c>
      <c r="I372" s="1119">
        <v>12</v>
      </c>
      <c r="J372" s="829">
        <v>0.2986111111111111</v>
      </c>
      <c r="K372" s="827">
        <v>5</v>
      </c>
      <c r="L372" s="830">
        <v>6.8</v>
      </c>
      <c r="M372" s="828">
        <v>7.13</v>
      </c>
      <c r="N372" s="831">
        <v>0</v>
      </c>
      <c r="O372" s="828">
        <v>33</v>
      </c>
      <c r="P372" s="833">
        <v>54</v>
      </c>
      <c r="Q372" s="960">
        <v>32</v>
      </c>
      <c r="R372" s="828">
        <v>9</v>
      </c>
      <c r="S372" s="833">
        <v>115</v>
      </c>
      <c r="T372" s="833">
        <v>75</v>
      </c>
      <c r="U372" s="833">
        <v>40</v>
      </c>
      <c r="V372" s="1277">
        <v>0</v>
      </c>
      <c r="W372" s="1294"/>
      <c r="X372" s="1253">
        <v>230</v>
      </c>
      <c r="Y372" s="830"/>
      <c r="Z372" s="830"/>
      <c r="AA372" s="827"/>
      <c r="AB372" s="827"/>
      <c r="AC372" s="828"/>
      <c r="AD372" s="905"/>
      <c r="AE372" s="828"/>
      <c r="AF372" s="1119"/>
      <c r="AG372" s="1119"/>
      <c r="AH372" s="837"/>
      <c r="AI372" s="960"/>
      <c r="AJ372" s="1228"/>
      <c r="AK372" s="836"/>
    </row>
    <row r="373" spans="1:37" ht="13.5" customHeight="1" x14ac:dyDescent="0.15">
      <c r="A373" s="1560"/>
      <c r="B373" s="205">
        <v>43883</v>
      </c>
      <c r="C373" s="204" t="str">
        <f t="shared" si="64"/>
        <v>(土)</v>
      </c>
      <c r="D373" s="647" t="s">
        <v>555</v>
      </c>
      <c r="E373" s="647" t="s">
        <v>590</v>
      </c>
      <c r="F373" s="827">
        <v>1</v>
      </c>
      <c r="G373" s="827">
        <v>6.7</v>
      </c>
      <c r="H373" s="828">
        <v>7</v>
      </c>
      <c r="I373" s="1119">
        <v>12.5</v>
      </c>
      <c r="J373" s="829">
        <v>0.28472222222222221</v>
      </c>
      <c r="K373" s="827">
        <v>4.3</v>
      </c>
      <c r="L373" s="830">
        <v>9.4</v>
      </c>
      <c r="M373" s="828">
        <v>7.03</v>
      </c>
      <c r="N373" s="831">
        <v>0</v>
      </c>
      <c r="O373" s="828">
        <v>32</v>
      </c>
      <c r="P373" s="833">
        <v>51</v>
      </c>
      <c r="Q373" s="960">
        <v>29.1</v>
      </c>
      <c r="R373" s="828">
        <v>9</v>
      </c>
      <c r="S373" s="833">
        <v>116</v>
      </c>
      <c r="T373" s="833">
        <v>72</v>
      </c>
      <c r="U373" s="833">
        <v>44</v>
      </c>
      <c r="V373" s="1277">
        <v>0</v>
      </c>
      <c r="W373" s="1294"/>
      <c r="X373" s="1253">
        <v>240</v>
      </c>
      <c r="Y373" s="830"/>
      <c r="Z373" s="830"/>
      <c r="AA373" s="827"/>
      <c r="AB373" s="827"/>
      <c r="AC373" s="828"/>
      <c r="AD373" s="905"/>
      <c r="AE373" s="828"/>
      <c r="AF373" s="1119"/>
      <c r="AG373" s="1119"/>
      <c r="AH373" s="837"/>
      <c r="AI373" s="960"/>
      <c r="AJ373" s="1228"/>
      <c r="AK373" s="836"/>
    </row>
    <row r="374" spans="1:37" ht="13.5" customHeight="1" x14ac:dyDescent="0.15">
      <c r="A374" s="1560"/>
      <c r="B374" s="205">
        <v>43884</v>
      </c>
      <c r="C374" s="204" t="str">
        <f t="shared" si="64"/>
        <v>(日)</v>
      </c>
      <c r="D374" s="647" t="s">
        <v>540</v>
      </c>
      <c r="E374" s="647" t="s">
        <v>549</v>
      </c>
      <c r="F374" s="827">
        <v>1</v>
      </c>
      <c r="G374" s="827">
        <v>0</v>
      </c>
      <c r="H374" s="828">
        <v>7</v>
      </c>
      <c r="I374" s="1119">
        <v>12</v>
      </c>
      <c r="J374" s="829">
        <v>0.28472222222222221</v>
      </c>
      <c r="K374" s="827">
        <v>7.8</v>
      </c>
      <c r="L374" s="830">
        <v>9</v>
      </c>
      <c r="M374" s="828">
        <v>7.01</v>
      </c>
      <c r="N374" s="831">
        <v>0</v>
      </c>
      <c r="O374" s="828">
        <v>31.1</v>
      </c>
      <c r="P374" s="833">
        <v>54</v>
      </c>
      <c r="Q374" s="960">
        <v>32</v>
      </c>
      <c r="R374" s="828">
        <v>8.1999999999999993</v>
      </c>
      <c r="S374" s="833">
        <v>128</v>
      </c>
      <c r="T374" s="833">
        <v>74</v>
      </c>
      <c r="U374" s="833">
        <v>54</v>
      </c>
      <c r="V374" s="1277">
        <v>0</v>
      </c>
      <c r="W374" s="1294"/>
      <c r="X374" s="1253">
        <v>230</v>
      </c>
      <c r="Y374" s="830"/>
      <c r="Z374" s="830"/>
      <c r="AA374" s="827"/>
      <c r="AB374" s="827"/>
      <c r="AC374" s="828"/>
      <c r="AD374" s="905"/>
      <c r="AE374" s="828"/>
      <c r="AF374" s="1119"/>
      <c r="AG374" s="1119"/>
      <c r="AH374" s="837"/>
      <c r="AI374" s="960"/>
      <c r="AJ374" s="1228"/>
      <c r="AK374" s="836"/>
    </row>
    <row r="375" spans="1:37" ht="13.5" customHeight="1" x14ac:dyDescent="0.15">
      <c r="A375" s="1560"/>
      <c r="B375" s="205">
        <v>43885</v>
      </c>
      <c r="C375" s="207" t="str">
        <f t="shared" si="64"/>
        <v>(月)</v>
      </c>
      <c r="D375" s="648" t="s">
        <v>540</v>
      </c>
      <c r="E375" s="648" t="s">
        <v>545</v>
      </c>
      <c r="F375" s="838">
        <v>1</v>
      </c>
      <c r="G375" s="838">
        <v>0</v>
      </c>
      <c r="H375" s="839">
        <v>0</v>
      </c>
      <c r="I375" s="1120">
        <v>11</v>
      </c>
      <c r="J375" s="840">
        <v>0.29166666666666669</v>
      </c>
      <c r="K375" s="838">
        <v>5.2</v>
      </c>
      <c r="L375" s="841">
        <v>7.3</v>
      </c>
      <c r="M375" s="839">
        <v>7.14</v>
      </c>
      <c r="N375" s="842">
        <v>0</v>
      </c>
      <c r="O375" s="839">
        <v>32</v>
      </c>
      <c r="P375" s="844">
        <v>58</v>
      </c>
      <c r="Q375" s="963">
        <v>33.4</v>
      </c>
      <c r="R375" s="839">
        <v>8.1999999999999993</v>
      </c>
      <c r="S375" s="844">
        <v>124</v>
      </c>
      <c r="T375" s="844">
        <v>78</v>
      </c>
      <c r="U375" s="844">
        <v>46</v>
      </c>
      <c r="V375" s="1278">
        <v>0</v>
      </c>
      <c r="W375" s="1295"/>
      <c r="X375" s="1254">
        <v>240</v>
      </c>
      <c r="Y375" s="841"/>
      <c r="Z375" s="841"/>
      <c r="AA375" s="838"/>
      <c r="AB375" s="838"/>
      <c r="AC375" s="839"/>
      <c r="AD375" s="906"/>
      <c r="AE375" s="839"/>
      <c r="AF375" s="1120"/>
      <c r="AG375" s="1120"/>
      <c r="AH375" s="912"/>
      <c r="AI375" s="963"/>
      <c r="AJ375" s="1230"/>
      <c r="AK375" s="990"/>
    </row>
    <row r="376" spans="1:37" ht="13.5" customHeight="1" x14ac:dyDescent="0.15">
      <c r="A376" s="1560"/>
      <c r="B376" s="205">
        <v>43886</v>
      </c>
      <c r="C376" s="207" t="str">
        <f t="shared" si="64"/>
        <v>(火)</v>
      </c>
      <c r="D376" s="648" t="s">
        <v>544</v>
      </c>
      <c r="E376" s="648" t="s">
        <v>590</v>
      </c>
      <c r="F376" s="838">
        <v>1</v>
      </c>
      <c r="G376" s="838">
        <v>0.6</v>
      </c>
      <c r="H376" s="839">
        <v>5</v>
      </c>
      <c r="I376" s="1120">
        <v>11</v>
      </c>
      <c r="J376" s="840">
        <v>0.28472222222222221</v>
      </c>
      <c r="K376" s="838">
        <v>6.3</v>
      </c>
      <c r="L376" s="841">
        <v>3.6</v>
      </c>
      <c r="M376" s="839">
        <v>7.09</v>
      </c>
      <c r="N376" s="842">
        <v>0</v>
      </c>
      <c r="O376" s="839">
        <v>33.700000000000003</v>
      </c>
      <c r="P376" s="844">
        <v>55</v>
      </c>
      <c r="Q376" s="963">
        <v>32.299999999999997</v>
      </c>
      <c r="R376" s="839">
        <v>8.8000000000000007</v>
      </c>
      <c r="S376" s="844">
        <v>120</v>
      </c>
      <c r="T376" s="844">
        <v>76</v>
      </c>
      <c r="U376" s="844">
        <v>44</v>
      </c>
      <c r="V376" s="1278">
        <v>0</v>
      </c>
      <c r="W376" s="1295"/>
      <c r="X376" s="1254">
        <v>240</v>
      </c>
      <c r="Y376" s="841"/>
      <c r="Z376" s="841"/>
      <c r="AA376" s="838"/>
      <c r="AB376" s="838"/>
      <c r="AC376" s="839"/>
      <c r="AD376" s="906"/>
      <c r="AE376" s="839"/>
      <c r="AF376" s="1120"/>
      <c r="AG376" s="1120"/>
      <c r="AH376" s="912"/>
      <c r="AI376" s="963"/>
      <c r="AJ376" s="1230"/>
      <c r="AK376" s="990"/>
    </row>
    <row r="377" spans="1:37" s="380" customFormat="1" ht="13.5" customHeight="1" x14ac:dyDescent="0.15">
      <c r="A377" s="1560"/>
      <c r="B377" s="205">
        <v>43887</v>
      </c>
      <c r="C377" s="204" t="str">
        <f t="shared" si="64"/>
        <v>(水)</v>
      </c>
      <c r="D377" s="647" t="s">
        <v>558</v>
      </c>
      <c r="E377" s="647" t="s">
        <v>542</v>
      </c>
      <c r="F377" s="827">
        <v>3</v>
      </c>
      <c r="G377" s="827">
        <v>3.8</v>
      </c>
      <c r="H377" s="828">
        <v>7</v>
      </c>
      <c r="I377" s="1119">
        <v>12</v>
      </c>
      <c r="J377" s="829">
        <v>0.28472222222222221</v>
      </c>
      <c r="K377" s="827">
        <v>5.9</v>
      </c>
      <c r="L377" s="830">
        <v>7.7</v>
      </c>
      <c r="M377" s="828">
        <v>7</v>
      </c>
      <c r="N377" s="831">
        <v>0</v>
      </c>
      <c r="O377" s="828">
        <v>30.7</v>
      </c>
      <c r="P377" s="833">
        <v>60</v>
      </c>
      <c r="Q377" s="960">
        <v>21.3</v>
      </c>
      <c r="R377" s="828">
        <v>9.5</v>
      </c>
      <c r="S377" s="833">
        <v>130</v>
      </c>
      <c r="T377" s="833">
        <v>76</v>
      </c>
      <c r="U377" s="833">
        <v>54</v>
      </c>
      <c r="V377" s="1277">
        <v>0</v>
      </c>
      <c r="W377" s="1294"/>
      <c r="X377" s="1253">
        <v>250</v>
      </c>
      <c r="Y377" s="830"/>
      <c r="Z377" s="830"/>
      <c r="AA377" s="827"/>
      <c r="AB377" s="827"/>
      <c r="AC377" s="828"/>
      <c r="AD377" s="905"/>
      <c r="AE377" s="828"/>
      <c r="AF377" s="1119"/>
      <c r="AG377" s="1119"/>
      <c r="AH377" s="837"/>
      <c r="AI377" s="960"/>
      <c r="AJ377" s="1228"/>
      <c r="AK377" s="836"/>
    </row>
    <row r="378" spans="1:37" s="380" customFormat="1" ht="13.5" customHeight="1" x14ac:dyDescent="0.15">
      <c r="A378" s="1560"/>
      <c r="B378" s="205">
        <v>43888</v>
      </c>
      <c r="C378" s="204" t="str">
        <f t="shared" si="64"/>
        <v>(木)</v>
      </c>
      <c r="D378" s="647" t="s">
        <v>540</v>
      </c>
      <c r="E378" s="647" t="s">
        <v>543</v>
      </c>
      <c r="F378" s="827">
        <v>2</v>
      </c>
      <c r="G378" s="827">
        <v>0</v>
      </c>
      <c r="H378" s="828">
        <v>6</v>
      </c>
      <c r="I378" s="1119">
        <v>12</v>
      </c>
      <c r="J378" s="829">
        <v>0.29166666666666669</v>
      </c>
      <c r="K378" s="827">
        <v>2.7</v>
      </c>
      <c r="L378" s="830">
        <v>5.8</v>
      </c>
      <c r="M378" s="828">
        <v>6.99</v>
      </c>
      <c r="N378" s="831">
        <v>0</v>
      </c>
      <c r="O378" s="828">
        <v>32</v>
      </c>
      <c r="P378" s="833">
        <v>52</v>
      </c>
      <c r="Q378" s="960">
        <v>33.4</v>
      </c>
      <c r="R378" s="828">
        <v>7.6</v>
      </c>
      <c r="S378" s="833">
        <v>120</v>
      </c>
      <c r="T378" s="833">
        <v>74</v>
      </c>
      <c r="U378" s="833">
        <v>46</v>
      </c>
      <c r="V378" s="1277">
        <v>0</v>
      </c>
      <c r="W378" s="1294"/>
      <c r="X378" s="1253">
        <v>230</v>
      </c>
      <c r="Y378" s="830"/>
      <c r="Z378" s="830"/>
      <c r="AA378" s="827"/>
      <c r="AB378" s="827"/>
      <c r="AC378" s="828"/>
      <c r="AD378" s="905"/>
      <c r="AE378" s="828"/>
      <c r="AF378" s="1119"/>
      <c r="AG378" s="1119"/>
      <c r="AH378" s="837"/>
      <c r="AI378" s="960"/>
      <c r="AJ378" s="1228"/>
      <c r="AK378" s="836"/>
    </row>
    <row r="379" spans="1:37" s="380" customFormat="1" ht="13.5" customHeight="1" x14ac:dyDescent="0.15">
      <c r="A379" s="1560"/>
      <c r="B379" s="205">
        <v>43889</v>
      </c>
      <c r="C379" s="204" t="str">
        <f t="shared" si="64"/>
        <v>(金)</v>
      </c>
      <c r="D379" s="647" t="s">
        <v>540</v>
      </c>
      <c r="E379" s="647" t="s">
        <v>584</v>
      </c>
      <c r="F379" s="827">
        <v>0</v>
      </c>
      <c r="G379" s="827">
        <v>0</v>
      </c>
      <c r="H379" s="828">
        <v>-2</v>
      </c>
      <c r="I379" s="1119">
        <v>10</v>
      </c>
      <c r="J379" s="829">
        <v>0.28472222222222221</v>
      </c>
      <c r="K379" s="827">
        <v>6</v>
      </c>
      <c r="L379" s="830">
        <v>9.1999999999999993</v>
      </c>
      <c r="M379" s="828">
        <v>7.15</v>
      </c>
      <c r="N379" s="831">
        <v>0.05</v>
      </c>
      <c r="O379" s="828">
        <v>34.200000000000003</v>
      </c>
      <c r="P379" s="833">
        <v>63</v>
      </c>
      <c r="Q379" s="960">
        <v>33.4</v>
      </c>
      <c r="R379" s="828">
        <v>9.6</v>
      </c>
      <c r="S379" s="833">
        <v>138</v>
      </c>
      <c r="T379" s="833">
        <v>78</v>
      </c>
      <c r="U379" s="833">
        <v>60</v>
      </c>
      <c r="V379" s="1277">
        <v>0</v>
      </c>
      <c r="W379" s="1294"/>
      <c r="X379" s="1253">
        <v>220</v>
      </c>
      <c r="Y379" s="830"/>
      <c r="Z379" s="830"/>
      <c r="AA379" s="827"/>
      <c r="AB379" s="827"/>
      <c r="AC379" s="828"/>
      <c r="AD379" s="905"/>
      <c r="AE379" s="828"/>
      <c r="AF379" s="1119"/>
      <c r="AG379" s="1119"/>
      <c r="AH379" s="837"/>
      <c r="AI379" s="960"/>
      <c r="AJ379" s="1228"/>
      <c r="AK379" s="836"/>
    </row>
    <row r="380" spans="1:37" s="380" customFormat="1" ht="13.5" customHeight="1" x14ac:dyDescent="0.15">
      <c r="A380" s="1560"/>
      <c r="B380" s="205">
        <v>43890</v>
      </c>
      <c r="C380" s="204" t="str">
        <f t="shared" ref="C380" si="65">IF(B380="","",IF(WEEKDAY(B380)=1,"(日)",IF(WEEKDAY(B380)=2,"(月)",IF(WEEKDAY(B380)=3,"(火)",IF(WEEKDAY(B380)=4,"(水)",IF(WEEKDAY(B380)=5,"(木)",IF(WEEKDAY(B380)=6,"(金)","(土)")))))))</f>
        <v>(土)</v>
      </c>
      <c r="D380" s="647" t="s">
        <v>595</v>
      </c>
      <c r="E380" s="647" t="s">
        <v>542</v>
      </c>
      <c r="F380" s="827">
        <v>2</v>
      </c>
      <c r="G380" s="827">
        <v>0.8</v>
      </c>
      <c r="H380" s="828">
        <v>6</v>
      </c>
      <c r="I380" s="1119">
        <v>11</v>
      </c>
      <c r="J380" s="829">
        <v>0.28472222222222221</v>
      </c>
      <c r="K380" s="827">
        <v>5.3</v>
      </c>
      <c r="L380" s="830">
        <v>7.7</v>
      </c>
      <c r="M380" s="828">
        <v>7.25</v>
      </c>
      <c r="N380" s="831">
        <v>0.05</v>
      </c>
      <c r="O380" s="828">
        <v>35.1</v>
      </c>
      <c r="P380" s="833">
        <v>58</v>
      </c>
      <c r="Q380" s="960">
        <v>29.8</v>
      </c>
      <c r="R380" s="828">
        <v>9.8000000000000007</v>
      </c>
      <c r="S380" s="833">
        <v>124</v>
      </c>
      <c r="T380" s="833">
        <v>80</v>
      </c>
      <c r="U380" s="833">
        <v>44</v>
      </c>
      <c r="V380" s="1277">
        <v>0</v>
      </c>
      <c r="W380" s="1294"/>
      <c r="X380" s="1253">
        <v>230</v>
      </c>
      <c r="Y380" s="830"/>
      <c r="Z380" s="830"/>
      <c r="AA380" s="827"/>
      <c r="AB380" s="827"/>
      <c r="AC380" s="828"/>
      <c r="AD380" s="905"/>
      <c r="AE380" s="828"/>
      <c r="AF380" s="1119"/>
      <c r="AG380" s="1119"/>
      <c r="AH380" s="837"/>
      <c r="AI380" s="960"/>
      <c r="AJ380" s="1228"/>
      <c r="AK380" s="836"/>
    </row>
    <row r="381" spans="1:37" s="380" customFormat="1" ht="13.5" customHeight="1" x14ac:dyDescent="0.15">
      <c r="A381" s="1560"/>
      <c r="B381" s="1552" t="s">
        <v>396</v>
      </c>
      <c r="C381" s="1552"/>
      <c r="D381" s="938"/>
      <c r="E381" s="939"/>
      <c r="F381" s="940">
        <f>MAX(F352:F380)</f>
        <v>6</v>
      </c>
      <c r="G381" s="940">
        <f t="shared" ref="G381" si="66">MAX(G352:G380)</f>
        <v>15</v>
      </c>
      <c r="H381" s="940">
        <f t="shared" ref="H381" si="67">MAX(H352:H380)</f>
        <v>9</v>
      </c>
      <c r="I381" s="941">
        <f t="shared" ref="I381" si="68">MAX(I352:I380)</f>
        <v>12.5</v>
      </c>
      <c r="J381" s="942"/>
      <c r="K381" s="1086">
        <f t="shared" ref="K381" si="69">MAX(K352:K380)</f>
        <v>7.8</v>
      </c>
      <c r="L381" s="1224">
        <f t="shared" ref="L381" si="70">MAX(L352:L380)</f>
        <v>9.9</v>
      </c>
      <c r="M381" s="1231">
        <f t="shared" ref="M381" si="71">MAX(M352:M380)</f>
        <v>7.26</v>
      </c>
      <c r="N381" s="1089">
        <f t="shared" ref="N381" si="72">MAX(N352:N380)</f>
        <v>0.1</v>
      </c>
      <c r="O381" s="1231">
        <f t="shared" ref="O381" si="73">MAX(O352:O380)</f>
        <v>35.1</v>
      </c>
      <c r="P381" s="1244">
        <f t="shared" ref="P381" si="74">MAX(P352:P380)</f>
        <v>63</v>
      </c>
      <c r="Q381" s="940">
        <f t="shared" ref="Q381" si="75">MAX(Q352:Q380)</f>
        <v>34.4</v>
      </c>
      <c r="R381" s="940">
        <f t="shared" ref="R381" si="76">MAX(R352:R380)</f>
        <v>10</v>
      </c>
      <c r="S381" s="1244">
        <f t="shared" ref="S381" si="77">MAX(S352:S380)</f>
        <v>138</v>
      </c>
      <c r="T381" s="1244">
        <f t="shared" ref="T381" si="78">MAX(T352:T380)</f>
        <v>80</v>
      </c>
      <c r="U381" s="1244">
        <f t="shared" ref="U381" si="79">MAX(U352:U380)</f>
        <v>60</v>
      </c>
      <c r="V381" s="1283">
        <f t="shared" ref="V381" si="80">MAX(V352:V380)</f>
        <v>0</v>
      </c>
      <c r="W381" s="1300">
        <f t="shared" ref="W381" si="81">MAX(W352:W380)</f>
        <v>0</v>
      </c>
      <c r="X381" s="1250">
        <f t="shared" ref="X381" si="82">MAX(X352:X380)</f>
        <v>290</v>
      </c>
      <c r="Y381" s="1008">
        <f t="shared" ref="Y381" si="83">MAX(Y352:Y380)</f>
        <v>283.8</v>
      </c>
      <c r="Z381" s="1224">
        <f t="shared" ref="Z381" si="84">MAX(Z352:Z380)</f>
        <v>10.199999999999999</v>
      </c>
      <c r="AA381" s="940">
        <f t="shared" ref="AA381" si="85">MAX(AA352:AA380)</f>
        <v>1.89</v>
      </c>
      <c r="AB381" s="1007">
        <f t="shared" ref="AB381" si="86">MAX(AB352:AB380)</f>
        <v>-1.48</v>
      </c>
      <c r="AC381" s="1231">
        <f t="shared" ref="AC381" si="87">MAX(AC352:AC380)</f>
        <v>4.2</v>
      </c>
      <c r="AD381" s="947">
        <f t="shared" ref="AD381" si="88">MAX(AD352:AD380)</f>
        <v>0</v>
      </c>
      <c r="AE381" s="1231">
        <f t="shared" ref="AE381" si="89">MAX(AE352:AE380)</f>
        <v>45</v>
      </c>
      <c r="AF381" s="941">
        <f t="shared" ref="AF381" si="90">MAX(AF352:AF380)</f>
        <v>15</v>
      </c>
      <c r="AG381" s="941">
        <f t="shared" ref="AG381" si="91">MAX(AG352:AG380)</f>
        <v>3.8</v>
      </c>
      <c r="AH381" s="1077">
        <f t="shared" ref="AH381" si="92">MAX(AH352:AH380)</f>
        <v>1.3</v>
      </c>
      <c r="AI381" s="940">
        <f t="shared" ref="AI381" si="93">MAX(AI352:AI380)</f>
        <v>13</v>
      </c>
      <c r="AJ381" s="948">
        <f t="shared" ref="AJ381" si="94">MAX(AJ352:AJ380)</f>
        <v>2</v>
      </c>
      <c r="AK381" s="991">
        <f t="shared" ref="AK381" si="95">MAX(AK352:AK380)</f>
        <v>0</v>
      </c>
    </row>
    <row r="382" spans="1:37" s="380" customFormat="1" ht="13.5" customHeight="1" x14ac:dyDescent="0.15">
      <c r="A382" s="1560"/>
      <c r="B382" s="1578" t="s">
        <v>397</v>
      </c>
      <c r="C382" s="1552"/>
      <c r="D382" s="938"/>
      <c r="E382" s="939"/>
      <c r="F382" s="940">
        <f>MIN(F352:F380)</f>
        <v>0</v>
      </c>
      <c r="G382" s="940">
        <f>MIN(G352:G379)</f>
        <v>0</v>
      </c>
      <c r="H382" s="940">
        <f t="shared" ref="H382:AK382" si="96">MIN(H352:H379)</f>
        <v>-4</v>
      </c>
      <c r="I382" s="941">
        <f t="shared" si="96"/>
        <v>6</v>
      </c>
      <c r="J382" s="942"/>
      <c r="K382" s="1086">
        <f t="shared" si="96"/>
        <v>2.7</v>
      </c>
      <c r="L382" s="1224">
        <f t="shared" si="96"/>
        <v>3.6</v>
      </c>
      <c r="M382" s="1231">
        <f t="shared" si="96"/>
        <v>6.95</v>
      </c>
      <c r="N382" s="1089">
        <f t="shared" si="96"/>
        <v>0</v>
      </c>
      <c r="O382" s="1231">
        <f t="shared" si="96"/>
        <v>19.8</v>
      </c>
      <c r="P382" s="1244">
        <f t="shared" si="96"/>
        <v>40</v>
      </c>
      <c r="Q382" s="940">
        <f t="shared" si="96"/>
        <v>20.6</v>
      </c>
      <c r="R382" s="940">
        <f t="shared" si="96"/>
        <v>5.7</v>
      </c>
      <c r="S382" s="1244">
        <f t="shared" si="96"/>
        <v>73</v>
      </c>
      <c r="T382" s="1244">
        <f t="shared" si="96"/>
        <v>48</v>
      </c>
      <c r="U382" s="1244">
        <f t="shared" si="96"/>
        <v>25</v>
      </c>
      <c r="V382" s="1283">
        <f t="shared" si="96"/>
        <v>0</v>
      </c>
      <c r="W382" s="1300">
        <f t="shared" si="96"/>
        <v>0</v>
      </c>
      <c r="X382" s="1250">
        <f t="shared" si="96"/>
        <v>180</v>
      </c>
      <c r="Y382" s="1008">
        <f t="shared" si="96"/>
        <v>283.8</v>
      </c>
      <c r="Z382" s="1224">
        <f t="shared" si="96"/>
        <v>10.199999999999999</v>
      </c>
      <c r="AA382" s="940">
        <f t="shared" si="96"/>
        <v>1.89</v>
      </c>
      <c r="AB382" s="1007">
        <f t="shared" si="96"/>
        <v>-1.48</v>
      </c>
      <c r="AC382" s="1231">
        <f t="shared" si="96"/>
        <v>4.2</v>
      </c>
      <c r="AD382" s="947">
        <f t="shared" si="96"/>
        <v>0</v>
      </c>
      <c r="AE382" s="1231">
        <f t="shared" si="96"/>
        <v>45</v>
      </c>
      <c r="AF382" s="941">
        <f t="shared" si="96"/>
        <v>15</v>
      </c>
      <c r="AG382" s="941">
        <f t="shared" si="96"/>
        <v>3.8</v>
      </c>
      <c r="AH382" s="1077">
        <f t="shared" si="96"/>
        <v>1.3</v>
      </c>
      <c r="AI382" s="940">
        <f t="shared" si="96"/>
        <v>13</v>
      </c>
      <c r="AJ382" s="948">
        <f t="shared" si="96"/>
        <v>2</v>
      </c>
      <c r="AK382" s="991">
        <f t="shared" si="96"/>
        <v>0</v>
      </c>
    </row>
    <row r="383" spans="1:37" s="380" customFormat="1" ht="13.5" customHeight="1" x14ac:dyDescent="0.15">
      <c r="A383" s="1560"/>
      <c r="B383" s="1552" t="s">
        <v>398</v>
      </c>
      <c r="C383" s="1552"/>
      <c r="D383" s="938"/>
      <c r="E383" s="939"/>
      <c r="F383" s="942"/>
      <c r="G383" s="940">
        <f>IF(COUNT(G352:G380)=0,0,AVERAGE(G353:G380))</f>
        <v>1.1464285714285716</v>
      </c>
      <c r="H383" s="940">
        <f t="shared" ref="H383:AJ383" si="97">IF(COUNT(H352:H380)=0,0,AVERAGE(H353:H380))</f>
        <v>3.2857142857142856</v>
      </c>
      <c r="I383" s="941">
        <f t="shared" si="97"/>
        <v>10.035714285714286</v>
      </c>
      <c r="J383" s="942"/>
      <c r="K383" s="1086">
        <f t="shared" si="97"/>
        <v>5.4357142857142859</v>
      </c>
      <c r="L383" s="1224">
        <f t="shared" si="97"/>
        <v>7.7857142857142865</v>
      </c>
      <c r="M383" s="1231">
        <f t="shared" si="97"/>
        <v>7.1289285714285713</v>
      </c>
      <c r="N383" s="1113"/>
      <c r="O383" s="1231">
        <f t="shared" si="97"/>
        <v>30.932142857142868</v>
      </c>
      <c r="P383" s="1244">
        <f t="shared" si="97"/>
        <v>55.571428571428569</v>
      </c>
      <c r="Q383" s="940">
        <f t="shared" si="97"/>
        <v>29.074999999999992</v>
      </c>
      <c r="R383" s="940">
        <f t="shared" si="97"/>
        <v>8.5750000000000011</v>
      </c>
      <c r="S383" s="1244">
        <f t="shared" si="97"/>
        <v>116.28571428571429</v>
      </c>
      <c r="T383" s="1244">
        <f t="shared" si="97"/>
        <v>72.857142857142861</v>
      </c>
      <c r="U383" s="1244">
        <f t="shared" si="97"/>
        <v>43.428571428571431</v>
      </c>
      <c r="V383" s="1284"/>
      <c r="W383" s="1301"/>
      <c r="X383" s="1250">
        <f t="shared" si="97"/>
        <v>225</v>
      </c>
      <c r="Y383" s="1008">
        <f t="shared" si="97"/>
        <v>283.8</v>
      </c>
      <c r="Z383" s="1224">
        <f t="shared" si="97"/>
        <v>10.199999999999999</v>
      </c>
      <c r="AA383" s="940">
        <f t="shared" si="97"/>
        <v>1.89</v>
      </c>
      <c r="AB383" s="1007">
        <f t="shared" si="97"/>
        <v>-1.48</v>
      </c>
      <c r="AC383" s="1231">
        <f t="shared" si="97"/>
        <v>4.2</v>
      </c>
      <c r="AD383" s="947">
        <f t="shared" si="97"/>
        <v>0</v>
      </c>
      <c r="AE383" s="1231">
        <f t="shared" si="97"/>
        <v>45</v>
      </c>
      <c r="AF383" s="941">
        <f t="shared" si="97"/>
        <v>15</v>
      </c>
      <c r="AG383" s="941">
        <f t="shared" si="97"/>
        <v>3.8</v>
      </c>
      <c r="AH383" s="1077">
        <f t="shared" si="97"/>
        <v>1.3</v>
      </c>
      <c r="AI383" s="940">
        <f t="shared" si="97"/>
        <v>13</v>
      </c>
      <c r="AJ383" s="948">
        <f t="shared" si="97"/>
        <v>2</v>
      </c>
      <c r="AK383" s="992"/>
    </row>
    <row r="384" spans="1:37" s="380" customFormat="1" ht="13.5" customHeight="1" x14ac:dyDescent="0.15">
      <c r="A384" s="1577"/>
      <c r="B384" s="1553" t="s">
        <v>399</v>
      </c>
      <c r="C384" s="1553"/>
      <c r="D384" s="952"/>
      <c r="E384" s="952"/>
      <c r="F384" s="953"/>
      <c r="G384" s="940">
        <f>SUM(G352:G380)</f>
        <v>32.1</v>
      </c>
      <c r="H384" s="954"/>
      <c r="I384" s="942"/>
      <c r="J384" s="954"/>
      <c r="K384" s="1223"/>
      <c r="L384" s="1225"/>
      <c r="M384" s="1232"/>
      <c r="N384" s="1113"/>
      <c r="O384" s="1232"/>
      <c r="P384" s="1245"/>
      <c r="Q384" s="954"/>
      <c r="R384" s="954"/>
      <c r="S384" s="1245"/>
      <c r="T384" s="1245"/>
      <c r="U384" s="1245"/>
      <c r="V384" s="1284"/>
      <c r="W384" s="1301"/>
      <c r="X384" s="1251"/>
      <c r="Y384" s="954"/>
      <c r="Z384" s="1225"/>
      <c r="AA384" s="954"/>
      <c r="AB384" s="954"/>
      <c r="AC384" s="1275"/>
      <c r="AD384" s="956"/>
      <c r="AE384" s="1232"/>
      <c r="AF384" s="942"/>
      <c r="AG384" s="942"/>
      <c r="AH384" s="1080"/>
      <c r="AI384" s="954"/>
      <c r="AJ384" s="980"/>
      <c r="AK384" s="992"/>
    </row>
    <row r="385" spans="1:37" s="380" customFormat="1" ht="13.5" customHeight="1" x14ac:dyDescent="0.15">
      <c r="A385" s="1559" t="s">
        <v>539</v>
      </c>
      <c r="B385" s="650">
        <v>43891</v>
      </c>
      <c r="C385" s="203" t="str">
        <f>IF(B385="","",IF(WEEKDAY(B385)=1,"(日)",IF(WEEKDAY(B385)=2,"(月)",IF(WEEKDAY(B385)=3,"(火)",IF(WEEKDAY(B385)=4,"(水)",IF(WEEKDAY(B385)=5,"(木)",IF(WEEKDAY(B385)=6,"(金)","(土)")))))))</f>
        <v>(日)</v>
      </c>
      <c r="D385" s="649" t="s">
        <v>553</v>
      </c>
      <c r="E385" s="649" t="s">
        <v>549</v>
      </c>
      <c r="F385" s="1094">
        <v>1</v>
      </c>
      <c r="G385" s="1094">
        <v>0.1</v>
      </c>
      <c r="H385" s="1094">
        <v>9</v>
      </c>
      <c r="I385" s="1116">
        <v>13</v>
      </c>
      <c r="J385" s="1095">
        <v>0.29166666666666669</v>
      </c>
      <c r="K385" s="1022">
        <v>5.8</v>
      </c>
      <c r="L385" s="1025">
        <v>7.2</v>
      </c>
      <c r="M385" s="1023">
        <v>7.31</v>
      </c>
      <c r="N385" s="1090">
        <v>0</v>
      </c>
      <c r="O385" s="1023">
        <v>35.1</v>
      </c>
      <c r="P385" s="1026">
        <v>63</v>
      </c>
      <c r="Q385" s="1094">
        <v>33</v>
      </c>
      <c r="R385" s="1094">
        <v>10</v>
      </c>
      <c r="S385" s="1026">
        <v>120</v>
      </c>
      <c r="T385" s="1026">
        <v>74</v>
      </c>
      <c r="U385" s="1026">
        <v>46</v>
      </c>
      <c r="V385" s="1276">
        <v>0</v>
      </c>
      <c r="W385" s="1293"/>
      <c r="X385" s="1096">
        <v>260</v>
      </c>
      <c r="Y385" s="649"/>
      <c r="Z385" s="1025"/>
      <c r="AA385" s="1094"/>
      <c r="AB385" s="649"/>
      <c r="AC385" s="1023"/>
      <c r="AD385" s="1027"/>
      <c r="AE385" s="1023"/>
      <c r="AF385" s="1116"/>
      <c r="AG385" s="1116"/>
      <c r="AH385" s="1028"/>
      <c r="AI385" s="1094"/>
      <c r="AJ385" s="1263"/>
      <c r="AK385" s="1092"/>
    </row>
    <row r="386" spans="1:37" s="380" customFormat="1" ht="13.5" customHeight="1" x14ac:dyDescent="0.15">
      <c r="A386" s="1560"/>
      <c r="B386" s="650">
        <v>43892</v>
      </c>
      <c r="C386" s="204" t="str">
        <f t="shared" ref="C386:C415" si="98">IF(B386="","",IF(WEEKDAY(B386)=1,"(日)",IF(WEEKDAY(B386)=2,"(月)",IF(WEEKDAY(B386)=3,"(火)",IF(WEEKDAY(B386)=4,"(水)",IF(WEEKDAY(B386)=5,"(木)",IF(WEEKDAY(B386)=6,"(金)","(土)")))))))</f>
        <v>(月)</v>
      </c>
      <c r="D386" s="647" t="s">
        <v>555</v>
      </c>
      <c r="E386" s="647" t="s">
        <v>585</v>
      </c>
      <c r="F386" s="1087">
        <v>5</v>
      </c>
      <c r="G386" s="1087">
        <v>2.2000000000000002</v>
      </c>
      <c r="H386" s="1087">
        <v>7</v>
      </c>
      <c r="I386" s="1117">
        <v>13</v>
      </c>
      <c r="J386" s="1097">
        <v>0.2986111111111111</v>
      </c>
      <c r="K386" s="1029">
        <v>8.6999999999999993</v>
      </c>
      <c r="L386" s="1032">
        <v>7.4</v>
      </c>
      <c r="M386" s="1030">
        <v>7.2</v>
      </c>
      <c r="N386" s="1084">
        <v>0</v>
      </c>
      <c r="O386" s="1030">
        <v>35.700000000000003</v>
      </c>
      <c r="P386" s="1033">
        <v>64</v>
      </c>
      <c r="Q386" s="1087">
        <v>34.4</v>
      </c>
      <c r="R386" s="1087">
        <v>9.1999999999999993</v>
      </c>
      <c r="S386" s="1033">
        <v>132</v>
      </c>
      <c r="T386" s="1033">
        <v>77</v>
      </c>
      <c r="U386" s="1033">
        <v>55</v>
      </c>
      <c r="V386" s="1277">
        <v>0</v>
      </c>
      <c r="W386" s="1294"/>
      <c r="X386" s="1098">
        <v>210</v>
      </c>
      <c r="Y386" s="647"/>
      <c r="Z386" s="1032"/>
      <c r="AA386" s="647"/>
      <c r="AB386" s="647"/>
      <c r="AC386" s="1030"/>
      <c r="AD386" s="1034"/>
      <c r="AE386" s="1030"/>
      <c r="AF386" s="1117"/>
      <c r="AG386" s="1117"/>
      <c r="AH386" s="1035"/>
      <c r="AI386" s="1087"/>
      <c r="AJ386" s="1264"/>
      <c r="AK386" s="1083"/>
    </row>
    <row r="387" spans="1:37" s="380" customFormat="1" ht="13.5" customHeight="1" x14ac:dyDescent="0.15">
      <c r="A387" s="1560"/>
      <c r="B387" s="650">
        <v>43893</v>
      </c>
      <c r="C387" s="204" t="str">
        <f t="shared" si="98"/>
        <v>(火)</v>
      </c>
      <c r="D387" s="647" t="s">
        <v>540</v>
      </c>
      <c r="E387" s="647" t="s">
        <v>590</v>
      </c>
      <c r="F387" s="1087">
        <v>1</v>
      </c>
      <c r="G387" s="1087">
        <v>0</v>
      </c>
      <c r="H387" s="1087">
        <v>6</v>
      </c>
      <c r="I387" s="1117">
        <v>12</v>
      </c>
      <c r="J387" s="1097">
        <v>0.29166666666666669</v>
      </c>
      <c r="K387" s="1029">
        <v>4.7</v>
      </c>
      <c r="L387" s="1032">
        <v>6.9</v>
      </c>
      <c r="M387" s="1030">
        <v>7.14</v>
      </c>
      <c r="N387" s="1084">
        <v>0.05</v>
      </c>
      <c r="O387" s="1030">
        <v>37.1</v>
      </c>
      <c r="P387" s="1033">
        <v>64</v>
      </c>
      <c r="Q387" s="1087">
        <v>37.6</v>
      </c>
      <c r="R387" s="1087">
        <v>9.1999999999999993</v>
      </c>
      <c r="S387" s="1033">
        <v>144</v>
      </c>
      <c r="T387" s="1033">
        <v>90</v>
      </c>
      <c r="U387" s="1033">
        <v>54</v>
      </c>
      <c r="V387" s="1277">
        <v>0</v>
      </c>
      <c r="W387" s="1294"/>
      <c r="X387" s="1098">
        <v>260</v>
      </c>
      <c r="Y387" s="647"/>
      <c r="Z387" s="1032"/>
      <c r="AA387" s="647"/>
      <c r="AB387" s="647"/>
      <c r="AC387" s="1030"/>
      <c r="AD387" s="1034"/>
      <c r="AE387" s="1030"/>
      <c r="AF387" s="1117"/>
      <c r="AG387" s="1117"/>
      <c r="AH387" s="1035"/>
      <c r="AI387" s="1087"/>
      <c r="AJ387" s="1264"/>
      <c r="AK387" s="1083"/>
    </row>
    <row r="388" spans="1:37" s="380" customFormat="1" ht="13.5" customHeight="1" x14ac:dyDescent="0.15">
      <c r="A388" s="1560"/>
      <c r="B388" s="650">
        <v>43894</v>
      </c>
      <c r="C388" s="204" t="str">
        <f t="shared" si="98"/>
        <v>(水)</v>
      </c>
      <c r="D388" s="647" t="s">
        <v>555</v>
      </c>
      <c r="E388" s="647" t="s">
        <v>559</v>
      </c>
      <c r="F388" s="1087">
        <v>2</v>
      </c>
      <c r="G388" s="1087">
        <v>5</v>
      </c>
      <c r="H388" s="1087">
        <v>9</v>
      </c>
      <c r="I388" s="1117">
        <v>13</v>
      </c>
      <c r="J388" s="1097">
        <v>0.29166666666666669</v>
      </c>
      <c r="K388" s="1029">
        <v>5.4</v>
      </c>
      <c r="L388" s="1032">
        <v>7.3</v>
      </c>
      <c r="M388" s="1030">
        <v>7.33</v>
      </c>
      <c r="N388" s="1084">
        <v>0.05</v>
      </c>
      <c r="O388" s="1030">
        <v>32.1</v>
      </c>
      <c r="P388" s="1033">
        <v>64</v>
      </c>
      <c r="Q388" s="1087">
        <v>34.1</v>
      </c>
      <c r="R388" s="1087">
        <v>10</v>
      </c>
      <c r="S388" s="1033">
        <v>122</v>
      </c>
      <c r="T388" s="1033">
        <v>77</v>
      </c>
      <c r="U388" s="1033">
        <v>45</v>
      </c>
      <c r="V388" s="1277">
        <v>0</v>
      </c>
      <c r="W388" s="1294"/>
      <c r="X388" s="1098">
        <v>270</v>
      </c>
      <c r="Y388" s="1087"/>
      <c r="Z388" s="1032"/>
      <c r="AA388" s="1087"/>
      <c r="AB388" s="1088"/>
      <c r="AC388" s="1030"/>
      <c r="AD388" s="1034"/>
      <c r="AE388" s="1030"/>
      <c r="AF388" s="1117"/>
      <c r="AG388" s="1117"/>
      <c r="AH388" s="1035"/>
      <c r="AI388" s="1087"/>
      <c r="AJ388" s="1264"/>
      <c r="AK388" s="1083"/>
    </row>
    <row r="389" spans="1:37" s="380" customFormat="1" ht="13.5" customHeight="1" x14ac:dyDescent="0.15">
      <c r="A389" s="1560"/>
      <c r="B389" s="650">
        <v>43895</v>
      </c>
      <c r="C389" s="204" t="str">
        <f t="shared" si="98"/>
        <v>(木)</v>
      </c>
      <c r="D389" s="647" t="s">
        <v>552</v>
      </c>
      <c r="E389" s="647" t="s">
        <v>602</v>
      </c>
      <c r="F389" s="1087">
        <v>2</v>
      </c>
      <c r="G389" s="1087">
        <v>3.5</v>
      </c>
      <c r="H389" s="1087">
        <v>7</v>
      </c>
      <c r="I389" s="1117">
        <v>12.5</v>
      </c>
      <c r="J389" s="1097">
        <v>0.29166666666666669</v>
      </c>
      <c r="K389" s="1029">
        <v>4</v>
      </c>
      <c r="L389" s="1032">
        <v>6</v>
      </c>
      <c r="M389" s="1030">
        <v>7.29</v>
      </c>
      <c r="N389" s="1084">
        <v>0.4</v>
      </c>
      <c r="O389" s="1030">
        <v>35.4</v>
      </c>
      <c r="P389" s="1033">
        <v>56</v>
      </c>
      <c r="Q389" s="1087">
        <v>36.200000000000003</v>
      </c>
      <c r="R389" s="1087">
        <v>8.1999999999999993</v>
      </c>
      <c r="S389" s="1033">
        <v>122</v>
      </c>
      <c r="T389" s="1033">
        <v>78</v>
      </c>
      <c r="U389" s="1033">
        <v>44</v>
      </c>
      <c r="V389" s="1277">
        <v>0</v>
      </c>
      <c r="W389" s="1294"/>
      <c r="X389" s="1098">
        <v>250</v>
      </c>
      <c r="Y389" s="1087"/>
      <c r="Z389" s="1032"/>
      <c r="AA389" s="1087"/>
      <c r="AB389" s="1088"/>
      <c r="AC389" s="1030"/>
      <c r="AD389" s="1034">
        <v>0</v>
      </c>
      <c r="AE389" s="1030">
        <v>54</v>
      </c>
      <c r="AF389" s="1117">
        <v>20</v>
      </c>
      <c r="AG389" s="1117">
        <v>4.3</v>
      </c>
      <c r="AH389" s="1035">
        <v>0.99</v>
      </c>
      <c r="AI389" s="1087">
        <v>11</v>
      </c>
      <c r="AJ389" s="1264">
        <v>3.4</v>
      </c>
      <c r="AK389" s="1083">
        <v>0</v>
      </c>
    </row>
    <row r="390" spans="1:37" s="380" customFormat="1" ht="13.5" customHeight="1" x14ac:dyDescent="0.15">
      <c r="A390" s="1560"/>
      <c r="B390" s="650">
        <v>43896</v>
      </c>
      <c r="C390" s="204" t="str">
        <f t="shared" si="98"/>
        <v>(金)</v>
      </c>
      <c r="D390" s="647" t="s">
        <v>540</v>
      </c>
      <c r="E390" s="647" t="s">
        <v>549</v>
      </c>
      <c r="F390" s="1087">
        <v>5</v>
      </c>
      <c r="G390" s="1087">
        <v>0</v>
      </c>
      <c r="H390" s="1087">
        <v>5</v>
      </c>
      <c r="I390" s="1117">
        <v>11</v>
      </c>
      <c r="J390" s="1097">
        <v>0.29166666666666669</v>
      </c>
      <c r="K390" s="1029">
        <v>3.4</v>
      </c>
      <c r="L390" s="1032">
        <v>5.8</v>
      </c>
      <c r="M390" s="1030">
        <v>7.19</v>
      </c>
      <c r="N390" s="1084">
        <v>0</v>
      </c>
      <c r="O390" s="1030">
        <v>31.8</v>
      </c>
      <c r="P390" s="1033">
        <v>57</v>
      </c>
      <c r="Q390" s="1087">
        <v>35.5</v>
      </c>
      <c r="R390" s="1087">
        <v>9.8000000000000007</v>
      </c>
      <c r="S390" s="1033">
        <v>126</v>
      </c>
      <c r="T390" s="1033">
        <v>78</v>
      </c>
      <c r="U390" s="1033">
        <v>48</v>
      </c>
      <c r="V390" s="1277">
        <v>0</v>
      </c>
      <c r="W390" s="1294"/>
      <c r="X390" s="1098">
        <v>260</v>
      </c>
      <c r="Y390" s="1087"/>
      <c r="Z390" s="1032"/>
      <c r="AA390" s="1087"/>
      <c r="AB390" s="1088"/>
      <c r="AC390" s="1030"/>
      <c r="AD390" s="1034"/>
      <c r="AE390" s="1030"/>
      <c r="AF390" s="1117"/>
      <c r="AG390" s="1117"/>
      <c r="AH390" s="1035"/>
      <c r="AI390" s="1087"/>
      <c r="AJ390" s="1264"/>
      <c r="AK390" s="1083"/>
    </row>
    <row r="391" spans="1:37" s="380" customFormat="1" ht="13.5" customHeight="1" x14ac:dyDescent="0.15">
      <c r="A391" s="1560"/>
      <c r="B391" s="650">
        <v>43897</v>
      </c>
      <c r="C391" s="204" t="str">
        <f t="shared" si="98"/>
        <v>(土)</v>
      </c>
      <c r="D391" s="647" t="s">
        <v>552</v>
      </c>
      <c r="E391" s="647" t="s">
        <v>549</v>
      </c>
      <c r="F391" s="1087">
        <v>1</v>
      </c>
      <c r="G391" s="1087">
        <v>0.3</v>
      </c>
      <c r="H391" s="1087">
        <v>4</v>
      </c>
      <c r="I391" s="1117">
        <v>12</v>
      </c>
      <c r="J391" s="1097">
        <v>0.28472222222222221</v>
      </c>
      <c r="K391" s="1029">
        <v>5.7</v>
      </c>
      <c r="L391" s="1032">
        <v>7.4</v>
      </c>
      <c r="M391" s="1030">
        <v>7.31</v>
      </c>
      <c r="N391" s="1084">
        <v>0</v>
      </c>
      <c r="O391" s="1030">
        <v>35.6</v>
      </c>
      <c r="P391" s="1033">
        <v>58</v>
      </c>
      <c r="Q391" s="1087">
        <v>31.8</v>
      </c>
      <c r="R391" s="1087">
        <v>10</v>
      </c>
      <c r="S391" s="1033">
        <v>122</v>
      </c>
      <c r="T391" s="1033">
        <v>72</v>
      </c>
      <c r="U391" s="1033">
        <v>50</v>
      </c>
      <c r="V391" s="1277">
        <v>0</v>
      </c>
      <c r="W391" s="1294"/>
      <c r="X391" s="1098">
        <v>260</v>
      </c>
      <c r="Y391" s="1087"/>
      <c r="Z391" s="1032"/>
      <c r="AA391" s="1087"/>
      <c r="AB391" s="1088"/>
      <c r="AC391" s="1030"/>
      <c r="AD391" s="1034"/>
      <c r="AE391" s="1030"/>
      <c r="AF391" s="1117"/>
      <c r="AG391" s="1117"/>
      <c r="AH391" s="1035"/>
      <c r="AI391" s="1087"/>
      <c r="AJ391" s="1264"/>
      <c r="AK391" s="1083"/>
    </row>
    <row r="392" spans="1:37" s="380" customFormat="1" ht="13.5" customHeight="1" x14ac:dyDescent="0.15">
      <c r="A392" s="1560"/>
      <c r="B392" s="650">
        <v>43898</v>
      </c>
      <c r="C392" s="204" t="str">
        <f>IF(B392="","",IF(WEEKDAY(B392)=1,"(日)",IF(WEEKDAY(B392)=2,"(月)",IF(WEEKDAY(B392)=3,"(火)",IF(WEEKDAY(B392)=4,"(水)",IF(WEEKDAY(B392)=5,"(木)",IF(WEEKDAY(B392)=6,"(金)","(土)")))))))</f>
        <v>(日)</v>
      </c>
      <c r="D392" s="647" t="s">
        <v>555</v>
      </c>
      <c r="E392" s="647" t="s">
        <v>543</v>
      </c>
      <c r="F392" s="1087">
        <v>1</v>
      </c>
      <c r="G392" s="1087">
        <v>3.1</v>
      </c>
      <c r="H392" s="1087">
        <v>7</v>
      </c>
      <c r="I392" s="1117">
        <v>13</v>
      </c>
      <c r="J392" s="1097">
        <v>0.2986111111111111</v>
      </c>
      <c r="K392" s="1029">
        <v>4.5</v>
      </c>
      <c r="L392" s="1032">
        <v>6.3</v>
      </c>
      <c r="M392" s="1030">
        <v>6.98</v>
      </c>
      <c r="N392" s="1084">
        <v>0</v>
      </c>
      <c r="O392" s="1030">
        <v>33.4</v>
      </c>
      <c r="P392" s="1033">
        <v>57</v>
      </c>
      <c r="Q392" s="1087">
        <v>32.700000000000003</v>
      </c>
      <c r="R392" s="1087">
        <v>7.9</v>
      </c>
      <c r="S392" s="1033">
        <v>115</v>
      </c>
      <c r="T392" s="1033">
        <v>73</v>
      </c>
      <c r="U392" s="1033">
        <v>42</v>
      </c>
      <c r="V392" s="1277">
        <v>0</v>
      </c>
      <c r="W392" s="1294"/>
      <c r="X392" s="1098">
        <v>260</v>
      </c>
      <c r="Y392" s="1087"/>
      <c r="Z392" s="1032"/>
      <c r="AA392" s="1087"/>
      <c r="AB392" s="1088"/>
      <c r="AC392" s="1030"/>
      <c r="AD392" s="1034"/>
      <c r="AE392" s="1030"/>
      <c r="AF392" s="1117"/>
      <c r="AG392" s="1117"/>
      <c r="AH392" s="1035"/>
      <c r="AI392" s="1087"/>
      <c r="AJ392" s="1264"/>
      <c r="AK392" s="1083"/>
    </row>
    <row r="393" spans="1:37" s="380" customFormat="1" ht="13.5" customHeight="1" x14ac:dyDescent="0.15">
      <c r="A393" s="1560"/>
      <c r="B393" s="650">
        <v>43899</v>
      </c>
      <c r="C393" s="204" t="str">
        <f t="shared" si="98"/>
        <v>(月)</v>
      </c>
      <c r="D393" s="647" t="s">
        <v>550</v>
      </c>
      <c r="E393" s="647" t="s">
        <v>559</v>
      </c>
      <c r="F393" s="1087">
        <v>2</v>
      </c>
      <c r="G393" s="1087">
        <v>0</v>
      </c>
      <c r="H393" s="1087">
        <v>10</v>
      </c>
      <c r="I393" s="1117">
        <v>11</v>
      </c>
      <c r="J393" s="1097">
        <v>0.29166666666666669</v>
      </c>
      <c r="K393" s="1029">
        <v>6.7</v>
      </c>
      <c r="L393" s="1032">
        <v>7.9</v>
      </c>
      <c r="M393" s="1030">
        <v>7.16</v>
      </c>
      <c r="N393" s="1084">
        <v>0.05</v>
      </c>
      <c r="O393" s="1030">
        <v>33.799999999999997</v>
      </c>
      <c r="P393" s="1033">
        <v>62</v>
      </c>
      <c r="Q393" s="1087">
        <v>34.799999999999997</v>
      </c>
      <c r="R393" s="1087">
        <v>8.6999999999999993</v>
      </c>
      <c r="S393" s="1033">
        <v>120</v>
      </c>
      <c r="T393" s="1033">
        <v>70</v>
      </c>
      <c r="U393" s="1033">
        <v>50</v>
      </c>
      <c r="V393" s="1277">
        <v>0</v>
      </c>
      <c r="W393" s="1294"/>
      <c r="X393" s="1098">
        <v>240</v>
      </c>
      <c r="Y393" s="1087"/>
      <c r="Z393" s="1032"/>
      <c r="AA393" s="1087"/>
      <c r="AB393" s="1088"/>
      <c r="AC393" s="1030"/>
      <c r="AD393" s="1034"/>
      <c r="AE393" s="1030"/>
      <c r="AF393" s="1117"/>
      <c r="AG393" s="1117"/>
      <c r="AH393" s="1035"/>
      <c r="AI393" s="1087"/>
      <c r="AJ393" s="1264"/>
      <c r="AK393" s="1083"/>
    </row>
    <row r="394" spans="1:37" s="380" customFormat="1" ht="13.5" customHeight="1" x14ac:dyDescent="0.15">
      <c r="A394" s="1560"/>
      <c r="B394" s="650">
        <v>43900</v>
      </c>
      <c r="C394" s="204" t="str">
        <f t="shared" si="98"/>
        <v>(火)</v>
      </c>
      <c r="D394" s="647" t="s">
        <v>555</v>
      </c>
      <c r="E394" s="647" t="s">
        <v>543</v>
      </c>
      <c r="F394" s="1087">
        <v>1</v>
      </c>
      <c r="G394" s="1087">
        <v>13.2</v>
      </c>
      <c r="H394" s="1087">
        <v>12</v>
      </c>
      <c r="I394" s="1117">
        <v>13</v>
      </c>
      <c r="J394" s="1097">
        <v>0.29166666666666669</v>
      </c>
      <c r="K394" s="1029">
        <v>3.7</v>
      </c>
      <c r="L394" s="1032">
        <v>5.7</v>
      </c>
      <c r="M394" s="1030">
        <v>7.18</v>
      </c>
      <c r="N394" s="1084">
        <v>0.05</v>
      </c>
      <c r="O394" s="1030">
        <v>34.6</v>
      </c>
      <c r="P394" s="1033">
        <v>60</v>
      </c>
      <c r="Q394" s="1087">
        <v>34.1</v>
      </c>
      <c r="R394" s="1087">
        <v>7.3</v>
      </c>
      <c r="S394" s="1033">
        <v>124</v>
      </c>
      <c r="T394" s="1033">
        <v>72</v>
      </c>
      <c r="U394" s="1033">
        <v>52</v>
      </c>
      <c r="V394" s="1277">
        <v>0</v>
      </c>
      <c r="W394" s="1294"/>
      <c r="X394" s="1098">
        <v>280</v>
      </c>
      <c r="Y394" s="1087"/>
      <c r="Z394" s="1032"/>
      <c r="AA394" s="1087"/>
      <c r="AB394" s="1088"/>
      <c r="AC394" s="1030"/>
      <c r="AD394" s="1034"/>
      <c r="AE394" s="1030"/>
      <c r="AF394" s="1117"/>
      <c r="AG394" s="1117"/>
      <c r="AH394" s="1035"/>
      <c r="AI394" s="1087"/>
      <c r="AJ394" s="1264"/>
      <c r="AK394" s="1083"/>
    </row>
    <row r="395" spans="1:37" s="380" customFormat="1" ht="13.5" customHeight="1" x14ac:dyDescent="0.15">
      <c r="A395" s="1560"/>
      <c r="B395" s="650">
        <v>43901</v>
      </c>
      <c r="C395" s="204" t="str">
        <f t="shared" si="98"/>
        <v>(水)</v>
      </c>
      <c r="D395" s="647" t="s">
        <v>596</v>
      </c>
      <c r="E395" s="647" t="s">
        <v>549</v>
      </c>
      <c r="F395" s="1087">
        <v>3</v>
      </c>
      <c r="G395" s="1087">
        <v>0.6</v>
      </c>
      <c r="H395" s="1087">
        <v>15</v>
      </c>
      <c r="I395" s="1117">
        <v>15</v>
      </c>
      <c r="J395" s="1097">
        <v>0.28472222222222221</v>
      </c>
      <c r="K395" s="1029">
        <v>5.4</v>
      </c>
      <c r="L395" s="1032">
        <v>6.4</v>
      </c>
      <c r="M395" s="1030">
        <v>7.18</v>
      </c>
      <c r="N395" s="1084">
        <v>0</v>
      </c>
      <c r="O395" s="1030">
        <v>35.299999999999997</v>
      </c>
      <c r="P395" s="1033">
        <v>58</v>
      </c>
      <c r="Q395" s="1087">
        <v>36.200000000000003</v>
      </c>
      <c r="R395" s="1087">
        <v>9</v>
      </c>
      <c r="S395" s="1033">
        <v>120</v>
      </c>
      <c r="T395" s="1033">
        <v>75</v>
      </c>
      <c r="U395" s="1033">
        <v>45</v>
      </c>
      <c r="V395" s="1277">
        <v>0</v>
      </c>
      <c r="W395" s="1294"/>
      <c r="X395" s="1098">
        <v>260</v>
      </c>
      <c r="Y395" s="1087"/>
      <c r="Z395" s="1032"/>
      <c r="AA395" s="1087"/>
      <c r="AB395" s="1088"/>
      <c r="AC395" s="1030"/>
      <c r="AD395" s="1034"/>
      <c r="AE395" s="1030"/>
      <c r="AF395" s="1117"/>
      <c r="AG395" s="1117"/>
      <c r="AH395" s="1035"/>
      <c r="AI395" s="1087"/>
      <c r="AJ395" s="1264"/>
      <c r="AK395" s="1083"/>
    </row>
    <row r="396" spans="1:37" s="380" customFormat="1" ht="13.5" customHeight="1" x14ac:dyDescent="0.15">
      <c r="A396" s="1560"/>
      <c r="B396" s="650">
        <v>43902</v>
      </c>
      <c r="C396" s="204" t="str">
        <f t="shared" si="98"/>
        <v>(木)</v>
      </c>
      <c r="D396" s="647" t="s">
        <v>540</v>
      </c>
      <c r="E396" s="647" t="s">
        <v>549</v>
      </c>
      <c r="F396" s="1087">
        <v>2</v>
      </c>
      <c r="G396" s="1087">
        <v>0</v>
      </c>
      <c r="H396" s="1087">
        <v>10</v>
      </c>
      <c r="I396" s="1117">
        <v>14</v>
      </c>
      <c r="J396" s="1097">
        <v>0.29166666666666669</v>
      </c>
      <c r="K396" s="1029">
        <v>4.7</v>
      </c>
      <c r="L396" s="1032">
        <v>6.7</v>
      </c>
      <c r="M396" s="1030">
        <v>7.24</v>
      </c>
      <c r="N396" s="1084">
        <v>0</v>
      </c>
      <c r="O396" s="1030">
        <v>36</v>
      </c>
      <c r="P396" s="1033">
        <v>60</v>
      </c>
      <c r="Q396" s="1087">
        <v>32</v>
      </c>
      <c r="R396" s="1087">
        <v>9.8000000000000007</v>
      </c>
      <c r="S396" s="1033">
        <v>122</v>
      </c>
      <c r="T396" s="1033">
        <v>74</v>
      </c>
      <c r="U396" s="1033">
        <v>48</v>
      </c>
      <c r="V396" s="1277">
        <v>0</v>
      </c>
      <c r="W396" s="1294"/>
      <c r="X396" s="1098">
        <v>240</v>
      </c>
      <c r="Y396" s="1087"/>
      <c r="Z396" s="1032"/>
      <c r="AA396" s="1087"/>
      <c r="AB396" s="1088"/>
      <c r="AC396" s="1030"/>
      <c r="AD396" s="1034"/>
      <c r="AE396" s="1030"/>
      <c r="AF396" s="1117"/>
      <c r="AG396" s="1117"/>
      <c r="AH396" s="1035"/>
      <c r="AI396" s="1087"/>
      <c r="AJ396" s="1264"/>
      <c r="AK396" s="1083"/>
    </row>
    <row r="397" spans="1:37" s="380" customFormat="1" ht="13.5" customHeight="1" x14ac:dyDescent="0.15">
      <c r="A397" s="1560"/>
      <c r="B397" s="650">
        <v>43903</v>
      </c>
      <c r="C397" s="204" t="str">
        <f t="shared" si="98"/>
        <v>(金)</v>
      </c>
      <c r="D397" s="647" t="s">
        <v>540</v>
      </c>
      <c r="E397" s="647" t="s">
        <v>549</v>
      </c>
      <c r="F397" s="1087">
        <v>1</v>
      </c>
      <c r="G397" s="1087">
        <v>0</v>
      </c>
      <c r="H397" s="1087">
        <v>9</v>
      </c>
      <c r="I397" s="1117">
        <v>14.5</v>
      </c>
      <c r="J397" s="1097">
        <v>0.28472222222222221</v>
      </c>
      <c r="K397" s="1029">
        <v>7.8</v>
      </c>
      <c r="L397" s="1032">
        <v>7.4</v>
      </c>
      <c r="M397" s="1030">
        <v>7.19</v>
      </c>
      <c r="N397" s="1084">
        <v>0</v>
      </c>
      <c r="O397" s="1030">
        <v>34.4</v>
      </c>
      <c r="P397" s="1033">
        <v>61</v>
      </c>
      <c r="Q397" s="1087">
        <v>32</v>
      </c>
      <c r="R397" s="1087">
        <v>10</v>
      </c>
      <c r="S397" s="1033">
        <v>133</v>
      </c>
      <c r="T397" s="1033">
        <v>79</v>
      </c>
      <c r="U397" s="1033">
        <v>54</v>
      </c>
      <c r="V397" s="1277">
        <v>0</v>
      </c>
      <c r="W397" s="1294"/>
      <c r="X397" s="1098">
        <v>240</v>
      </c>
      <c r="Y397" s="1087"/>
      <c r="Z397" s="1032"/>
      <c r="AA397" s="1087"/>
      <c r="AB397" s="1088"/>
      <c r="AC397" s="1030"/>
      <c r="AD397" s="1034"/>
      <c r="AE397" s="1030"/>
      <c r="AF397" s="1117"/>
      <c r="AG397" s="1117"/>
      <c r="AH397" s="1035"/>
      <c r="AI397" s="1087"/>
      <c r="AJ397" s="1264"/>
      <c r="AK397" s="1083"/>
    </row>
    <row r="398" spans="1:37" s="380" customFormat="1" ht="13.5" customHeight="1" x14ac:dyDescent="0.15">
      <c r="A398" s="1560"/>
      <c r="B398" s="650">
        <v>43904</v>
      </c>
      <c r="C398" s="204" t="str">
        <f t="shared" si="98"/>
        <v>(土)</v>
      </c>
      <c r="D398" s="647" t="s">
        <v>544</v>
      </c>
      <c r="E398" s="647" t="s">
        <v>542</v>
      </c>
      <c r="F398" s="1087">
        <v>7</v>
      </c>
      <c r="G398" s="1087">
        <v>20.7</v>
      </c>
      <c r="H398" s="1087">
        <v>8</v>
      </c>
      <c r="I398" s="1117">
        <v>14</v>
      </c>
      <c r="J398" s="1097">
        <v>0.28472222222222221</v>
      </c>
      <c r="K398" s="1029">
        <v>4.8</v>
      </c>
      <c r="L398" s="1032">
        <v>7.7</v>
      </c>
      <c r="M398" s="1030">
        <v>7.24</v>
      </c>
      <c r="N398" s="1084">
        <v>0</v>
      </c>
      <c r="O398" s="1030">
        <v>31.7</v>
      </c>
      <c r="P398" s="1033">
        <v>60</v>
      </c>
      <c r="Q398" s="1087">
        <v>32</v>
      </c>
      <c r="R398" s="1087">
        <v>10</v>
      </c>
      <c r="S398" s="1033">
        <v>122</v>
      </c>
      <c r="T398" s="1033">
        <v>74</v>
      </c>
      <c r="U398" s="1033">
        <v>48</v>
      </c>
      <c r="V398" s="1277">
        <v>0</v>
      </c>
      <c r="W398" s="1294"/>
      <c r="X398" s="1098">
        <v>260</v>
      </c>
      <c r="Y398" s="1087"/>
      <c r="Z398" s="1032"/>
      <c r="AA398" s="1087"/>
      <c r="AB398" s="1088"/>
      <c r="AC398" s="1030"/>
      <c r="AD398" s="1034"/>
      <c r="AE398" s="1030"/>
      <c r="AF398" s="1117"/>
      <c r="AG398" s="1117"/>
      <c r="AH398" s="1035"/>
      <c r="AI398" s="1087"/>
      <c r="AJ398" s="1264"/>
      <c r="AK398" s="1083"/>
    </row>
    <row r="399" spans="1:37" s="380" customFormat="1" ht="13.5" customHeight="1" x14ac:dyDescent="0.15">
      <c r="A399" s="1560"/>
      <c r="B399" s="650">
        <v>43905</v>
      </c>
      <c r="C399" s="204" t="str">
        <f t="shared" si="98"/>
        <v>(日)</v>
      </c>
      <c r="D399" s="647" t="s">
        <v>540</v>
      </c>
      <c r="E399" s="647" t="s">
        <v>549</v>
      </c>
      <c r="F399" s="1087">
        <v>0</v>
      </c>
      <c r="G399" s="1087">
        <v>0</v>
      </c>
      <c r="H399" s="1087">
        <v>4</v>
      </c>
      <c r="I399" s="1117">
        <v>11.5</v>
      </c>
      <c r="J399" s="1097">
        <v>0.29166666666666669</v>
      </c>
      <c r="K399" s="1029">
        <v>4.5</v>
      </c>
      <c r="L399" s="1032">
        <v>6.5</v>
      </c>
      <c r="M399" s="1030">
        <v>7.05</v>
      </c>
      <c r="N399" s="1084">
        <v>0.05</v>
      </c>
      <c r="O399" s="1030">
        <v>35.299999999999997</v>
      </c>
      <c r="P399" s="1033">
        <v>56</v>
      </c>
      <c r="Q399" s="1087">
        <v>29.1</v>
      </c>
      <c r="R399" s="1087">
        <v>7.9</v>
      </c>
      <c r="S399" s="1033">
        <v>118</v>
      </c>
      <c r="T399" s="1033">
        <v>72</v>
      </c>
      <c r="U399" s="1033">
        <v>46</v>
      </c>
      <c r="V399" s="1277">
        <v>0</v>
      </c>
      <c r="W399" s="1294"/>
      <c r="X399" s="1098">
        <v>250</v>
      </c>
      <c r="Y399" s="1087"/>
      <c r="Z399" s="1032"/>
      <c r="AA399" s="1087"/>
      <c r="AB399" s="1088"/>
      <c r="AC399" s="1030"/>
      <c r="AD399" s="1034"/>
      <c r="AE399" s="1030"/>
      <c r="AF399" s="1117"/>
      <c r="AG399" s="1117"/>
      <c r="AH399" s="1035"/>
      <c r="AI399" s="1087"/>
      <c r="AJ399" s="1264"/>
      <c r="AK399" s="1083"/>
    </row>
    <row r="400" spans="1:37" s="380" customFormat="1" ht="13.5" customHeight="1" x14ac:dyDescent="0.15">
      <c r="A400" s="1560"/>
      <c r="B400" s="650">
        <v>43906</v>
      </c>
      <c r="C400" s="204" t="str">
        <f t="shared" si="98"/>
        <v>(月)</v>
      </c>
      <c r="D400" s="647" t="s">
        <v>546</v>
      </c>
      <c r="E400" s="647" t="s">
        <v>549</v>
      </c>
      <c r="F400" s="1087">
        <v>1</v>
      </c>
      <c r="G400" s="1087">
        <v>0.1</v>
      </c>
      <c r="H400" s="1087">
        <v>4</v>
      </c>
      <c r="I400" s="1117">
        <v>11</v>
      </c>
      <c r="J400" s="1097">
        <v>0.28472222222222221</v>
      </c>
      <c r="K400" s="1029">
        <v>5.5</v>
      </c>
      <c r="L400" s="1032">
        <v>4</v>
      </c>
      <c r="M400" s="1030">
        <v>7.4</v>
      </c>
      <c r="N400" s="1084">
        <v>0</v>
      </c>
      <c r="O400" s="1030">
        <v>31.3</v>
      </c>
      <c r="P400" s="1033">
        <v>62</v>
      </c>
      <c r="Q400" s="1087">
        <v>32.299999999999997</v>
      </c>
      <c r="R400" s="1087">
        <v>9.6</v>
      </c>
      <c r="S400" s="1033">
        <v>121</v>
      </c>
      <c r="T400" s="1033">
        <v>78</v>
      </c>
      <c r="U400" s="1033">
        <v>43</v>
      </c>
      <c r="V400" s="1277">
        <v>0</v>
      </c>
      <c r="W400" s="1294"/>
      <c r="X400" s="1098">
        <v>240</v>
      </c>
      <c r="Y400" s="1087"/>
      <c r="Z400" s="1032"/>
      <c r="AA400" s="1087"/>
      <c r="AB400" s="1088"/>
      <c r="AC400" s="1030"/>
      <c r="AD400" s="1034"/>
      <c r="AE400" s="1030"/>
      <c r="AF400" s="1117"/>
      <c r="AG400" s="1117"/>
      <c r="AH400" s="1035"/>
      <c r="AI400" s="1087"/>
      <c r="AJ400" s="1264"/>
      <c r="AK400" s="1083"/>
    </row>
    <row r="401" spans="1:37" s="380" customFormat="1" ht="13.5" customHeight="1" x14ac:dyDescent="0.15">
      <c r="A401" s="1560"/>
      <c r="B401" s="650">
        <v>43907</v>
      </c>
      <c r="C401" s="204" t="str">
        <f t="shared" si="98"/>
        <v>(火)</v>
      </c>
      <c r="D401" s="647" t="s">
        <v>540</v>
      </c>
      <c r="E401" s="647" t="s">
        <v>542</v>
      </c>
      <c r="F401" s="1087">
        <v>1</v>
      </c>
      <c r="G401" s="1087">
        <v>0</v>
      </c>
      <c r="H401" s="1087">
        <v>-1</v>
      </c>
      <c r="I401" s="1117">
        <v>10</v>
      </c>
      <c r="J401" s="1097">
        <v>0.28472222222222221</v>
      </c>
      <c r="K401" s="1029">
        <v>5.4</v>
      </c>
      <c r="L401" s="1032">
        <v>6</v>
      </c>
      <c r="M401" s="1030">
        <v>7.1</v>
      </c>
      <c r="N401" s="1084">
        <v>0</v>
      </c>
      <c r="O401" s="1030">
        <v>30.7</v>
      </c>
      <c r="P401" s="1033">
        <v>54</v>
      </c>
      <c r="Q401" s="1087">
        <v>27.7</v>
      </c>
      <c r="R401" s="1087">
        <v>9.5</v>
      </c>
      <c r="S401" s="1033">
        <v>118</v>
      </c>
      <c r="T401" s="1033">
        <v>72</v>
      </c>
      <c r="U401" s="1033">
        <v>46</v>
      </c>
      <c r="V401" s="1277">
        <v>0</v>
      </c>
      <c r="W401" s="1294"/>
      <c r="X401" s="1098">
        <v>240</v>
      </c>
      <c r="Y401" s="1087"/>
      <c r="Z401" s="1032"/>
      <c r="AA401" s="1087"/>
      <c r="AB401" s="1088"/>
      <c r="AC401" s="1030"/>
      <c r="AD401" s="1034"/>
      <c r="AE401" s="1030"/>
      <c r="AF401" s="1117"/>
      <c r="AG401" s="1117"/>
      <c r="AH401" s="1035"/>
      <c r="AI401" s="1087"/>
      <c r="AJ401" s="1264"/>
      <c r="AK401" s="1083"/>
    </row>
    <row r="402" spans="1:37" s="380" customFormat="1" ht="13.5" customHeight="1" x14ac:dyDescent="0.15">
      <c r="A402" s="1560"/>
      <c r="B402" s="650">
        <v>43908</v>
      </c>
      <c r="C402" s="204" t="str">
        <f t="shared" si="98"/>
        <v>(水)</v>
      </c>
      <c r="D402" s="647" t="s">
        <v>540</v>
      </c>
      <c r="E402" s="647" t="s">
        <v>549</v>
      </c>
      <c r="F402" s="1087">
        <v>3</v>
      </c>
      <c r="G402" s="1087">
        <v>0</v>
      </c>
      <c r="H402" s="1087">
        <v>10</v>
      </c>
      <c r="I402" s="1117">
        <v>11</v>
      </c>
      <c r="J402" s="1097">
        <v>0.29166666666666669</v>
      </c>
      <c r="K402" s="1029">
        <v>3.9</v>
      </c>
      <c r="L402" s="1032">
        <v>5.9</v>
      </c>
      <c r="M402" s="1030">
        <v>7.03</v>
      </c>
      <c r="N402" s="1084">
        <v>0</v>
      </c>
      <c r="O402" s="1030">
        <v>30.4</v>
      </c>
      <c r="P402" s="1033">
        <v>50</v>
      </c>
      <c r="Q402" s="1087">
        <v>27</v>
      </c>
      <c r="R402" s="1087">
        <v>8.8000000000000007</v>
      </c>
      <c r="S402" s="1033">
        <v>106</v>
      </c>
      <c r="T402" s="1033">
        <v>66</v>
      </c>
      <c r="U402" s="1033">
        <v>40</v>
      </c>
      <c r="V402" s="1277">
        <v>0</v>
      </c>
      <c r="W402" s="1294"/>
      <c r="X402" s="1098">
        <v>240</v>
      </c>
      <c r="Y402" s="647"/>
      <c r="Z402" s="1032"/>
      <c r="AA402" s="647"/>
      <c r="AB402" s="647"/>
      <c r="AC402" s="1030"/>
      <c r="AD402" s="1034"/>
      <c r="AE402" s="1030"/>
      <c r="AF402" s="1117"/>
      <c r="AG402" s="1117"/>
      <c r="AH402" s="1035"/>
      <c r="AI402" s="1087"/>
      <c r="AJ402" s="1264"/>
      <c r="AK402" s="1083"/>
    </row>
    <row r="403" spans="1:37" s="380" customFormat="1" ht="13.5" customHeight="1" x14ac:dyDescent="0.15">
      <c r="A403" s="1560"/>
      <c r="B403" s="650">
        <v>43909</v>
      </c>
      <c r="C403" s="204" t="str">
        <f t="shared" si="98"/>
        <v>(木)</v>
      </c>
      <c r="D403" s="647" t="s">
        <v>596</v>
      </c>
      <c r="E403" s="647" t="s">
        <v>548</v>
      </c>
      <c r="F403" s="1087">
        <v>1</v>
      </c>
      <c r="G403" s="1087">
        <v>2.9</v>
      </c>
      <c r="H403" s="1087">
        <v>5</v>
      </c>
      <c r="I403" s="1117">
        <v>13</v>
      </c>
      <c r="J403" s="1097">
        <v>0.28472222222222221</v>
      </c>
      <c r="K403" s="1029">
        <v>7.4</v>
      </c>
      <c r="L403" s="1032">
        <v>7.2</v>
      </c>
      <c r="M403" s="1030">
        <v>7.18</v>
      </c>
      <c r="N403" s="1084">
        <v>0</v>
      </c>
      <c r="O403" s="1030">
        <v>31.4</v>
      </c>
      <c r="P403" s="1033">
        <v>60</v>
      </c>
      <c r="Q403" s="1087">
        <v>27.7</v>
      </c>
      <c r="R403" s="1087">
        <v>7.3</v>
      </c>
      <c r="S403" s="1033">
        <v>118</v>
      </c>
      <c r="T403" s="1033">
        <v>75</v>
      </c>
      <c r="U403" s="1033">
        <v>43</v>
      </c>
      <c r="V403" s="1277">
        <v>0</v>
      </c>
      <c r="W403" s="1294"/>
      <c r="X403" s="1098">
        <v>220</v>
      </c>
      <c r="Y403" s="1087"/>
      <c r="Z403" s="1032"/>
      <c r="AA403" s="1087"/>
      <c r="AB403" s="1088"/>
      <c r="AC403" s="1030"/>
      <c r="AD403" s="1034"/>
      <c r="AE403" s="1030"/>
      <c r="AF403" s="1117"/>
      <c r="AG403" s="1117"/>
      <c r="AH403" s="1035"/>
      <c r="AI403" s="1087"/>
      <c r="AJ403" s="1264"/>
      <c r="AK403" s="1083"/>
    </row>
    <row r="404" spans="1:37" s="380" customFormat="1" ht="13.5" customHeight="1" x14ac:dyDescent="0.15">
      <c r="A404" s="1560"/>
      <c r="B404" s="650">
        <v>43910</v>
      </c>
      <c r="C404" s="204" t="str">
        <f t="shared" si="98"/>
        <v>(金)</v>
      </c>
      <c r="D404" s="647" t="s">
        <v>595</v>
      </c>
      <c r="E404" s="647" t="s">
        <v>549</v>
      </c>
      <c r="F404" s="1087">
        <v>8</v>
      </c>
      <c r="G404" s="1087">
        <v>0.1</v>
      </c>
      <c r="H404" s="1087">
        <v>14</v>
      </c>
      <c r="I404" s="1117">
        <v>14.5</v>
      </c>
      <c r="J404" s="1097">
        <v>0.28472222222222221</v>
      </c>
      <c r="K404" s="1029">
        <v>5</v>
      </c>
      <c r="L404" s="1032">
        <v>7.5</v>
      </c>
      <c r="M404" s="1030">
        <v>7.26</v>
      </c>
      <c r="N404" s="1084">
        <v>0</v>
      </c>
      <c r="O404" s="1030">
        <v>28.5</v>
      </c>
      <c r="P404" s="1033">
        <v>54</v>
      </c>
      <c r="Q404" s="1087">
        <v>29.1</v>
      </c>
      <c r="R404" s="1087">
        <v>10</v>
      </c>
      <c r="S404" s="1033">
        <v>112</v>
      </c>
      <c r="T404" s="1033">
        <v>76</v>
      </c>
      <c r="U404" s="1033">
        <v>36</v>
      </c>
      <c r="V404" s="1277">
        <v>0</v>
      </c>
      <c r="W404" s="1294"/>
      <c r="X404" s="1098">
        <v>230</v>
      </c>
      <c r="Y404" s="1087"/>
      <c r="Z404" s="1032"/>
      <c r="AA404" s="1087"/>
      <c r="AB404" s="1088"/>
      <c r="AC404" s="1030"/>
      <c r="AD404" s="1034"/>
      <c r="AE404" s="1030"/>
      <c r="AF404" s="1117"/>
      <c r="AG404" s="1117"/>
      <c r="AH404" s="1035"/>
      <c r="AI404" s="1087"/>
      <c r="AJ404" s="1264"/>
      <c r="AK404" s="1083"/>
    </row>
    <row r="405" spans="1:37" s="380" customFormat="1" ht="13.5" customHeight="1" x14ac:dyDescent="0.15">
      <c r="A405" s="1560"/>
      <c r="B405" s="650">
        <v>43911</v>
      </c>
      <c r="C405" s="204" t="str">
        <f t="shared" si="98"/>
        <v>(土)</v>
      </c>
      <c r="D405" s="647" t="s">
        <v>588</v>
      </c>
      <c r="E405" s="647" t="s">
        <v>543</v>
      </c>
      <c r="F405" s="1087">
        <v>1</v>
      </c>
      <c r="G405" s="1087">
        <v>0</v>
      </c>
      <c r="H405" s="1087">
        <v>8</v>
      </c>
      <c r="I405" s="1117">
        <v>15</v>
      </c>
      <c r="J405" s="1097">
        <v>0.30555555555555552</v>
      </c>
      <c r="K405" s="1029">
        <v>5.8</v>
      </c>
      <c r="L405" s="1032">
        <v>7.8</v>
      </c>
      <c r="M405" s="1030">
        <v>7.3</v>
      </c>
      <c r="N405" s="1084">
        <v>0</v>
      </c>
      <c r="O405" s="1030">
        <v>32</v>
      </c>
      <c r="P405" s="1033">
        <v>58</v>
      </c>
      <c r="Q405" s="1087">
        <v>30.5</v>
      </c>
      <c r="R405" s="1087">
        <v>10</v>
      </c>
      <c r="S405" s="1033">
        <v>120</v>
      </c>
      <c r="T405" s="1033">
        <v>74</v>
      </c>
      <c r="U405" s="1033">
        <v>46</v>
      </c>
      <c r="V405" s="1277">
        <v>0</v>
      </c>
      <c r="W405" s="1294"/>
      <c r="X405" s="1098">
        <v>220</v>
      </c>
      <c r="Y405" s="1087"/>
      <c r="Z405" s="1032"/>
      <c r="AA405" s="1087"/>
      <c r="AB405" s="1088"/>
      <c r="AC405" s="1030"/>
      <c r="AD405" s="1034"/>
      <c r="AE405" s="1030"/>
      <c r="AF405" s="1117"/>
      <c r="AG405" s="1117"/>
      <c r="AH405" s="1035"/>
      <c r="AI405" s="1087"/>
      <c r="AJ405" s="1264"/>
      <c r="AK405" s="1083"/>
    </row>
    <row r="406" spans="1:37" s="380" customFormat="1" ht="13.5" customHeight="1" x14ac:dyDescent="0.15">
      <c r="A406" s="1560"/>
      <c r="B406" s="650">
        <v>43912</v>
      </c>
      <c r="C406" s="204" t="str">
        <f t="shared" si="98"/>
        <v>(日)</v>
      </c>
      <c r="D406" s="647" t="s">
        <v>540</v>
      </c>
      <c r="E406" s="647" t="s">
        <v>548</v>
      </c>
      <c r="F406" s="1087">
        <v>2</v>
      </c>
      <c r="G406" s="1087">
        <v>0</v>
      </c>
      <c r="H406" s="1087">
        <v>11</v>
      </c>
      <c r="I406" s="1117">
        <v>15</v>
      </c>
      <c r="J406" s="1097">
        <v>0.30555555555555552</v>
      </c>
      <c r="K406" s="1029">
        <v>5.9</v>
      </c>
      <c r="L406" s="1032">
        <v>8.1999999999999993</v>
      </c>
      <c r="M406" s="1030">
        <v>7.19</v>
      </c>
      <c r="N406" s="1084">
        <v>0</v>
      </c>
      <c r="O406" s="1030">
        <v>32.4</v>
      </c>
      <c r="P406" s="1033">
        <v>56</v>
      </c>
      <c r="Q406" s="1087">
        <v>32</v>
      </c>
      <c r="R406" s="1087">
        <v>10</v>
      </c>
      <c r="S406" s="1033">
        <v>115</v>
      </c>
      <c r="T406" s="1033">
        <v>70</v>
      </c>
      <c r="U406" s="1033">
        <v>45</v>
      </c>
      <c r="V406" s="1277">
        <v>0</v>
      </c>
      <c r="W406" s="1294"/>
      <c r="X406" s="1098">
        <v>220</v>
      </c>
      <c r="Y406" s="1087"/>
      <c r="Z406" s="1032"/>
      <c r="AA406" s="1087"/>
      <c r="AB406" s="1088"/>
      <c r="AC406" s="1030"/>
      <c r="AD406" s="1034"/>
      <c r="AE406" s="1030"/>
      <c r="AF406" s="1117"/>
      <c r="AG406" s="1117"/>
      <c r="AH406" s="1035"/>
      <c r="AI406" s="1087"/>
      <c r="AJ406" s="1264"/>
      <c r="AK406" s="1083"/>
    </row>
    <row r="407" spans="1:37" s="380" customFormat="1" ht="13.5" customHeight="1" x14ac:dyDescent="0.15">
      <c r="A407" s="1560"/>
      <c r="B407" s="650">
        <v>43913</v>
      </c>
      <c r="C407" s="204" t="str">
        <f t="shared" si="98"/>
        <v>(月)</v>
      </c>
      <c r="D407" s="647" t="s">
        <v>550</v>
      </c>
      <c r="E407" s="647" t="s">
        <v>542</v>
      </c>
      <c r="F407" s="1087">
        <v>3</v>
      </c>
      <c r="G407" s="1087">
        <v>0</v>
      </c>
      <c r="H407" s="1087">
        <v>10</v>
      </c>
      <c r="I407" s="1117">
        <v>16</v>
      </c>
      <c r="J407" s="1097">
        <v>0.2986111111111111</v>
      </c>
      <c r="K407" s="1029">
        <v>5</v>
      </c>
      <c r="L407" s="1032">
        <v>8.3000000000000007</v>
      </c>
      <c r="M407" s="1030">
        <v>7.14</v>
      </c>
      <c r="N407" s="1084">
        <v>0</v>
      </c>
      <c r="O407" s="1030">
        <v>32</v>
      </c>
      <c r="P407" s="1033">
        <v>46</v>
      </c>
      <c r="Q407" s="1087">
        <v>34.4</v>
      </c>
      <c r="R407" s="1087">
        <v>10</v>
      </c>
      <c r="S407" s="1033">
        <v>104</v>
      </c>
      <c r="T407" s="1033">
        <v>68</v>
      </c>
      <c r="U407" s="1033">
        <v>36</v>
      </c>
      <c r="V407" s="1277">
        <v>0</v>
      </c>
      <c r="W407" s="1294"/>
      <c r="X407" s="1098">
        <v>220</v>
      </c>
      <c r="Y407" s="1087"/>
      <c r="Z407" s="1032"/>
      <c r="AA407" s="1087"/>
      <c r="AB407" s="1088"/>
      <c r="AC407" s="1030"/>
      <c r="AD407" s="1034"/>
      <c r="AE407" s="1030"/>
      <c r="AF407" s="1117"/>
      <c r="AG407" s="1117"/>
      <c r="AH407" s="1035"/>
      <c r="AI407" s="1087"/>
      <c r="AJ407" s="1264"/>
      <c r="AK407" s="1083"/>
    </row>
    <row r="408" spans="1:37" s="380" customFormat="1" ht="13.5" customHeight="1" x14ac:dyDescent="0.15">
      <c r="A408" s="1560"/>
      <c r="B408" s="650">
        <v>43914</v>
      </c>
      <c r="C408" s="204" t="str">
        <f t="shared" si="98"/>
        <v>(火)</v>
      </c>
      <c r="D408" s="647" t="s">
        <v>595</v>
      </c>
      <c r="E408" s="647" t="s">
        <v>549</v>
      </c>
      <c r="F408" s="1087">
        <v>6</v>
      </c>
      <c r="G408" s="1087">
        <v>2.1</v>
      </c>
      <c r="H408" s="1087">
        <v>5</v>
      </c>
      <c r="I408" s="1117">
        <v>13</v>
      </c>
      <c r="J408" s="1097">
        <v>0.29166666666666669</v>
      </c>
      <c r="K408" s="1029">
        <v>5.4</v>
      </c>
      <c r="L408" s="1032">
        <v>9.6999999999999993</v>
      </c>
      <c r="M408" s="1030">
        <v>7.03</v>
      </c>
      <c r="N408" s="1084">
        <v>0</v>
      </c>
      <c r="O408" s="1030">
        <v>29.2</v>
      </c>
      <c r="P408" s="1033">
        <v>54</v>
      </c>
      <c r="Q408" s="1087">
        <v>31.2</v>
      </c>
      <c r="R408" s="1087">
        <v>10</v>
      </c>
      <c r="S408" s="1033">
        <v>112</v>
      </c>
      <c r="T408" s="1033">
        <v>72</v>
      </c>
      <c r="U408" s="1033">
        <v>40</v>
      </c>
      <c r="V408" s="1277">
        <v>0</v>
      </c>
      <c r="W408" s="1294"/>
      <c r="X408" s="1098">
        <v>220</v>
      </c>
      <c r="Y408" s="647"/>
      <c r="Z408" s="1032"/>
      <c r="AA408" s="647"/>
      <c r="AB408" s="647"/>
      <c r="AC408" s="1030"/>
      <c r="AD408" s="1034"/>
      <c r="AE408" s="1030"/>
      <c r="AF408" s="1117"/>
      <c r="AG408" s="1117"/>
      <c r="AH408" s="1035"/>
      <c r="AI408" s="1087"/>
      <c r="AJ408" s="1264"/>
      <c r="AK408" s="1083"/>
    </row>
    <row r="409" spans="1:37" s="380" customFormat="1" ht="13.5" customHeight="1" x14ac:dyDescent="0.15">
      <c r="A409" s="1560"/>
      <c r="B409" s="650">
        <v>43915</v>
      </c>
      <c r="C409" s="204" t="str">
        <f t="shared" si="98"/>
        <v>(水)</v>
      </c>
      <c r="D409" s="647" t="s">
        <v>540</v>
      </c>
      <c r="E409" s="647" t="s">
        <v>543</v>
      </c>
      <c r="F409" s="1087">
        <v>0</v>
      </c>
      <c r="G409" s="1087">
        <v>0</v>
      </c>
      <c r="H409" s="1087">
        <v>3</v>
      </c>
      <c r="I409" s="1117">
        <v>12.5</v>
      </c>
      <c r="J409" s="1097">
        <v>0.2986111111111111</v>
      </c>
      <c r="K409" s="1029">
        <v>5.5</v>
      </c>
      <c r="L409" s="1032">
        <v>9.9</v>
      </c>
      <c r="M409" s="1030">
        <v>7.2</v>
      </c>
      <c r="N409" s="1084">
        <v>0.1</v>
      </c>
      <c r="O409" s="1030">
        <v>32.700000000000003</v>
      </c>
      <c r="P409" s="1033">
        <v>48</v>
      </c>
      <c r="Q409" s="1087">
        <v>35.9</v>
      </c>
      <c r="R409" s="1087">
        <v>10</v>
      </c>
      <c r="S409" s="1033">
        <v>114</v>
      </c>
      <c r="T409" s="1033">
        <v>68</v>
      </c>
      <c r="U409" s="1033">
        <v>46</v>
      </c>
      <c r="V409" s="1277">
        <v>0</v>
      </c>
      <c r="W409" s="1294"/>
      <c r="X409" s="1098">
        <v>220</v>
      </c>
      <c r="Y409" s="647"/>
      <c r="Z409" s="1032"/>
      <c r="AA409" s="647"/>
      <c r="AB409" s="647"/>
      <c r="AC409" s="1030"/>
      <c r="AD409" s="1034"/>
      <c r="AE409" s="1030"/>
      <c r="AF409" s="1117"/>
      <c r="AG409" s="1117"/>
      <c r="AH409" s="1035"/>
      <c r="AI409" s="1087"/>
      <c r="AJ409" s="1264"/>
      <c r="AK409" s="1083"/>
    </row>
    <row r="410" spans="1:37" s="380" customFormat="1" ht="13.5" customHeight="1" x14ac:dyDescent="0.15">
      <c r="A410" s="1560"/>
      <c r="B410" s="650">
        <v>43916</v>
      </c>
      <c r="C410" s="204" t="str">
        <f t="shared" si="98"/>
        <v>(木)</v>
      </c>
      <c r="D410" s="647" t="s">
        <v>540</v>
      </c>
      <c r="E410" s="647" t="s">
        <v>549</v>
      </c>
      <c r="F410" s="1087">
        <v>1</v>
      </c>
      <c r="G410" s="1087">
        <v>0</v>
      </c>
      <c r="H410" s="1087">
        <v>7</v>
      </c>
      <c r="I410" s="1117">
        <v>14</v>
      </c>
      <c r="J410" s="1097">
        <v>0.2986111111111111</v>
      </c>
      <c r="K410" s="1029">
        <v>5.9</v>
      </c>
      <c r="L410" s="1032">
        <v>8.9</v>
      </c>
      <c r="M410" s="1030">
        <v>7.18</v>
      </c>
      <c r="N410" s="1084">
        <v>0.05</v>
      </c>
      <c r="O410" s="1030">
        <v>33</v>
      </c>
      <c r="P410" s="1033">
        <v>54</v>
      </c>
      <c r="Q410" s="1087">
        <v>32.700000000000003</v>
      </c>
      <c r="R410" s="1087">
        <v>10</v>
      </c>
      <c r="S410" s="1033">
        <v>120</v>
      </c>
      <c r="T410" s="1033">
        <v>72</v>
      </c>
      <c r="U410" s="1033">
        <v>48</v>
      </c>
      <c r="V410" s="1277">
        <v>0</v>
      </c>
      <c r="W410" s="1294"/>
      <c r="X410" s="1098">
        <v>210</v>
      </c>
      <c r="Y410" s="1087"/>
      <c r="Z410" s="1032"/>
      <c r="AA410" s="1087"/>
      <c r="AB410" s="1088"/>
      <c r="AC410" s="1030"/>
      <c r="AD410" s="1034"/>
      <c r="AE410" s="1030"/>
      <c r="AF410" s="1117"/>
      <c r="AG410" s="1117"/>
      <c r="AH410" s="1035"/>
      <c r="AI410" s="1087"/>
      <c r="AJ410" s="1264"/>
      <c r="AK410" s="1083"/>
    </row>
    <row r="411" spans="1:37" s="380" customFormat="1" ht="13.5" customHeight="1" x14ac:dyDescent="0.15">
      <c r="A411" s="1560"/>
      <c r="B411" s="650">
        <v>43917</v>
      </c>
      <c r="C411" s="204" t="str">
        <f t="shared" si="98"/>
        <v>(金)</v>
      </c>
      <c r="D411" s="647" t="s">
        <v>595</v>
      </c>
      <c r="E411" s="647" t="s">
        <v>585</v>
      </c>
      <c r="F411" s="1087">
        <v>1</v>
      </c>
      <c r="G411" s="1087">
        <v>0</v>
      </c>
      <c r="H411" s="1087">
        <v>8</v>
      </c>
      <c r="I411" s="1117">
        <v>14</v>
      </c>
      <c r="J411" s="1097">
        <v>0.28472222222222221</v>
      </c>
      <c r="K411" s="1029">
        <v>4.9000000000000004</v>
      </c>
      <c r="L411" s="1032">
        <v>8.4</v>
      </c>
      <c r="M411" s="1030">
        <v>7.18</v>
      </c>
      <c r="N411" s="1084">
        <v>0.05</v>
      </c>
      <c r="O411" s="1030">
        <v>29.1</v>
      </c>
      <c r="P411" s="1033">
        <v>52</v>
      </c>
      <c r="Q411" s="1087">
        <v>32</v>
      </c>
      <c r="R411" s="1087">
        <v>10</v>
      </c>
      <c r="S411" s="1033">
        <v>110</v>
      </c>
      <c r="T411" s="1033">
        <v>68</v>
      </c>
      <c r="U411" s="1033">
        <v>42</v>
      </c>
      <c r="V411" s="1277">
        <v>0</v>
      </c>
      <c r="W411" s="1294"/>
      <c r="X411" s="1098">
        <v>240</v>
      </c>
      <c r="Y411" s="1087"/>
      <c r="Z411" s="1032"/>
      <c r="AA411" s="1087"/>
      <c r="AB411" s="1088"/>
      <c r="AC411" s="1030"/>
      <c r="AD411" s="1034"/>
      <c r="AE411" s="1030"/>
      <c r="AF411" s="1117"/>
      <c r="AG411" s="1117"/>
      <c r="AH411" s="1035"/>
      <c r="AI411" s="1087"/>
      <c r="AJ411" s="1264"/>
      <c r="AK411" s="1083"/>
    </row>
    <row r="412" spans="1:37" s="380" customFormat="1" ht="13.5" customHeight="1" x14ac:dyDescent="0.15">
      <c r="A412" s="1560"/>
      <c r="B412" s="650">
        <v>43918</v>
      </c>
      <c r="C412" s="204" t="str">
        <f t="shared" si="98"/>
        <v>(土)</v>
      </c>
      <c r="D412" s="647" t="s">
        <v>544</v>
      </c>
      <c r="E412" s="647" t="s">
        <v>590</v>
      </c>
      <c r="F412" s="1087">
        <v>5</v>
      </c>
      <c r="G412" s="1087">
        <v>5.2</v>
      </c>
      <c r="H412" s="1087">
        <v>18</v>
      </c>
      <c r="I412" s="1117">
        <v>16</v>
      </c>
      <c r="J412" s="1097">
        <v>0.29166666666666669</v>
      </c>
      <c r="K412" s="1029">
        <v>4.8</v>
      </c>
      <c r="L412" s="1032">
        <v>8.4</v>
      </c>
      <c r="M412" s="1030">
        <v>7.07</v>
      </c>
      <c r="N412" s="1084">
        <v>0</v>
      </c>
      <c r="O412" s="1030">
        <v>32</v>
      </c>
      <c r="P412" s="1033">
        <v>48</v>
      </c>
      <c r="Q412" s="1087">
        <v>32.700000000000003</v>
      </c>
      <c r="R412" s="1087">
        <v>9.5</v>
      </c>
      <c r="S412" s="1033">
        <v>109</v>
      </c>
      <c r="T412" s="1033">
        <v>65</v>
      </c>
      <c r="U412" s="1033">
        <v>44</v>
      </c>
      <c r="V412" s="1277">
        <v>0</v>
      </c>
      <c r="W412" s="1294"/>
      <c r="X412" s="1098">
        <v>240</v>
      </c>
      <c r="Y412" s="1087"/>
      <c r="Z412" s="1032"/>
      <c r="AA412" s="1087"/>
      <c r="AB412" s="1088"/>
      <c r="AC412" s="1030"/>
      <c r="AD412" s="1034"/>
      <c r="AE412" s="1030"/>
      <c r="AF412" s="1117"/>
      <c r="AG412" s="1117"/>
      <c r="AH412" s="1035"/>
      <c r="AI412" s="1087"/>
      <c r="AJ412" s="1264"/>
      <c r="AK412" s="1083"/>
    </row>
    <row r="413" spans="1:37" s="380" customFormat="1" ht="13.5" customHeight="1" x14ac:dyDescent="0.15">
      <c r="A413" s="1560"/>
      <c r="B413" s="650">
        <v>43919</v>
      </c>
      <c r="C413" s="204" t="str">
        <f t="shared" si="98"/>
        <v>(日)</v>
      </c>
      <c r="D413" s="647" t="s">
        <v>555</v>
      </c>
      <c r="E413" s="647" t="s">
        <v>543</v>
      </c>
      <c r="F413" s="1087">
        <v>5</v>
      </c>
      <c r="G413" s="1087">
        <v>48.2</v>
      </c>
      <c r="H413" s="1087">
        <v>4</v>
      </c>
      <c r="I413" s="1117">
        <v>14.5</v>
      </c>
      <c r="J413" s="1097">
        <v>0.29166666666666669</v>
      </c>
      <c r="K413" s="1029">
        <v>6.2</v>
      </c>
      <c r="L413" s="1032">
        <v>10.3</v>
      </c>
      <c r="M413" s="1030">
        <v>6.92</v>
      </c>
      <c r="N413" s="1084">
        <v>0</v>
      </c>
      <c r="O413" s="1030">
        <v>32.799999999999997</v>
      </c>
      <c r="P413" s="1033">
        <v>50</v>
      </c>
      <c r="Q413" s="1087">
        <v>34.4</v>
      </c>
      <c r="R413" s="1087">
        <v>10</v>
      </c>
      <c r="S413" s="1033">
        <v>108</v>
      </c>
      <c r="T413" s="1033">
        <v>66</v>
      </c>
      <c r="U413" s="1033">
        <v>42</v>
      </c>
      <c r="V413" s="1277">
        <v>0</v>
      </c>
      <c r="W413" s="1294"/>
      <c r="X413" s="1098">
        <v>270</v>
      </c>
      <c r="Y413" s="1087"/>
      <c r="Z413" s="1032"/>
      <c r="AA413" s="1087"/>
      <c r="AB413" s="1088"/>
      <c r="AC413" s="1030"/>
      <c r="AD413" s="1034"/>
      <c r="AE413" s="1030"/>
      <c r="AF413" s="1117"/>
      <c r="AG413" s="1117"/>
      <c r="AH413" s="1035"/>
      <c r="AI413" s="1087"/>
      <c r="AJ413" s="1264"/>
      <c r="AK413" s="1083"/>
    </row>
    <row r="414" spans="1:37" s="380" customFormat="1" ht="13.5" customHeight="1" x14ac:dyDescent="0.15">
      <c r="A414" s="1560"/>
      <c r="B414" s="650">
        <v>43920</v>
      </c>
      <c r="C414" s="204" t="str">
        <f t="shared" si="98"/>
        <v>(月)</v>
      </c>
      <c r="D414" s="647" t="s">
        <v>550</v>
      </c>
      <c r="E414" s="647" t="s">
        <v>543</v>
      </c>
      <c r="F414" s="1087">
        <v>3</v>
      </c>
      <c r="G414" s="1087">
        <v>0</v>
      </c>
      <c r="H414" s="1087">
        <v>5</v>
      </c>
      <c r="I414" s="1117">
        <v>11</v>
      </c>
      <c r="J414" s="1097">
        <v>0.2986111111111111</v>
      </c>
      <c r="K414" s="1029">
        <v>2.8</v>
      </c>
      <c r="L414" s="1032">
        <v>3.1</v>
      </c>
      <c r="M414" s="1030">
        <v>6.93</v>
      </c>
      <c r="N414" s="1084">
        <v>0.05</v>
      </c>
      <c r="O414" s="1030">
        <v>23.6</v>
      </c>
      <c r="P414" s="1033">
        <v>36</v>
      </c>
      <c r="Q414" s="1087">
        <v>25.9</v>
      </c>
      <c r="R414" s="1087">
        <v>7.3</v>
      </c>
      <c r="S414" s="1033">
        <v>79</v>
      </c>
      <c r="T414" s="1033">
        <v>50</v>
      </c>
      <c r="U414" s="1033">
        <v>29</v>
      </c>
      <c r="V414" s="1277">
        <v>0</v>
      </c>
      <c r="W414" s="1294"/>
      <c r="X414" s="1098">
        <v>190</v>
      </c>
      <c r="Y414" s="1087"/>
      <c r="Z414" s="1032"/>
      <c r="AA414" s="1087"/>
      <c r="AB414" s="1088"/>
      <c r="AC414" s="1030"/>
      <c r="AD414" s="1034"/>
      <c r="AE414" s="1030"/>
      <c r="AF414" s="1117"/>
      <c r="AG414" s="1117"/>
      <c r="AH414" s="1035"/>
      <c r="AI414" s="1087"/>
      <c r="AJ414" s="1264"/>
      <c r="AK414" s="1083"/>
    </row>
    <row r="415" spans="1:37" s="380" customFormat="1" ht="13.5" customHeight="1" x14ac:dyDescent="0.15">
      <c r="A415" s="1560"/>
      <c r="B415" s="650">
        <v>43921</v>
      </c>
      <c r="C415" s="204" t="str">
        <f t="shared" si="98"/>
        <v>(火)</v>
      </c>
      <c r="D415" s="647" t="s">
        <v>550</v>
      </c>
      <c r="E415" s="647" t="s">
        <v>543</v>
      </c>
      <c r="F415" s="1087">
        <v>2</v>
      </c>
      <c r="G415" s="1087">
        <v>0</v>
      </c>
      <c r="H415" s="1087">
        <v>10</v>
      </c>
      <c r="I415" s="1117">
        <v>11.5</v>
      </c>
      <c r="J415" s="1097">
        <v>0.29166666666666669</v>
      </c>
      <c r="K415" s="1029">
        <v>4.2</v>
      </c>
      <c r="L415" s="1032">
        <v>10.3</v>
      </c>
      <c r="M415" s="1030">
        <v>7.01</v>
      </c>
      <c r="N415" s="1084">
        <v>0</v>
      </c>
      <c r="O415" s="1030">
        <v>24.2</v>
      </c>
      <c r="P415" s="1033">
        <v>44</v>
      </c>
      <c r="Q415" s="1087">
        <v>24.1</v>
      </c>
      <c r="R415" s="1087">
        <v>9.6</v>
      </c>
      <c r="S415" s="1033">
        <v>80</v>
      </c>
      <c r="T415" s="1033">
        <v>52</v>
      </c>
      <c r="U415" s="1033">
        <v>28</v>
      </c>
      <c r="V415" s="1277">
        <v>0</v>
      </c>
      <c r="W415" s="1294">
        <v>0</v>
      </c>
      <c r="X415" s="1098">
        <v>170</v>
      </c>
      <c r="Y415" s="647">
        <v>154.4</v>
      </c>
      <c r="Z415" s="1032">
        <v>11.6</v>
      </c>
      <c r="AA415" s="647">
        <v>2.76</v>
      </c>
      <c r="AB415" s="647">
        <v>-1.72</v>
      </c>
      <c r="AC415" s="1030">
        <v>3.6</v>
      </c>
      <c r="AD415" s="1034"/>
      <c r="AE415" s="1030"/>
      <c r="AF415" s="1117"/>
      <c r="AG415" s="1117"/>
      <c r="AH415" s="1035"/>
      <c r="AI415" s="1087"/>
      <c r="AJ415" s="1264"/>
      <c r="AK415" s="1083"/>
    </row>
    <row r="416" spans="1:37" s="378" customFormat="1" ht="13.5" customHeight="1" x14ac:dyDescent="0.15">
      <c r="A416" s="1560"/>
      <c r="B416" s="1552" t="s">
        <v>396</v>
      </c>
      <c r="C416" s="1552"/>
      <c r="D416" s="938"/>
      <c r="E416" s="939"/>
      <c r="F416" s="940">
        <f>MAX(F388:F415)</f>
        <v>8</v>
      </c>
      <c r="G416" s="940">
        <f>MAX(G388:G415)</f>
        <v>48.2</v>
      </c>
      <c r="H416" s="940">
        <f>MAX(H388:H415)</f>
        <v>18</v>
      </c>
      <c r="I416" s="941">
        <f>MAX(I388:I415)</f>
        <v>16</v>
      </c>
      <c r="J416" s="942"/>
      <c r="K416" s="1086">
        <f>MAX(K388:K415)</f>
        <v>7.8</v>
      </c>
      <c r="L416" s="1224">
        <f>MAX(L388:L415)</f>
        <v>10.3</v>
      </c>
      <c r="M416" s="1231">
        <f>MAX(M388:M415)</f>
        <v>7.4</v>
      </c>
      <c r="N416" s="1089">
        <f>MAX(N385:N415)</f>
        <v>0.4</v>
      </c>
      <c r="O416" s="1231">
        <f t="shared" ref="O416:AK416" si="99">MAX(O388:O415)</f>
        <v>36</v>
      </c>
      <c r="P416" s="1244">
        <f t="shared" si="99"/>
        <v>64</v>
      </c>
      <c r="Q416" s="940">
        <f t="shared" si="99"/>
        <v>36.200000000000003</v>
      </c>
      <c r="R416" s="940">
        <f t="shared" si="99"/>
        <v>10</v>
      </c>
      <c r="S416" s="1244">
        <f t="shared" si="99"/>
        <v>133</v>
      </c>
      <c r="T416" s="1244">
        <f t="shared" si="99"/>
        <v>79</v>
      </c>
      <c r="U416" s="1244">
        <f t="shared" si="99"/>
        <v>54</v>
      </c>
      <c r="V416" s="1283">
        <f t="shared" si="99"/>
        <v>0</v>
      </c>
      <c r="W416" s="1300">
        <f t="shared" si="99"/>
        <v>0</v>
      </c>
      <c r="X416" s="1250">
        <f t="shared" si="99"/>
        <v>280</v>
      </c>
      <c r="Y416" s="1008">
        <f t="shared" si="99"/>
        <v>154.4</v>
      </c>
      <c r="Z416" s="1224">
        <f t="shared" si="99"/>
        <v>11.6</v>
      </c>
      <c r="AA416" s="940">
        <f t="shared" si="99"/>
        <v>2.76</v>
      </c>
      <c r="AB416" s="1007">
        <f t="shared" si="99"/>
        <v>-1.72</v>
      </c>
      <c r="AC416" s="1231">
        <f t="shared" si="99"/>
        <v>3.6</v>
      </c>
      <c r="AD416" s="947">
        <f t="shared" si="99"/>
        <v>0</v>
      </c>
      <c r="AE416" s="1231">
        <f t="shared" si="99"/>
        <v>54</v>
      </c>
      <c r="AF416" s="941">
        <f t="shared" si="99"/>
        <v>20</v>
      </c>
      <c r="AG416" s="941">
        <f t="shared" si="99"/>
        <v>4.3</v>
      </c>
      <c r="AH416" s="1077">
        <f t="shared" si="99"/>
        <v>0.99</v>
      </c>
      <c r="AI416" s="940">
        <f t="shared" si="99"/>
        <v>11</v>
      </c>
      <c r="AJ416" s="948">
        <f t="shared" si="99"/>
        <v>3.4</v>
      </c>
      <c r="AK416" s="991">
        <f t="shared" si="99"/>
        <v>0</v>
      </c>
    </row>
    <row r="417" spans="1:37" s="378" customFormat="1" ht="13.5" customHeight="1" x14ac:dyDescent="0.15">
      <c r="A417" s="1560"/>
      <c r="B417" s="1578" t="s">
        <v>397</v>
      </c>
      <c r="C417" s="1552"/>
      <c r="D417" s="938"/>
      <c r="E417" s="939"/>
      <c r="F417" s="940">
        <f>MIN(F388:F415)</f>
        <v>0</v>
      </c>
      <c r="G417" s="940">
        <f>MIN(G388:G415)</f>
        <v>0</v>
      </c>
      <c r="H417" s="940">
        <f>MIN(H388:H415)</f>
        <v>-1</v>
      </c>
      <c r="I417" s="941">
        <f>MIN(I388:I415)</f>
        <v>10</v>
      </c>
      <c r="J417" s="942"/>
      <c r="K417" s="1086">
        <f>MIN(K388:K415)</f>
        <v>2.8</v>
      </c>
      <c r="L417" s="1224">
        <f>MIN(L388:L415)</f>
        <v>3.1</v>
      </c>
      <c r="M417" s="1231">
        <f>MIN(M388:M415)</f>
        <v>6.92</v>
      </c>
      <c r="N417" s="1089">
        <f>MIN(N385:N415)</f>
        <v>0</v>
      </c>
      <c r="O417" s="1231">
        <f t="shared" ref="O417:AK417" si="100">MIN(O388:O415)</f>
        <v>23.6</v>
      </c>
      <c r="P417" s="1244">
        <f t="shared" si="100"/>
        <v>36</v>
      </c>
      <c r="Q417" s="940">
        <f t="shared" si="100"/>
        <v>24.1</v>
      </c>
      <c r="R417" s="940">
        <f t="shared" si="100"/>
        <v>7.3</v>
      </c>
      <c r="S417" s="1244">
        <f t="shared" si="100"/>
        <v>79</v>
      </c>
      <c r="T417" s="1244">
        <f t="shared" si="100"/>
        <v>50</v>
      </c>
      <c r="U417" s="1244">
        <f t="shared" si="100"/>
        <v>28</v>
      </c>
      <c r="V417" s="1283">
        <f t="shared" si="100"/>
        <v>0</v>
      </c>
      <c r="W417" s="1300">
        <f t="shared" si="100"/>
        <v>0</v>
      </c>
      <c r="X417" s="1250">
        <f t="shared" si="100"/>
        <v>170</v>
      </c>
      <c r="Y417" s="1008">
        <f t="shared" si="100"/>
        <v>154.4</v>
      </c>
      <c r="Z417" s="1224">
        <f t="shared" si="100"/>
        <v>11.6</v>
      </c>
      <c r="AA417" s="940">
        <f t="shared" si="100"/>
        <v>2.76</v>
      </c>
      <c r="AB417" s="1007">
        <f t="shared" si="100"/>
        <v>-1.72</v>
      </c>
      <c r="AC417" s="1231">
        <f t="shared" si="100"/>
        <v>3.6</v>
      </c>
      <c r="AD417" s="947">
        <f t="shared" si="100"/>
        <v>0</v>
      </c>
      <c r="AE417" s="1231">
        <f t="shared" si="100"/>
        <v>54</v>
      </c>
      <c r="AF417" s="941">
        <f t="shared" si="100"/>
        <v>20</v>
      </c>
      <c r="AG417" s="941">
        <f t="shared" si="100"/>
        <v>4.3</v>
      </c>
      <c r="AH417" s="1077">
        <f t="shared" si="100"/>
        <v>0.99</v>
      </c>
      <c r="AI417" s="940">
        <f t="shared" si="100"/>
        <v>11</v>
      </c>
      <c r="AJ417" s="948">
        <f t="shared" si="100"/>
        <v>3.4</v>
      </c>
      <c r="AK417" s="991">
        <f t="shared" si="100"/>
        <v>0</v>
      </c>
    </row>
    <row r="418" spans="1:37" s="378" customFormat="1" ht="13.5" customHeight="1" x14ac:dyDescent="0.15">
      <c r="A418" s="1560"/>
      <c r="B418" s="1552" t="s">
        <v>398</v>
      </c>
      <c r="C418" s="1552"/>
      <c r="D418" s="938"/>
      <c r="E418" s="939"/>
      <c r="F418" s="942"/>
      <c r="G418" s="940">
        <f>IF(COUNT(G388:G415)=0,0,AVERAGE(G388:G415))</f>
        <v>3.7500000000000004</v>
      </c>
      <c r="H418" s="940">
        <f>IF(COUNT(H388:H415)=0,0,AVERAGE(H388:H415))</f>
        <v>7.8928571428571432</v>
      </c>
      <c r="I418" s="941">
        <f>IF(COUNT(I388:I415)=0,0,AVERAGE(I388:I415))</f>
        <v>13.089285714285714</v>
      </c>
      <c r="J418" s="942"/>
      <c r="K418" s="1086">
        <f>IF(COUNT(K388:K415)=0,0,AVERAGE(K388:K415))</f>
        <v>5.15</v>
      </c>
      <c r="L418" s="1224">
        <f>IF(COUNT(L388:L415)=0,0,AVERAGE(L388:L415))</f>
        <v>7.3214285714285738</v>
      </c>
      <c r="M418" s="1231">
        <f>IF(COUNT(M388:M415)=0,0,AVERAGE(M388:M415))</f>
        <v>7.1592857142857129</v>
      </c>
      <c r="N418" s="1113"/>
      <c r="O418" s="1231">
        <f t="shared" ref="O418:U418" si="101">IF(COUNT(O388:O415)=0,0,AVERAGE(O388:O415))</f>
        <v>31.953571428571429</v>
      </c>
      <c r="P418" s="1244">
        <f t="shared" si="101"/>
        <v>54.821428571428569</v>
      </c>
      <c r="Q418" s="940">
        <f t="shared" si="101"/>
        <v>31.789285714285718</v>
      </c>
      <c r="R418" s="940">
        <f t="shared" si="101"/>
        <v>9.2928571428571445</v>
      </c>
      <c r="S418" s="1244">
        <f t="shared" si="101"/>
        <v>114.71428571428571</v>
      </c>
      <c r="T418" s="1244">
        <f t="shared" si="101"/>
        <v>70.928571428571431</v>
      </c>
      <c r="U418" s="1244">
        <f t="shared" si="101"/>
        <v>43.785714285714285</v>
      </c>
      <c r="V418" s="1284"/>
      <c r="W418" s="1301"/>
      <c r="X418" s="1250">
        <f t="shared" ref="X418:AJ418" si="102">IF(COUNT(X388:X415)=0,0,AVERAGE(X388:X415))</f>
        <v>237.85714285714286</v>
      </c>
      <c r="Y418" s="1008">
        <f t="shared" si="102"/>
        <v>154.4</v>
      </c>
      <c r="Z418" s="1224">
        <f t="shared" si="102"/>
        <v>11.6</v>
      </c>
      <c r="AA418" s="940">
        <f t="shared" si="102"/>
        <v>2.76</v>
      </c>
      <c r="AB418" s="1007">
        <f t="shared" si="102"/>
        <v>-1.72</v>
      </c>
      <c r="AC418" s="1231">
        <f t="shared" si="102"/>
        <v>3.6</v>
      </c>
      <c r="AD418" s="947">
        <f t="shared" si="102"/>
        <v>0</v>
      </c>
      <c r="AE418" s="1231">
        <f t="shared" si="102"/>
        <v>54</v>
      </c>
      <c r="AF418" s="941">
        <f t="shared" si="102"/>
        <v>20</v>
      </c>
      <c r="AG418" s="941">
        <f t="shared" si="102"/>
        <v>4.3</v>
      </c>
      <c r="AH418" s="1077">
        <f t="shared" si="102"/>
        <v>0.99</v>
      </c>
      <c r="AI418" s="940">
        <f t="shared" si="102"/>
        <v>11</v>
      </c>
      <c r="AJ418" s="948">
        <f t="shared" si="102"/>
        <v>3.4</v>
      </c>
      <c r="AK418" s="992"/>
    </row>
    <row r="419" spans="1:37" s="380" customFormat="1" ht="13.5" customHeight="1" thickBot="1" x14ac:dyDescent="0.2">
      <c r="A419" s="1560"/>
      <c r="B419" s="1553" t="s">
        <v>399</v>
      </c>
      <c r="C419" s="1553"/>
      <c r="D419" s="952"/>
      <c r="E419" s="952"/>
      <c r="F419" s="953"/>
      <c r="G419" s="940">
        <f>SUM(G388:G415)</f>
        <v>105.00000000000001</v>
      </c>
      <c r="H419" s="954"/>
      <c r="I419" s="942"/>
      <c r="J419" s="954"/>
      <c r="K419" s="1223"/>
      <c r="L419" s="1225"/>
      <c r="M419" s="1232"/>
      <c r="N419" s="1113"/>
      <c r="O419" s="1232"/>
      <c r="P419" s="1245"/>
      <c r="Q419" s="954"/>
      <c r="R419" s="954"/>
      <c r="S419" s="1245"/>
      <c r="T419" s="1245"/>
      <c r="U419" s="1245"/>
      <c r="V419" s="1284"/>
      <c r="W419" s="1301"/>
      <c r="X419" s="1251"/>
      <c r="Y419" s="954"/>
      <c r="Z419" s="1225"/>
      <c r="AA419" s="954"/>
      <c r="AB419" s="954"/>
      <c r="AC419" s="1275"/>
      <c r="AD419" s="956"/>
      <c r="AE419" s="1232"/>
      <c r="AF419" s="942"/>
      <c r="AG419" s="942"/>
      <c r="AH419" s="1080"/>
      <c r="AI419" s="954"/>
      <c r="AJ419" s="980"/>
      <c r="AK419" s="992"/>
    </row>
    <row r="420" spans="1:37" s="377" customFormat="1" ht="13.5" customHeight="1" thickTop="1" x14ac:dyDescent="0.15">
      <c r="A420" s="1584" t="s">
        <v>405</v>
      </c>
      <c r="B420" s="1580" t="s">
        <v>396</v>
      </c>
      <c r="C420" s="1581"/>
      <c r="D420" s="1099"/>
      <c r="E420" s="1100"/>
      <c r="F420" s="1101">
        <v>8</v>
      </c>
      <c r="G420" s="1101">
        <v>240</v>
      </c>
      <c r="H420" s="1101">
        <v>32</v>
      </c>
      <c r="I420" s="1102">
        <v>30</v>
      </c>
      <c r="J420" s="1102">
        <v>0.34027777777777773</v>
      </c>
      <c r="K420" s="1258">
        <v>13.1</v>
      </c>
      <c r="L420" s="1262">
        <v>15</v>
      </c>
      <c r="M420" s="1240">
        <v>7.5</v>
      </c>
      <c r="N420" s="1114">
        <v>0.4</v>
      </c>
      <c r="O420" s="1240">
        <v>37.700000000000003</v>
      </c>
      <c r="P420" s="1246">
        <v>76</v>
      </c>
      <c r="Q420" s="1101">
        <v>43.3</v>
      </c>
      <c r="R420" s="1101">
        <v>10</v>
      </c>
      <c r="S420" s="1246">
        <v>144</v>
      </c>
      <c r="T420" s="1246">
        <v>90</v>
      </c>
      <c r="U420" s="1246">
        <v>65</v>
      </c>
      <c r="V420" s="1286">
        <v>0.31</v>
      </c>
      <c r="W420" s="1302">
        <v>0</v>
      </c>
      <c r="X420" s="1104">
        <v>290</v>
      </c>
      <c r="Y420" s="1101">
        <v>285.60000000000002</v>
      </c>
      <c r="Z420" s="1262">
        <v>11.6</v>
      </c>
      <c r="AA420" s="1103">
        <v>2.76</v>
      </c>
      <c r="AB420" s="1103">
        <v>-1.1599999999999999</v>
      </c>
      <c r="AC420" s="1240">
        <v>7.5</v>
      </c>
      <c r="AD420" s="1105">
        <v>0.53</v>
      </c>
      <c r="AE420" s="1240">
        <v>62</v>
      </c>
      <c r="AF420" s="1102">
        <v>23</v>
      </c>
      <c r="AG420" s="1102">
        <v>7.3</v>
      </c>
      <c r="AH420" s="1106">
        <v>1.3</v>
      </c>
      <c r="AI420" s="1101">
        <v>13</v>
      </c>
      <c r="AJ420" s="1267">
        <v>3.8</v>
      </c>
      <c r="AK420" s="1307">
        <v>0.06</v>
      </c>
    </row>
    <row r="421" spans="1:37" ht="14.25" customHeight="1" x14ac:dyDescent="0.15">
      <c r="A421" s="1585"/>
      <c r="B421" s="1582" t="s">
        <v>397</v>
      </c>
      <c r="C421" s="1583"/>
      <c r="D421" s="1052"/>
      <c r="E421" s="1053"/>
      <c r="F421" s="1054">
        <v>0</v>
      </c>
      <c r="G421" s="1054">
        <v>0</v>
      </c>
      <c r="H421" s="1054">
        <v>-4</v>
      </c>
      <c r="I421" s="1055">
        <v>6</v>
      </c>
      <c r="J421" s="1055">
        <v>0.23611111111111113</v>
      </c>
      <c r="K421" s="1256">
        <v>1</v>
      </c>
      <c r="L421" s="1260">
        <v>2</v>
      </c>
      <c r="M421" s="1238">
        <v>6.55</v>
      </c>
      <c r="N421" s="1115">
        <v>0</v>
      </c>
      <c r="O421" s="1238">
        <v>10.8</v>
      </c>
      <c r="P421" s="1242">
        <v>22</v>
      </c>
      <c r="Q421" s="1054">
        <v>11.7</v>
      </c>
      <c r="R421" s="1054">
        <v>2.8</v>
      </c>
      <c r="S421" s="1242">
        <v>42</v>
      </c>
      <c r="T421" s="1242">
        <v>28</v>
      </c>
      <c r="U421" s="1242">
        <v>14</v>
      </c>
      <c r="V421" s="1280">
        <v>0</v>
      </c>
      <c r="W421" s="1297">
        <v>0</v>
      </c>
      <c r="X421" s="1058">
        <v>110</v>
      </c>
      <c r="Y421" s="1054">
        <v>144.80000000000001</v>
      </c>
      <c r="Z421" s="1260">
        <v>4.2</v>
      </c>
      <c r="AA421" s="1107">
        <v>1.08</v>
      </c>
      <c r="AB421" s="1107">
        <v>-1.76</v>
      </c>
      <c r="AC421" s="1238">
        <v>1.3</v>
      </c>
      <c r="AD421" s="1059">
        <v>0</v>
      </c>
      <c r="AE421" s="1238">
        <v>23</v>
      </c>
      <c r="AF421" s="1055">
        <v>0.51</v>
      </c>
      <c r="AG421" s="1055">
        <v>2.6</v>
      </c>
      <c r="AH421" s="1060">
        <v>0</v>
      </c>
      <c r="AI421" s="1054">
        <v>6.5</v>
      </c>
      <c r="AJ421" s="1061">
        <v>0.54</v>
      </c>
      <c r="AK421" s="1304">
        <v>0</v>
      </c>
    </row>
    <row r="422" spans="1:37" ht="13.5" customHeight="1" x14ac:dyDescent="0.15">
      <c r="A422" s="1585"/>
      <c r="B422" s="1582" t="s">
        <v>398</v>
      </c>
      <c r="C422" s="1583"/>
      <c r="D422" s="1052"/>
      <c r="E422" s="1053"/>
      <c r="F422" s="1053"/>
      <c r="G422" s="1054">
        <v>4.945901639344263</v>
      </c>
      <c r="H422" s="1054">
        <v>14.680327868852459</v>
      </c>
      <c r="I422" s="1055">
        <v>17.745081967213114</v>
      </c>
      <c r="J422" s="1055">
        <v>0.29210306618093668</v>
      </c>
      <c r="K422" s="1256">
        <v>5.3337704918032829</v>
      </c>
      <c r="L422" s="1260">
        <v>8.124043715846998</v>
      </c>
      <c r="M422" s="1238">
        <v>7.0399726775956246</v>
      </c>
      <c r="N422" s="1115">
        <v>5.8333333333333397E-2</v>
      </c>
      <c r="O422" s="1238">
        <v>29.024234972677608</v>
      </c>
      <c r="P422" s="1242">
        <v>52.625683060109289</v>
      </c>
      <c r="Q422" s="1054">
        <v>29.00683060109289</v>
      </c>
      <c r="R422" s="1054">
        <v>8.8215846994535543</v>
      </c>
      <c r="S422" s="1242">
        <v>102.65846994535519</v>
      </c>
      <c r="T422" s="1242">
        <v>65.21857923497268</v>
      </c>
      <c r="U422" s="1242">
        <v>37.439890710382514</v>
      </c>
      <c r="V422" s="1108"/>
      <c r="W422" s="1297">
        <v>0</v>
      </c>
      <c r="X422" s="1058">
        <v>204.97267759562843</v>
      </c>
      <c r="Y422" s="1054">
        <v>194.01666666666668</v>
      </c>
      <c r="Z422" s="1260">
        <v>8.15</v>
      </c>
      <c r="AA422" s="1107">
        <v>1.7758333333333336</v>
      </c>
      <c r="AB422" s="1107">
        <v>-1.45</v>
      </c>
      <c r="AC422" s="1238">
        <v>3.875</v>
      </c>
      <c r="AD422" s="1059">
        <v>0.17749999999999999</v>
      </c>
      <c r="AE422" s="1238">
        <v>47.916666666666664</v>
      </c>
      <c r="AF422" s="1055">
        <v>9.8708333333333336</v>
      </c>
      <c r="AG422" s="1055">
        <v>4.6749999999999998</v>
      </c>
      <c r="AH422" s="1060">
        <v>0.40916666666666668</v>
      </c>
      <c r="AI422" s="1054">
        <v>10.174999999999999</v>
      </c>
      <c r="AJ422" s="1061">
        <v>1.8099999999999998</v>
      </c>
      <c r="AK422" s="1063"/>
    </row>
    <row r="423" spans="1:37" ht="13.5" customHeight="1" x14ac:dyDescent="0.15">
      <c r="A423" s="1586"/>
      <c r="B423" s="1587" t="s">
        <v>399</v>
      </c>
      <c r="C423" s="1588"/>
      <c r="D423" s="1109"/>
      <c r="E423" s="1065"/>
      <c r="F423" s="1065"/>
      <c r="G423" s="1066">
        <v>1810.2000000000003</v>
      </c>
      <c r="H423" s="1067"/>
      <c r="I423" s="1067"/>
      <c r="J423" s="1068"/>
      <c r="K423" s="1069"/>
      <c r="L423" s="1069"/>
      <c r="M423" s="1069"/>
      <c r="N423" s="1070"/>
      <c r="O423" s="1067"/>
      <c r="P423" s="1069"/>
      <c r="Q423" s="1069"/>
      <c r="R423" s="1069"/>
      <c r="S423" s="1243"/>
      <c r="T423" s="1069"/>
      <c r="U423" s="1069"/>
      <c r="V423" s="1069"/>
      <c r="W423" s="1071"/>
      <c r="X423" s="1072"/>
      <c r="Y423" s="1069"/>
      <c r="Z423" s="1069"/>
      <c r="AA423" s="1069"/>
      <c r="AB423" s="1069"/>
      <c r="AC423" s="1069"/>
      <c r="AD423" s="1073"/>
      <c r="AE423" s="1069"/>
      <c r="AF423" s="1069"/>
      <c r="AG423" s="1069"/>
      <c r="AH423" s="1074"/>
      <c r="AI423" s="1069"/>
      <c r="AJ423" s="1069"/>
      <c r="AK423" s="1075"/>
    </row>
    <row r="424" spans="1:37" ht="13.5" customHeight="1" x14ac:dyDescent="0.15">
      <c r="A424" s="380"/>
      <c r="B424" s="1579" t="s">
        <v>403</v>
      </c>
      <c r="C424" s="1579"/>
      <c r="D424" s="415"/>
      <c r="E424" s="394"/>
      <c r="F424" s="394"/>
      <c r="G424" s="394"/>
      <c r="H424" s="394"/>
      <c r="I424" s="394"/>
      <c r="J424" s="394"/>
      <c r="K424" s="394"/>
      <c r="L424" s="394"/>
      <c r="M424" s="394"/>
      <c r="N424" s="394"/>
      <c r="O424" s="394"/>
      <c r="P424" s="394"/>
      <c r="Q424" s="394"/>
      <c r="R424" s="395"/>
      <c r="S424" s="1247"/>
      <c r="T424" s="395"/>
      <c r="U424" s="395"/>
      <c r="V424" s="395"/>
      <c r="W424" s="739"/>
      <c r="X424" s="396"/>
      <c r="Y424" s="395"/>
      <c r="Z424" s="395"/>
      <c r="AA424" s="394"/>
      <c r="AB424" s="394"/>
      <c r="AC424" s="397"/>
      <c r="AD424" s="907"/>
      <c r="AE424" s="377"/>
      <c r="AF424" s="377"/>
      <c r="AG424" s="377"/>
      <c r="AH424" s="913"/>
      <c r="AI424" s="377"/>
      <c r="AJ424" s="377"/>
      <c r="AK424" s="377"/>
    </row>
    <row r="425" spans="1:37" x14ac:dyDescent="0.15">
      <c r="S425" s="1248"/>
    </row>
    <row r="426" spans="1:37" x14ac:dyDescent="0.15">
      <c r="S426" s="1248"/>
    </row>
    <row r="427" spans="1:37" x14ac:dyDescent="0.15">
      <c r="S427" s="1248"/>
    </row>
    <row r="428" spans="1:37" x14ac:dyDescent="0.15">
      <c r="S428" s="1248"/>
    </row>
    <row r="429" spans="1:37" x14ac:dyDescent="0.15">
      <c r="S429" s="1248"/>
    </row>
    <row r="430" spans="1:37" x14ac:dyDescent="0.15">
      <c r="S430" s="1248"/>
    </row>
    <row r="431" spans="1:37" x14ac:dyDescent="0.15">
      <c r="S431" s="1248"/>
    </row>
    <row r="432" spans="1:37" x14ac:dyDescent="0.15">
      <c r="S432" s="1248"/>
    </row>
    <row r="433" spans="19:19" x14ac:dyDescent="0.15">
      <c r="S433" s="1248"/>
    </row>
    <row r="434" spans="19:19" x14ac:dyDescent="0.15">
      <c r="S434" s="1248"/>
    </row>
    <row r="435" spans="19:19" x14ac:dyDescent="0.15">
      <c r="S435" s="1248"/>
    </row>
    <row r="436" spans="19:19" x14ac:dyDescent="0.15">
      <c r="S436" s="1248"/>
    </row>
    <row r="437" spans="19:19" x14ac:dyDescent="0.15">
      <c r="S437" s="1248"/>
    </row>
    <row r="438" spans="19:19" x14ac:dyDescent="0.15">
      <c r="S438" s="1248"/>
    </row>
    <row r="439" spans="19:19" x14ac:dyDescent="0.15">
      <c r="S439" s="1248"/>
    </row>
    <row r="440" spans="19:19" x14ac:dyDescent="0.15">
      <c r="S440" s="1248"/>
    </row>
    <row r="441" spans="19:19" x14ac:dyDescent="0.15">
      <c r="S441" s="1248"/>
    </row>
    <row r="442" spans="19:19" x14ac:dyDescent="0.15">
      <c r="S442" s="1248"/>
    </row>
    <row r="443" spans="19:19" x14ac:dyDescent="0.15">
      <c r="S443" s="1248"/>
    </row>
    <row r="444" spans="19:19" x14ac:dyDescent="0.15">
      <c r="S444" s="1248"/>
    </row>
    <row r="445" spans="19:19" x14ac:dyDescent="0.15">
      <c r="S445" s="1248"/>
    </row>
  </sheetData>
  <mergeCells count="77">
    <mergeCell ref="B416:C416"/>
    <mergeCell ref="B417:C417"/>
    <mergeCell ref="B418:C418"/>
    <mergeCell ref="B419:C419"/>
    <mergeCell ref="A385:A419"/>
    <mergeCell ref="B209:C209"/>
    <mergeCell ref="B210:C210"/>
    <mergeCell ref="B211:C211"/>
    <mergeCell ref="B212:C212"/>
    <mergeCell ref="A179:A212"/>
    <mergeCell ref="B1:D1"/>
    <mergeCell ref="E1:J2"/>
    <mergeCell ref="AD2:AD4"/>
    <mergeCell ref="B178:C178"/>
    <mergeCell ref="A144:A178"/>
    <mergeCell ref="A4:A5"/>
    <mergeCell ref="B71:C71"/>
    <mergeCell ref="B72:C72"/>
    <mergeCell ref="B73:C73"/>
    <mergeCell ref="B74:C74"/>
    <mergeCell ref="A40:A74"/>
    <mergeCell ref="B37:C37"/>
    <mergeCell ref="B38:C38"/>
    <mergeCell ref="B39:C39"/>
    <mergeCell ref="A6:A39"/>
    <mergeCell ref="AH2:AH4"/>
    <mergeCell ref="AI2:AI4"/>
    <mergeCell ref="AJ2:AJ4"/>
    <mergeCell ref="AK2:AK4"/>
    <mergeCell ref="B36:C36"/>
    <mergeCell ref="AG2:AG4"/>
    <mergeCell ref="AE2:AE4"/>
    <mergeCell ref="AF2:AF4"/>
    <mergeCell ref="A420:A423"/>
    <mergeCell ref="A282:A316"/>
    <mergeCell ref="B423:C423"/>
    <mergeCell ref="B105:C105"/>
    <mergeCell ref="B106:C106"/>
    <mergeCell ref="B107:C107"/>
    <mergeCell ref="B108:C108"/>
    <mergeCell ref="A75:A108"/>
    <mergeCell ref="B140:C140"/>
    <mergeCell ref="B141:C141"/>
    <mergeCell ref="B142:C142"/>
    <mergeCell ref="B143:C143"/>
    <mergeCell ref="A109:A143"/>
    <mergeCell ref="B175:C175"/>
    <mergeCell ref="B176:C176"/>
    <mergeCell ref="B177:C177"/>
    <mergeCell ref="B424:C424"/>
    <mergeCell ref="B420:C420"/>
    <mergeCell ref="B421:C421"/>
    <mergeCell ref="B422:C422"/>
    <mergeCell ref="B313:C313"/>
    <mergeCell ref="B314:C314"/>
    <mergeCell ref="B315:C315"/>
    <mergeCell ref="B316:C316"/>
    <mergeCell ref="B348:C348"/>
    <mergeCell ref="B349:C349"/>
    <mergeCell ref="B350:C350"/>
    <mergeCell ref="B351:C351"/>
    <mergeCell ref="B381:C381"/>
    <mergeCell ref="B382:C382"/>
    <mergeCell ref="B383:C383"/>
    <mergeCell ref="B384:C384"/>
    <mergeCell ref="A352:A384"/>
    <mergeCell ref="A317:A351"/>
    <mergeCell ref="A248:A281"/>
    <mergeCell ref="B244:C244"/>
    <mergeCell ref="B245:C245"/>
    <mergeCell ref="B246:C246"/>
    <mergeCell ref="B281:C281"/>
    <mergeCell ref="B247:C247"/>
    <mergeCell ref="A213:A247"/>
    <mergeCell ref="B278:C278"/>
    <mergeCell ref="B279:C279"/>
    <mergeCell ref="B280:C280"/>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22"/>
  <sheetViews>
    <sheetView zoomScale="90" zoomScaleNormal="90"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3" width="4.375" customWidth="1"/>
    <col min="4" max="28" width="5.375" customWidth="1"/>
    <col min="29" max="29" width="12.625" customWidth="1"/>
    <col min="30" max="30" width="10.625" hidden="1" customWidth="1"/>
    <col min="31" max="31" width="5.375" hidden="1" customWidth="1"/>
    <col min="32" max="32" width="45.5" hidden="1" customWidth="1"/>
    <col min="33" max="33" width="12.625" customWidth="1"/>
    <col min="34" max="36" width="7.625" customWidth="1"/>
    <col min="37" max="38" width="3.625" customWidth="1"/>
  </cols>
  <sheetData>
    <row r="1" spans="1:38" ht="17.25" x14ac:dyDescent="0.15">
      <c r="B1" s="1623" t="s">
        <v>210</v>
      </c>
      <c r="C1" s="1623"/>
      <c r="D1" s="1623"/>
      <c r="E1" s="1623"/>
    </row>
    <row r="2" spans="1:38" x14ac:dyDescent="0.15">
      <c r="A2" s="1567"/>
      <c r="B2" s="1624" t="s">
        <v>0</v>
      </c>
      <c r="C2" s="1626" t="s">
        <v>18</v>
      </c>
      <c r="D2" s="1628" t="s">
        <v>1</v>
      </c>
      <c r="E2" s="109" t="s">
        <v>2</v>
      </c>
      <c r="F2" s="109" t="s">
        <v>3</v>
      </c>
      <c r="G2" s="1642" t="s">
        <v>7</v>
      </c>
      <c r="H2" s="1643"/>
      <c r="I2" s="1642" t="s">
        <v>8</v>
      </c>
      <c r="J2" s="1643"/>
      <c r="K2" s="1642" t="s">
        <v>44</v>
      </c>
      <c r="L2" s="1643"/>
      <c r="M2" s="1642" t="s">
        <v>9</v>
      </c>
      <c r="N2" s="1643"/>
      <c r="O2" s="1642" t="s">
        <v>10</v>
      </c>
      <c r="P2" s="1643"/>
      <c r="Q2" s="1642" t="s">
        <v>11</v>
      </c>
      <c r="R2" s="1643"/>
      <c r="S2" s="1642" t="s">
        <v>16</v>
      </c>
      <c r="T2" s="1643"/>
      <c r="U2" s="1642" t="s">
        <v>17</v>
      </c>
      <c r="V2" s="1643"/>
      <c r="W2" s="1642" t="s">
        <v>12</v>
      </c>
      <c r="X2" s="1643"/>
      <c r="Y2" s="1642" t="s">
        <v>13</v>
      </c>
      <c r="Z2" s="1643"/>
      <c r="AA2" s="1642" t="s">
        <v>14</v>
      </c>
      <c r="AB2" s="1643"/>
      <c r="AC2" s="1677" t="s">
        <v>265</v>
      </c>
      <c r="AD2" s="1678"/>
      <c r="AE2" s="299" t="s">
        <v>97</v>
      </c>
      <c r="AF2" s="1675"/>
      <c r="AG2" s="1636" t="s">
        <v>4</v>
      </c>
      <c r="AH2" s="1637"/>
      <c r="AI2" s="1637"/>
      <c r="AJ2" s="1637"/>
      <c r="AK2" s="1637"/>
      <c r="AL2" s="1638"/>
    </row>
    <row r="3" spans="1:38" x14ac:dyDescent="0.15">
      <c r="A3" s="1568"/>
      <c r="B3" s="1625"/>
      <c r="C3" s="1627"/>
      <c r="D3" s="1669"/>
      <c r="E3" s="111" t="s">
        <v>45</v>
      </c>
      <c r="F3" s="111" t="s">
        <v>15</v>
      </c>
      <c r="G3" s="108" t="s">
        <v>5</v>
      </c>
      <c r="H3" s="110" t="s">
        <v>6</v>
      </c>
      <c r="I3" s="108" t="s">
        <v>5</v>
      </c>
      <c r="J3" s="110" t="s">
        <v>6</v>
      </c>
      <c r="K3" s="108" t="s">
        <v>5</v>
      </c>
      <c r="L3" s="110" t="s">
        <v>6</v>
      </c>
      <c r="M3" s="108" t="s">
        <v>5</v>
      </c>
      <c r="N3" s="110" t="s">
        <v>6</v>
      </c>
      <c r="O3" s="108" t="s">
        <v>5</v>
      </c>
      <c r="P3" s="110" t="s">
        <v>6</v>
      </c>
      <c r="Q3" s="108" t="s">
        <v>5</v>
      </c>
      <c r="R3" s="110" t="s">
        <v>6</v>
      </c>
      <c r="S3" s="108" t="s">
        <v>5</v>
      </c>
      <c r="T3" s="110" t="s">
        <v>6</v>
      </c>
      <c r="U3" s="108" t="s">
        <v>5</v>
      </c>
      <c r="V3" s="110" t="s">
        <v>6</v>
      </c>
      <c r="W3" s="108" t="s">
        <v>5</v>
      </c>
      <c r="X3" s="110" t="s">
        <v>6</v>
      </c>
      <c r="Y3" s="108" t="s">
        <v>5</v>
      </c>
      <c r="Z3" s="110" t="s">
        <v>6</v>
      </c>
      <c r="AA3" s="108" t="s">
        <v>5</v>
      </c>
      <c r="AB3" s="110" t="s">
        <v>6</v>
      </c>
      <c r="AC3" s="1158" t="s">
        <v>224</v>
      </c>
      <c r="AD3" s="353" t="s">
        <v>630</v>
      </c>
      <c r="AE3" s="1161" t="s">
        <v>6</v>
      </c>
      <c r="AF3" s="1676"/>
      <c r="AG3" s="1672"/>
      <c r="AH3" s="1673"/>
      <c r="AI3" s="1673"/>
      <c r="AJ3" s="1673"/>
      <c r="AK3" s="1673"/>
      <c r="AL3" s="1674"/>
    </row>
    <row r="4" spans="1:38" ht="13.5" customHeight="1" x14ac:dyDescent="0.15">
      <c r="A4" s="1665" t="s">
        <v>28</v>
      </c>
      <c r="B4" s="52">
        <v>43556</v>
      </c>
      <c r="C4" s="7" t="s">
        <v>37</v>
      </c>
      <c r="D4" s="73" t="s">
        <v>540</v>
      </c>
      <c r="E4" s="468">
        <v>5</v>
      </c>
      <c r="F4" s="469">
        <v>12.1</v>
      </c>
      <c r="G4" s="470">
        <v>13</v>
      </c>
      <c r="H4" s="471">
        <v>13.1</v>
      </c>
      <c r="I4" s="472">
        <v>4.68</v>
      </c>
      <c r="J4" s="473">
        <v>5.0999999999999996</v>
      </c>
      <c r="K4" s="472">
        <v>7.73</v>
      </c>
      <c r="L4" s="473">
        <v>7.61</v>
      </c>
      <c r="M4" s="472">
        <v>40.9</v>
      </c>
      <c r="N4" s="473">
        <v>42.1</v>
      </c>
      <c r="O4" s="1444"/>
      <c r="P4" s="1445">
        <v>82.2</v>
      </c>
      <c r="Q4" s="1444"/>
      <c r="R4" s="1445">
        <v>116.9</v>
      </c>
      <c r="S4" s="1444"/>
      <c r="T4" s="1445"/>
      <c r="U4" s="1444"/>
      <c r="V4" s="1445"/>
      <c r="W4" s="472"/>
      <c r="X4" s="473">
        <v>55</v>
      </c>
      <c r="Y4" s="476"/>
      <c r="Z4" s="477">
        <v>238</v>
      </c>
      <c r="AA4" s="474"/>
      <c r="AB4" s="1373">
        <v>0.41</v>
      </c>
      <c r="AC4" s="1159">
        <v>2290</v>
      </c>
      <c r="AD4" s="321"/>
      <c r="AE4" s="1151"/>
      <c r="AF4" s="1205"/>
      <c r="AG4" s="172">
        <v>43559</v>
      </c>
      <c r="AH4" s="135" t="s">
        <v>412</v>
      </c>
      <c r="AI4" s="136">
        <v>12</v>
      </c>
      <c r="AJ4" s="137" t="s">
        <v>20</v>
      </c>
      <c r="AK4" s="138"/>
      <c r="AL4" s="139"/>
    </row>
    <row r="5" spans="1:38" x14ac:dyDescent="0.15">
      <c r="A5" s="1666"/>
      <c r="B5" s="53">
        <v>43557</v>
      </c>
      <c r="C5" s="7" t="s">
        <v>38</v>
      </c>
      <c r="D5" s="74" t="s">
        <v>540</v>
      </c>
      <c r="E5" s="478">
        <v>1.5</v>
      </c>
      <c r="F5" s="479">
        <v>9.6</v>
      </c>
      <c r="G5" s="480">
        <v>12.1</v>
      </c>
      <c r="H5" s="481">
        <v>12.2</v>
      </c>
      <c r="I5" s="482">
        <v>3.7</v>
      </c>
      <c r="J5" s="483">
        <v>4.22</v>
      </c>
      <c r="K5" s="482">
        <v>7.76</v>
      </c>
      <c r="L5" s="483">
        <v>7.66</v>
      </c>
      <c r="M5" s="482">
        <v>38</v>
      </c>
      <c r="N5" s="483">
        <v>41.1</v>
      </c>
      <c r="O5" s="533"/>
      <c r="P5" s="1446">
        <v>84.2</v>
      </c>
      <c r="Q5" s="533"/>
      <c r="R5" s="1446">
        <v>116.3</v>
      </c>
      <c r="S5" s="533"/>
      <c r="T5" s="1446"/>
      <c r="U5" s="533"/>
      <c r="V5" s="1446"/>
      <c r="W5" s="482"/>
      <c r="X5" s="483">
        <v>49</v>
      </c>
      <c r="Y5" s="486"/>
      <c r="Z5" s="487">
        <v>267</v>
      </c>
      <c r="AA5" s="484"/>
      <c r="AB5" s="1374">
        <v>0.35</v>
      </c>
      <c r="AC5" s="319">
        <v>2248</v>
      </c>
      <c r="AD5" s="322"/>
      <c r="AE5" s="1152"/>
      <c r="AF5" s="1206"/>
      <c r="AG5" s="12" t="s">
        <v>413</v>
      </c>
      <c r="AH5" s="13" t="s">
        <v>414</v>
      </c>
      <c r="AI5" s="14" t="s">
        <v>415</v>
      </c>
      <c r="AJ5" s="15" t="s">
        <v>416</v>
      </c>
      <c r="AK5" s="16" t="s">
        <v>36</v>
      </c>
      <c r="AL5" s="96"/>
    </row>
    <row r="6" spans="1:38" x14ac:dyDescent="0.15">
      <c r="A6" s="1666"/>
      <c r="B6" s="53">
        <v>43558</v>
      </c>
      <c r="C6" s="7" t="s">
        <v>35</v>
      </c>
      <c r="D6" s="119" t="s">
        <v>540</v>
      </c>
      <c r="E6" s="488">
        <v>0</v>
      </c>
      <c r="F6" s="489">
        <v>8.8000000000000007</v>
      </c>
      <c r="G6" s="490">
        <v>11.8</v>
      </c>
      <c r="H6" s="491">
        <v>11.7</v>
      </c>
      <c r="I6" s="492">
        <v>3.58</v>
      </c>
      <c r="J6" s="493">
        <v>3.67</v>
      </c>
      <c r="K6" s="492">
        <v>7.74</v>
      </c>
      <c r="L6" s="493">
        <v>7.61</v>
      </c>
      <c r="M6" s="492">
        <v>39.5</v>
      </c>
      <c r="N6" s="493">
        <v>41.9</v>
      </c>
      <c r="O6" s="1447"/>
      <c r="P6" s="1448">
        <v>79</v>
      </c>
      <c r="Q6" s="1447"/>
      <c r="R6" s="1448">
        <v>114.3</v>
      </c>
      <c r="S6" s="1447"/>
      <c r="T6" s="1448"/>
      <c r="U6" s="1447"/>
      <c r="V6" s="1448"/>
      <c r="W6" s="492"/>
      <c r="X6" s="493">
        <v>56</v>
      </c>
      <c r="Y6" s="496"/>
      <c r="Z6" s="497">
        <v>253</v>
      </c>
      <c r="AA6" s="494"/>
      <c r="AB6" s="1375">
        <v>0.34</v>
      </c>
      <c r="AC6" s="319">
        <v>2767</v>
      </c>
      <c r="AD6" s="322"/>
      <c r="AE6" s="1152"/>
      <c r="AF6" s="1206"/>
      <c r="AG6" s="5" t="s">
        <v>417</v>
      </c>
      <c r="AH6" s="17" t="s">
        <v>20</v>
      </c>
      <c r="AI6" s="516">
        <v>11.9</v>
      </c>
      <c r="AJ6" s="517">
        <v>11.7</v>
      </c>
      <c r="AK6" s="518" t="s">
        <v>36</v>
      </c>
      <c r="AL6" s="97"/>
    </row>
    <row r="7" spans="1:38" x14ac:dyDescent="0.15">
      <c r="A7" s="1666"/>
      <c r="B7" s="53">
        <v>43559</v>
      </c>
      <c r="C7" s="7" t="s">
        <v>39</v>
      </c>
      <c r="D7" s="119" t="s">
        <v>540</v>
      </c>
      <c r="E7" s="488">
        <v>0</v>
      </c>
      <c r="F7" s="489">
        <v>12</v>
      </c>
      <c r="G7" s="490">
        <v>11.9</v>
      </c>
      <c r="H7" s="491">
        <v>11.7</v>
      </c>
      <c r="I7" s="492">
        <v>3.74</v>
      </c>
      <c r="J7" s="493">
        <v>4.3899999999999997</v>
      </c>
      <c r="K7" s="492">
        <v>7.92</v>
      </c>
      <c r="L7" s="493">
        <v>7.7</v>
      </c>
      <c r="M7" s="492">
        <v>41.7</v>
      </c>
      <c r="N7" s="493">
        <v>41.4</v>
      </c>
      <c r="O7" s="1447">
        <v>95.2</v>
      </c>
      <c r="P7" s="1448">
        <v>90.2</v>
      </c>
      <c r="Q7" s="1447">
        <v>125.3</v>
      </c>
      <c r="R7" s="1448">
        <v>122.3</v>
      </c>
      <c r="S7" s="1447">
        <v>83.2</v>
      </c>
      <c r="T7" s="1448">
        <v>82</v>
      </c>
      <c r="U7" s="1447">
        <v>42.1</v>
      </c>
      <c r="V7" s="1448">
        <v>40.299999999999997</v>
      </c>
      <c r="W7" s="492">
        <v>45</v>
      </c>
      <c r="X7" s="493">
        <v>47</v>
      </c>
      <c r="Y7" s="496">
        <v>251</v>
      </c>
      <c r="Z7" s="497">
        <v>270</v>
      </c>
      <c r="AA7" s="494">
        <v>0.38</v>
      </c>
      <c r="AB7" s="1375">
        <v>0.36</v>
      </c>
      <c r="AC7" s="319">
        <v>1929</v>
      </c>
      <c r="AD7" s="322"/>
      <c r="AE7" s="1152">
        <v>4.3899999999999997</v>
      </c>
      <c r="AF7" s="1206" t="s">
        <v>573</v>
      </c>
      <c r="AG7" s="6" t="s">
        <v>418</v>
      </c>
      <c r="AH7" s="18" t="s">
        <v>419</v>
      </c>
      <c r="AI7" s="525">
        <v>3.74</v>
      </c>
      <c r="AJ7" s="526">
        <v>4.3899999999999997</v>
      </c>
      <c r="AK7" s="521" t="s">
        <v>36</v>
      </c>
      <c r="AL7" s="98"/>
    </row>
    <row r="8" spans="1:38" x14ac:dyDescent="0.15">
      <c r="A8" s="1666"/>
      <c r="B8" s="53">
        <v>43560</v>
      </c>
      <c r="C8" s="7" t="s">
        <v>40</v>
      </c>
      <c r="D8" s="75" t="s">
        <v>540</v>
      </c>
      <c r="E8" s="478">
        <v>0</v>
      </c>
      <c r="F8" s="479">
        <v>17.899999999999999</v>
      </c>
      <c r="G8" s="480">
        <v>13.3</v>
      </c>
      <c r="H8" s="481">
        <v>13.1</v>
      </c>
      <c r="I8" s="482">
        <v>2.95</v>
      </c>
      <c r="J8" s="483">
        <v>4.3099999999999996</v>
      </c>
      <c r="K8" s="482">
        <v>7.8</v>
      </c>
      <c r="L8" s="483">
        <v>7.73</v>
      </c>
      <c r="M8" s="482">
        <v>42.6</v>
      </c>
      <c r="N8" s="483">
        <v>42.3</v>
      </c>
      <c r="O8" s="533"/>
      <c r="P8" s="1446">
        <v>94.7</v>
      </c>
      <c r="Q8" s="533"/>
      <c r="R8" s="1446">
        <v>125.1</v>
      </c>
      <c r="S8" s="533"/>
      <c r="T8" s="1446"/>
      <c r="U8" s="533"/>
      <c r="V8" s="1446"/>
      <c r="W8" s="482"/>
      <c r="X8" s="483">
        <v>48.5</v>
      </c>
      <c r="Y8" s="486"/>
      <c r="Z8" s="487">
        <v>290</v>
      </c>
      <c r="AA8" s="484"/>
      <c r="AB8" s="1374">
        <v>0.28000000000000003</v>
      </c>
      <c r="AC8" s="319">
        <v>1457</v>
      </c>
      <c r="AD8" s="322"/>
      <c r="AE8" s="1152"/>
      <c r="AF8" s="1206"/>
      <c r="AG8" s="6" t="s">
        <v>21</v>
      </c>
      <c r="AH8" s="18"/>
      <c r="AI8" s="525">
        <v>7.92</v>
      </c>
      <c r="AJ8" s="526">
        <v>7.7</v>
      </c>
      <c r="AK8" s="524" t="s">
        <v>36</v>
      </c>
      <c r="AL8" s="99"/>
    </row>
    <row r="9" spans="1:38" x14ac:dyDescent="0.15">
      <c r="A9" s="1666"/>
      <c r="B9" s="53">
        <v>43561</v>
      </c>
      <c r="C9" s="7" t="s">
        <v>41</v>
      </c>
      <c r="D9" s="75" t="s">
        <v>540</v>
      </c>
      <c r="E9" s="478">
        <v>0</v>
      </c>
      <c r="F9" s="479">
        <v>18</v>
      </c>
      <c r="G9" s="480">
        <v>14.3</v>
      </c>
      <c r="H9" s="481">
        <v>14.1</v>
      </c>
      <c r="I9" s="482">
        <v>3.5</v>
      </c>
      <c r="J9" s="483">
        <v>4.9000000000000004</v>
      </c>
      <c r="K9" s="482">
        <v>7.8</v>
      </c>
      <c r="L9" s="483">
        <v>7.7</v>
      </c>
      <c r="M9" s="482"/>
      <c r="N9" s="483"/>
      <c r="O9" s="533"/>
      <c r="P9" s="1446"/>
      <c r="Q9" s="533"/>
      <c r="R9" s="1446"/>
      <c r="S9" s="533"/>
      <c r="T9" s="1446"/>
      <c r="U9" s="533"/>
      <c r="V9" s="1446"/>
      <c r="W9" s="482"/>
      <c r="X9" s="483"/>
      <c r="Y9" s="486"/>
      <c r="Z9" s="487"/>
      <c r="AA9" s="484"/>
      <c r="AB9" s="1374"/>
      <c r="AC9" s="319">
        <v>1398</v>
      </c>
      <c r="AD9" s="322"/>
      <c r="AE9" s="1152"/>
      <c r="AF9" s="1206"/>
      <c r="AG9" s="6" t="s">
        <v>420</v>
      </c>
      <c r="AH9" s="18" t="s">
        <v>22</v>
      </c>
      <c r="AI9" s="525">
        <v>41.7</v>
      </c>
      <c r="AJ9" s="526">
        <v>41.4</v>
      </c>
      <c r="AK9" s="527" t="s">
        <v>36</v>
      </c>
      <c r="AL9" s="100"/>
    </row>
    <row r="10" spans="1:38" x14ac:dyDescent="0.15">
      <c r="A10" s="1666"/>
      <c r="B10" s="53">
        <v>43562</v>
      </c>
      <c r="C10" s="7" t="s">
        <v>42</v>
      </c>
      <c r="D10" s="75" t="s">
        <v>550</v>
      </c>
      <c r="E10" s="478">
        <v>0</v>
      </c>
      <c r="F10" s="479">
        <v>17.399999999999999</v>
      </c>
      <c r="G10" s="480">
        <v>16.100000000000001</v>
      </c>
      <c r="H10" s="481">
        <v>16</v>
      </c>
      <c r="I10" s="482">
        <v>3.5</v>
      </c>
      <c r="J10" s="483">
        <v>4.5</v>
      </c>
      <c r="K10" s="482">
        <v>7.7</v>
      </c>
      <c r="L10" s="483">
        <v>7.7</v>
      </c>
      <c r="M10" s="482"/>
      <c r="N10" s="483"/>
      <c r="O10" s="533"/>
      <c r="P10" s="1446"/>
      <c r="Q10" s="533"/>
      <c r="R10" s="1446"/>
      <c r="S10" s="533"/>
      <c r="T10" s="1446"/>
      <c r="U10" s="533"/>
      <c r="V10" s="1446"/>
      <c r="W10" s="482"/>
      <c r="X10" s="483"/>
      <c r="Y10" s="486"/>
      <c r="Z10" s="487"/>
      <c r="AA10" s="484"/>
      <c r="AB10" s="1374"/>
      <c r="AC10" s="319">
        <v>1451</v>
      </c>
      <c r="AD10" s="322"/>
      <c r="AE10" s="1152"/>
      <c r="AF10" s="1206"/>
      <c r="AG10" s="6" t="s">
        <v>421</v>
      </c>
      <c r="AH10" s="18" t="s">
        <v>23</v>
      </c>
      <c r="AI10" s="1344">
        <v>95.2</v>
      </c>
      <c r="AJ10" s="1345">
        <v>90.2</v>
      </c>
      <c r="AK10" s="527" t="s">
        <v>36</v>
      </c>
      <c r="AL10" s="100"/>
    </row>
    <row r="11" spans="1:38" x14ac:dyDescent="0.15">
      <c r="A11" s="1666"/>
      <c r="B11" s="53">
        <v>43563</v>
      </c>
      <c r="C11" s="7" t="s">
        <v>37</v>
      </c>
      <c r="D11" s="74" t="s">
        <v>555</v>
      </c>
      <c r="E11" s="478">
        <v>20.5</v>
      </c>
      <c r="F11" s="479">
        <v>6.7</v>
      </c>
      <c r="G11" s="480">
        <v>15.1</v>
      </c>
      <c r="H11" s="481">
        <v>16</v>
      </c>
      <c r="I11" s="482">
        <v>4.04</v>
      </c>
      <c r="J11" s="483">
        <v>5.08</v>
      </c>
      <c r="K11" s="482">
        <v>7.77</v>
      </c>
      <c r="L11" s="483">
        <v>7.74</v>
      </c>
      <c r="M11" s="482">
        <v>42.9</v>
      </c>
      <c r="N11" s="483">
        <v>44.8</v>
      </c>
      <c r="O11" s="533"/>
      <c r="P11" s="1446">
        <v>91.5</v>
      </c>
      <c r="Q11" s="533"/>
      <c r="R11" s="1446">
        <v>126.5</v>
      </c>
      <c r="S11" s="533"/>
      <c r="T11" s="1446"/>
      <c r="U11" s="533"/>
      <c r="V11" s="1446"/>
      <c r="W11" s="482"/>
      <c r="X11" s="483">
        <v>51</v>
      </c>
      <c r="Y11" s="486"/>
      <c r="Z11" s="487">
        <v>286</v>
      </c>
      <c r="AA11" s="484"/>
      <c r="AB11" s="1374">
        <v>0.3</v>
      </c>
      <c r="AC11" s="319">
        <v>1866</v>
      </c>
      <c r="AD11" s="322"/>
      <c r="AE11" s="1152"/>
      <c r="AF11" s="1206"/>
      <c r="AG11" s="6" t="s">
        <v>422</v>
      </c>
      <c r="AH11" s="18" t="s">
        <v>23</v>
      </c>
      <c r="AI11" s="1344">
        <v>125.3</v>
      </c>
      <c r="AJ11" s="1345">
        <v>122.3</v>
      </c>
      <c r="AK11" s="527" t="s">
        <v>36</v>
      </c>
      <c r="AL11" s="100"/>
    </row>
    <row r="12" spans="1:38" x14ac:dyDescent="0.15">
      <c r="A12" s="1666"/>
      <c r="B12" s="326">
        <v>43564</v>
      </c>
      <c r="C12" s="327" t="s">
        <v>38</v>
      </c>
      <c r="D12" s="75" t="s">
        <v>540</v>
      </c>
      <c r="E12" s="478">
        <v>0</v>
      </c>
      <c r="F12" s="479">
        <v>11.2</v>
      </c>
      <c r="G12" s="480">
        <v>12.3</v>
      </c>
      <c r="H12" s="481">
        <v>12.2</v>
      </c>
      <c r="I12" s="482">
        <v>13.62</v>
      </c>
      <c r="J12" s="483">
        <v>3.1</v>
      </c>
      <c r="K12" s="482">
        <v>7.43</v>
      </c>
      <c r="L12" s="483">
        <v>7.21</v>
      </c>
      <c r="M12" s="482">
        <v>30.2</v>
      </c>
      <c r="N12" s="483">
        <v>33.200000000000003</v>
      </c>
      <c r="O12" s="533"/>
      <c r="P12" s="1446">
        <v>54</v>
      </c>
      <c r="Q12" s="533"/>
      <c r="R12" s="1446">
        <v>83</v>
      </c>
      <c r="S12" s="533"/>
      <c r="T12" s="1446"/>
      <c r="U12" s="533"/>
      <c r="V12" s="1446"/>
      <c r="W12" s="482"/>
      <c r="X12" s="483">
        <v>48</v>
      </c>
      <c r="Y12" s="486"/>
      <c r="Z12" s="487">
        <v>261</v>
      </c>
      <c r="AA12" s="484"/>
      <c r="AB12" s="1374">
        <v>0.12</v>
      </c>
      <c r="AC12" s="319">
        <v>4536</v>
      </c>
      <c r="AD12" s="322">
        <v>9970</v>
      </c>
      <c r="AE12" s="1152"/>
      <c r="AF12" s="1206"/>
      <c r="AG12" s="6" t="s">
        <v>423</v>
      </c>
      <c r="AH12" s="18" t="s">
        <v>23</v>
      </c>
      <c r="AI12" s="1344">
        <v>83.2</v>
      </c>
      <c r="AJ12" s="1345">
        <v>82</v>
      </c>
      <c r="AK12" s="527" t="s">
        <v>36</v>
      </c>
      <c r="AL12" s="100"/>
    </row>
    <row r="13" spans="1:38" x14ac:dyDescent="0.15">
      <c r="A13" s="1666"/>
      <c r="B13" s="53">
        <v>43565</v>
      </c>
      <c r="C13" s="7" t="s">
        <v>35</v>
      </c>
      <c r="D13" s="75" t="s">
        <v>555</v>
      </c>
      <c r="E13" s="478">
        <v>22.5</v>
      </c>
      <c r="F13" s="479">
        <v>6.5</v>
      </c>
      <c r="G13" s="480">
        <v>12.7</v>
      </c>
      <c r="H13" s="481">
        <v>13</v>
      </c>
      <c r="I13" s="482">
        <v>5.13</v>
      </c>
      <c r="J13" s="483">
        <v>2.83</v>
      </c>
      <c r="K13" s="482">
        <v>7.56</v>
      </c>
      <c r="L13" s="483">
        <v>7.36</v>
      </c>
      <c r="M13" s="482">
        <v>32.799999999999997</v>
      </c>
      <c r="N13" s="483">
        <v>34.799999999999997</v>
      </c>
      <c r="O13" s="533"/>
      <c r="P13" s="1446">
        <v>69.2</v>
      </c>
      <c r="Q13" s="533"/>
      <c r="R13" s="1446">
        <v>100.9</v>
      </c>
      <c r="S13" s="533"/>
      <c r="T13" s="1446"/>
      <c r="U13" s="533"/>
      <c r="V13" s="1446"/>
      <c r="W13" s="482"/>
      <c r="X13" s="483">
        <v>43.1</v>
      </c>
      <c r="Y13" s="486"/>
      <c r="Z13" s="487">
        <v>258</v>
      </c>
      <c r="AA13" s="484"/>
      <c r="AB13" s="1374">
        <v>0.16</v>
      </c>
      <c r="AC13" s="319">
        <v>3466</v>
      </c>
      <c r="AD13" s="322"/>
      <c r="AE13" s="1152"/>
      <c r="AF13" s="1206"/>
      <c r="AG13" s="6" t="s">
        <v>424</v>
      </c>
      <c r="AH13" s="18" t="s">
        <v>23</v>
      </c>
      <c r="AI13" s="1344">
        <v>42.1</v>
      </c>
      <c r="AJ13" s="1345">
        <v>40.299999999999997</v>
      </c>
      <c r="AK13" s="527" t="s">
        <v>36</v>
      </c>
      <c r="AL13" s="100"/>
    </row>
    <row r="14" spans="1:38" x14ac:dyDescent="0.15">
      <c r="A14" s="1666"/>
      <c r="B14" s="53">
        <v>43566</v>
      </c>
      <c r="C14" s="7" t="s">
        <v>39</v>
      </c>
      <c r="D14" s="75" t="s">
        <v>540</v>
      </c>
      <c r="E14" s="478">
        <v>0.5</v>
      </c>
      <c r="F14" s="479">
        <v>11</v>
      </c>
      <c r="G14" s="480">
        <v>11.2</v>
      </c>
      <c r="H14" s="481">
        <v>10.7</v>
      </c>
      <c r="I14" s="482">
        <v>8.59</v>
      </c>
      <c r="J14" s="483">
        <v>3.7</v>
      </c>
      <c r="K14" s="482">
        <v>7.37</v>
      </c>
      <c r="L14" s="483">
        <v>7.27</v>
      </c>
      <c r="M14" s="482">
        <v>24.1</v>
      </c>
      <c r="N14" s="483">
        <v>24.6</v>
      </c>
      <c r="O14" s="533"/>
      <c r="P14" s="1446">
        <v>53.4</v>
      </c>
      <c r="Q14" s="533"/>
      <c r="R14" s="1446">
        <v>82.4</v>
      </c>
      <c r="S14" s="533"/>
      <c r="T14" s="1446"/>
      <c r="U14" s="533"/>
      <c r="V14" s="1446"/>
      <c r="W14" s="482"/>
      <c r="X14" s="483">
        <v>20.7</v>
      </c>
      <c r="Y14" s="486"/>
      <c r="Z14" s="487">
        <v>211</v>
      </c>
      <c r="AA14" s="484"/>
      <c r="AB14" s="1374">
        <v>0.16</v>
      </c>
      <c r="AC14" s="319">
        <v>3480</v>
      </c>
      <c r="AD14" s="322">
        <v>20090</v>
      </c>
      <c r="AE14" s="1152">
        <v>2.89</v>
      </c>
      <c r="AF14" s="1206"/>
      <c r="AG14" s="6" t="s">
        <v>425</v>
      </c>
      <c r="AH14" s="18" t="s">
        <v>23</v>
      </c>
      <c r="AI14" s="519">
        <v>45</v>
      </c>
      <c r="AJ14" s="520">
        <v>47</v>
      </c>
      <c r="AK14" s="521" t="s">
        <v>36</v>
      </c>
      <c r="AL14" s="98"/>
    </row>
    <row r="15" spans="1:38" x14ac:dyDescent="0.15">
      <c r="A15" s="1666"/>
      <c r="B15" s="53">
        <v>43567</v>
      </c>
      <c r="C15" s="7" t="s">
        <v>40</v>
      </c>
      <c r="D15" s="75" t="s">
        <v>550</v>
      </c>
      <c r="E15" s="478">
        <v>0</v>
      </c>
      <c r="F15" s="479">
        <v>10.199999999999999</v>
      </c>
      <c r="G15" s="480">
        <v>12.7</v>
      </c>
      <c r="H15" s="481">
        <v>12.6</v>
      </c>
      <c r="I15" s="482">
        <v>4.33</v>
      </c>
      <c r="J15" s="483">
        <v>3.39</v>
      </c>
      <c r="K15" s="482">
        <v>7.44</v>
      </c>
      <c r="L15" s="483">
        <v>7.34</v>
      </c>
      <c r="M15" s="482">
        <v>32.1</v>
      </c>
      <c r="N15" s="483">
        <v>29.8</v>
      </c>
      <c r="O15" s="533"/>
      <c r="P15" s="1446">
        <v>68.099999999999994</v>
      </c>
      <c r="Q15" s="533"/>
      <c r="R15" s="1446">
        <v>96.8</v>
      </c>
      <c r="S15" s="533"/>
      <c r="T15" s="1446"/>
      <c r="U15" s="533"/>
      <c r="V15" s="1446"/>
      <c r="W15" s="482"/>
      <c r="X15" s="483">
        <v>32</v>
      </c>
      <c r="Y15" s="486"/>
      <c r="Z15" s="487">
        <v>220</v>
      </c>
      <c r="AA15" s="484"/>
      <c r="AB15" s="1374">
        <v>0.25</v>
      </c>
      <c r="AC15" s="319">
        <v>2398</v>
      </c>
      <c r="AD15" s="322">
        <v>20150</v>
      </c>
      <c r="AE15" s="1152"/>
      <c r="AF15" s="1206"/>
      <c r="AG15" s="6" t="s">
        <v>426</v>
      </c>
      <c r="AH15" s="18" t="s">
        <v>23</v>
      </c>
      <c r="AI15" s="528">
        <v>251</v>
      </c>
      <c r="AJ15" s="529">
        <v>270</v>
      </c>
      <c r="AK15" s="530" t="s">
        <v>36</v>
      </c>
      <c r="AL15" s="26"/>
    </row>
    <row r="16" spans="1:38" x14ac:dyDescent="0.15">
      <c r="A16" s="1666"/>
      <c r="B16" s="53">
        <v>43568</v>
      </c>
      <c r="C16" s="7" t="s">
        <v>41</v>
      </c>
      <c r="D16" s="75" t="s">
        <v>540</v>
      </c>
      <c r="E16" s="478">
        <v>0</v>
      </c>
      <c r="F16" s="479">
        <v>13.2</v>
      </c>
      <c r="G16" s="480">
        <v>12</v>
      </c>
      <c r="H16" s="481">
        <v>11.8</v>
      </c>
      <c r="I16" s="482">
        <v>5.2</v>
      </c>
      <c r="J16" s="483">
        <v>3.2</v>
      </c>
      <c r="K16" s="482">
        <v>7.7</v>
      </c>
      <c r="L16" s="483">
        <v>7.6</v>
      </c>
      <c r="M16" s="482"/>
      <c r="N16" s="483"/>
      <c r="O16" s="533"/>
      <c r="P16" s="1446"/>
      <c r="Q16" s="533"/>
      <c r="R16" s="1446"/>
      <c r="S16" s="533"/>
      <c r="T16" s="1446"/>
      <c r="U16" s="533"/>
      <c r="V16" s="1446"/>
      <c r="W16" s="482"/>
      <c r="X16" s="483"/>
      <c r="Y16" s="486"/>
      <c r="Z16" s="487"/>
      <c r="AA16" s="484"/>
      <c r="AB16" s="1374"/>
      <c r="AC16" s="319">
        <v>1486</v>
      </c>
      <c r="AD16" s="322"/>
      <c r="AE16" s="1152"/>
      <c r="AF16" s="1206"/>
      <c r="AG16" s="6" t="s">
        <v>427</v>
      </c>
      <c r="AH16" s="18" t="s">
        <v>23</v>
      </c>
      <c r="AI16" s="522">
        <v>0.38</v>
      </c>
      <c r="AJ16" s="523">
        <v>0.36</v>
      </c>
      <c r="AK16" s="524" t="s">
        <v>36</v>
      </c>
      <c r="AL16" s="99"/>
    </row>
    <row r="17" spans="1:38" x14ac:dyDescent="0.15">
      <c r="A17" s="1666"/>
      <c r="B17" s="53">
        <v>43569</v>
      </c>
      <c r="C17" s="7" t="s">
        <v>42</v>
      </c>
      <c r="D17" s="75" t="s">
        <v>540</v>
      </c>
      <c r="E17" s="478">
        <v>3.5</v>
      </c>
      <c r="F17" s="479">
        <v>17.2</v>
      </c>
      <c r="G17" s="480">
        <v>14.5</v>
      </c>
      <c r="H17" s="481">
        <v>14.3</v>
      </c>
      <c r="I17" s="482">
        <v>5</v>
      </c>
      <c r="J17" s="483">
        <v>3.6</v>
      </c>
      <c r="K17" s="482">
        <v>7.7</v>
      </c>
      <c r="L17" s="483">
        <v>7.7</v>
      </c>
      <c r="M17" s="482"/>
      <c r="N17" s="483"/>
      <c r="O17" s="533"/>
      <c r="P17" s="1446"/>
      <c r="Q17" s="533"/>
      <c r="R17" s="1446"/>
      <c r="S17" s="533"/>
      <c r="T17" s="1446"/>
      <c r="U17" s="533"/>
      <c r="V17" s="1446"/>
      <c r="W17" s="482"/>
      <c r="X17" s="483"/>
      <c r="Y17" s="486"/>
      <c r="Z17" s="487"/>
      <c r="AA17" s="484"/>
      <c r="AB17" s="1374"/>
      <c r="AC17" s="319">
        <v>1131</v>
      </c>
      <c r="AD17" s="322"/>
      <c r="AE17" s="1152"/>
      <c r="AF17" s="1206"/>
      <c r="AG17" s="6" t="s">
        <v>24</v>
      </c>
      <c r="AH17" s="18" t="s">
        <v>23</v>
      </c>
      <c r="AI17" s="480">
        <v>2.7</v>
      </c>
      <c r="AJ17" s="531">
        <v>2.5</v>
      </c>
      <c r="AK17" s="524" t="s">
        <v>36</v>
      </c>
      <c r="AL17" s="99"/>
    </row>
    <row r="18" spans="1:38" x14ac:dyDescent="0.15">
      <c r="A18" s="1666"/>
      <c r="B18" s="53">
        <v>43570</v>
      </c>
      <c r="C18" s="7" t="s">
        <v>37</v>
      </c>
      <c r="D18" s="75" t="s">
        <v>540</v>
      </c>
      <c r="E18" s="478">
        <v>10.5</v>
      </c>
      <c r="F18" s="479">
        <v>16.5</v>
      </c>
      <c r="G18" s="480">
        <v>15.1</v>
      </c>
      <c r="H18" s="481">
        <v>15.3</v>
      </c>
      <c r="I18" s="482">
        <v>10.89</v>
      </c>
      <c r="J18" s="483">
        <v>3.78</v>
      </c>
      <c r="K18" s="482">
        <v>7.48</v>
      </c>
      <c r="L18" s="483">
        <v>7.5</v>
      </c>
      <c r="M18" s="482">
        <v>31.2</v>
      </c>
      <c r="N18" s="483">
        <v>31.5</v>
      </c>
      <c r="O18" s="533"/>
      <c r="P18" s="1446">
        <v>77</v>
      </c>
      <c r="Q18" s="533"/>
      <c r="R18" s="1446">
        <v>107.1</v>
      </c>
      <c r="S18" s="533"/>
      <c r="T18" s="1446"/>
      <c r="U18" s="533"/>
      <c r="V18" s="1446"/>
      <c r="W18" s="482"/>
      <c r="X18" s="483">
        <v>40</v>
      </c>
      <c r="Y18" s="486"/>
      <c r="Z18" s="487">
        <v>247</v>
      </c>
      <c r="AA18" s="484"/>
      <c r="AB18" s="1374">
        <v>0.28999999999999998</v>
      </c>
      <c r="AC18" s="319">
        <v>2793</v>
      </c>
      <c r="AD18" s="322"/>
      <c r="AE18" s="1152"/>
      <c r="AF18" s="1206"/>
      <c r="AG18" s="6" t="s">
        <v>25</v>
      </c>
      <c r="AH18" s="18" t="s">
        <v>23</v>
      </c>
      <c r="AI18" s="480">
        <v>1.7</v>
      </c>
      <c r="AJ18" s="531">
        <v>1.2</v>
      </c>
      <c r="AK18" s="524" t="s">
        <v>36</v>
      </c>
      <c r="AL18" s="99"/>
    </row>
    <row r="19" spans="1:38" x14ac:dyDescent="0.15">
      <c r="A19" s="1666"/>
      <c r="B19" s="53">
        <v>43571</v>
      </c>
      <c r="C19" s="7" t="s">
        <v>38</v>
      </c>
      <c r="D19" s="75" t="s">
        <v>540</v>
      </c>
      <c r="E19" s="478">
        <v>0</v>
      </c>
      <c r="F19" s="479">
        <v>14.8</v>
      </c>
      <c r="G19" s="480">
        <v>15.3</v>
      </c>
      <c r="H19" s="481">
        <v>15.2</v>
      </c>
      <c r="I19" s="482">
        <v>11.1</v>
      </c>
      <c r="J19" s="483">
        <v>3.47</v>
      </c>
      <c r="K19" s="482">
        <v>7.41</v>
      </c>
      <c r="L19" s="483">
        <v>7.26</v>
      </c>
      <c r="M19" s="482">
        <v>28.7</v>
      </c>
      <c r="N19" s="483">
        <v>27.3</v>
      </c>
      <c r="O19" s="533"/>
      <c r="P19" s="1446">
        <v>57</v>
      </c>
      <c r="Q19" s="533"/>
      <c r="R19" s="1446">
        <v>81.400000000000006</v>
      </c>
      <c r="S19" s="533"/>
      <c r="T19" s="1446"/>
      <c r="U19" s="533"/>
      <c r="V19" s="1446"/>
      <c r="W19" s="482"/>
      <c r="X19" s="483">
        <v>36.9</v>
      </c>
      <c r="Y19" s="486"/>
      <c r="Z19" s="487">
        <v>214</v>
      </c>
      <c r="AA19" s="484"/>
      <c r="AB19" s="1374">
        <v>0.22</v>
      </c>
      <c r="AC19" s="319">
        <v>3155</v>
      </c>
      <c r="AD19" s="322"/>
      <c r="AE19" s="1152"/>
      <c r="AF19" s="1206"/>
      <c r="AG19" s="6" t="s">
        <v>428</v>
      </c>
      <c r="AH19" s="18" t="s">
        <v>23</v>
      </c>
      <c r="AI19" s="480">
        <v>9.1999999999999993</v>
      </c>
      <c r="AJ19" s="531">
        <v>9.9</v>
      </c>
      <c r="AK19" s="524" t="s">
        <v>36</v>
      </c>
      <c r="AL19" s="99"/>
    </row>
    <row r="20" spans="1:38" x14ac:dyDescent="0.15">
      <c r="A20" s="1666"/>
      <c r="B20" s="53">
        <v>43572</v>
      </c>
      <c r="C20" s="7" t="s">
        <v>35</v>
      </c>
      <c r="D20" s="75" t="s">
        <v>550</v>
      </c>
      <c r="E20" s="478">
        <v>0</v>
      </c>
      <c r="F20" s="479">
        <v>18.600000000000001</v>
      </c>
      <c r="G20" s="480">
        <v>16.399999999999999</v>
      </c>
      <c r="H20" s="481">
        <v>16.3</v>
      </c>
      <c r="I20" s="482">
        <v>7.46</v>
      </c>
      <c r="J20" s="483">
        <v>3.27</v>
      </c>
      <c r="K20" s="482">
        <v>7.49</v>
      </c>
      <c r="L20" s="483">
        <v>7.38</v>
      </c>
      <c r="M20" s="482">
        <v>36.6</v>
      </c>
      <c r="N20" s="483">
        <v>34.700000000000003</v>
      </c>
      <c r="O20" s="533"/>
      <c r="P20" s="1446">
        <v>74.5</v>
      </c>
      <c r="Q20" s="533"/>
      <c r="R20" s="1446">
        <v>107.3</v>
      </c>
      <c r="S20" s="533"/>
      <c r="T20" s="1446"/>
      <c r="U20" s="533"/>
      <c r="V20" s="1446"/>
      <c r="W20" s="482"/>
      <c r="X20" s="483">
        <v>43.5</v>
      </c>
      <c r="Y20" s="486"/>
      <c r="Z20" s="487">
        <v>256</v>
      </c>
      <c r="AA20" s="484"/>
      <c r="AB20" s="1374">
        <v>0.26</v>
      </c>
      <c r="AC20" s="319">
        <v>2701</v>
      </c>
      <c r="AD20" s="322"/>
      <c r="AE20" s="1152"/>
      <c r="AF20" s="1206"/>
      <c r="AG20" s="6" t="s">
        <v>429</v>
      </c>
      <c r="AH20" s="18" t="s">
        <v>23</v>
      </c>
      <c r="AI20" s="292" t="s">
        <v>578</v>
      </c>
      <c r="AJ20" s="216" t="s">
        <v>578</v>
      </c>
      <c r="AK20" s="532" t="s">
        <v>36</v>
      </c>
      <c r="AL20" s="101"/>
    </row>
    <row r="21" spans="1:38" x14ac:dyDescent="0.15">
      <c r="A21" s="1666"/>
      <c r="B21" s="53">
        <v>43573</v>
      </c>
      <c r="C21" s="7" t="s">
        <v>39</v>
      </c>
      <c r="D21" s="75" t="s">
        <v>540</v>
      </c>
      <c r="E21" s="478">
        <v>0</v>
      </c>
      <c r="F21" s="479">
        <v>18.7</v>
      </c>
      <c r="G21" s="480">
        <v>16.399999999999999</v>
      </c>
      <c r="H21" s="481">
        <v>16.100000000000001</v>
      </c>
      <c r="I21" s="482">
        <v>9.06</v>
      </c>
      <c r="J21" s="483">
        <v>4.68</v>
      </c>
      <c r="K21" s="482">
        <v>7.55</v>
      </c>
      <c r="L21" s="483">
        <v>7.5</v>
      </c>
      <c r="M21" s="482">
        <v>39.299999999999997</v>
      </c>
      <c r="N21" s="483">
        <v>39</v>
      </c>
      <c r="O21" s="533"/>
      <c r="P21" s="1446">
        <v>85.8</v>
      </c>
      <c r="Q21" s="533"/>
      <c r="R21" s="1446">
        <v>115.1</v>
      </c>
      <c r="S21" s="533"/>
      <c r="T21" s="1446"/>
      <c r="U21" s="533"/>
      <c r="V21" s="1446"/>
      <c r="W21" s="482"/>
      <c r="X21" s="483">
        <v>48.2</v>
      </c>
      <c r="Y21" s="486"/>
      <c r="Z21" s="487">
        <v>285</v>
      </c>
      <c r="AA21" s="484"/>
      <c r="AB21" s="1374">
        <v>0.33</v>
      </c>
      <c r="AC21" s="319">
        <v>2545</v>
      </c>
      <c r="AD21" s="322"/>
      <c r="AE21" s="1152">
        <v>4.6399999999999997</v>
      </c>
      <c r="AF21" s="1206" t="s">
        <v>574</v>
      </c>
      <c r="AG21" s="6" t="s">
        <v>290</v>
      </c>
      <c r="AH21" s="18" t="s">
        <v>23</v>
      </c>
      <c r="AI21" s="484">
        <v>3.92</v>
      </c>
      <c r="AJ21" s="217">
        <v>3.95</v>
      </c>
      <c r="AK21" s="524" t="s">
        <v>36</v>
      </c>
      <c r="AL21" s="99"/>
    </row>
    <row r="22" spans="1:38" x14ac:dyDescent="0.15">
      <c r="A22" s="1666"/>
      <c r="B22" s="53">
        <v>43574</v>
      </c>
      <c r="C22" s="7" t="s">
        <v>40</v>
      </c>
      <c r="D22" s="75" t="s">
        <v>540</v>
      </c>
      <c r="E22" s="478">
        <v>0</v>
      </c>
      <c r="F22" s="479">
        <v>20.6</v>
      </c>
      <c r="G22" s="480">
        <v>18</v>
      </c>
      <c r="H22" s="481">
        <v>17.899999999999999</v>
      </c>
      <c r="I22" s="482">
        <v>8.2799999999999994</v>
      </c>
      <c r="J22" s="483">
        <v>2.79</v>
      </c>
      <c r="K22" s="482">
        <v>7.53</v>
      </c>
      <c r="L22" s="483">
        <v>7.46</v>
      </c>
      <c r="M22" s="482">
        <v>42.3</v>
      </c>
      <c r="N22" s="483">
        <v>40</v>
      </c>
      <c r="O22" s="533"/>
      <c r="P22" s="1446">
        <v>78</v>
      </c>
      <c r="Q22" s="533"/>
      <c r="R22" s="1446">
        <v>117.1</v>
      </c>
      <c r="S22" s="533"/>
      <c r="T22" s="1446"/>
      <c r="U22" s="533"/>
      <c r="V22" s="1446"/>
      <c r="W22" s="482"/>
      <c r="X22" s="483">
        <v>51.1</v>
      </c>
      <c r="Y22" s="486"/>
      <c r="Z22" s="487">
        <v>217</v>
      </c>
      <c r="AA22" s="484"/>
      <c r="AB22" s="1374">
        <v>0.21</v>
      </c>
      <c r="AC22" s="319">
        <v>3593</v>
      </c>
      <c r="AD22" s="322"/>
      <c r="AE22" s="1152"/>
      <c r="AF22" s="1206" t="s">
        <v>575</v>
      </c>
      <c r="AG22" s="6" t="s">
        <v>430</v>
      </c>
      <c r="AH22" s="18" t="s">
        <v>23</v>
      </c>
      <c r="AI22" s="484">
        <v>4.29</v>
      </c>
      <c r="AJ22" s="217">
        <v>4.3899999999999997</v>
      </c>
      <c r="AK22" s="524" t="s">
        <v>36</v>
      </c>
      <c r="AL22" s="99"/>
    </row>
    <row r="23" spans="1:38" x14ac:dyDescent="0.15">
      <c r="A23" s="1666"/>
      <c r="B23" s="53">
        <v>43575</v>
      </c>
      <c r="C23" s="7" t="s">
        <v>41</v>
      </c>
      <c r="D23" s="75" t="s">
        <v>540</v>
      </c>
      <c r="E23" s="478">
        <v>0</v>
      </c>
      <c r="F23" s="479">
        <v>13.7</v>
      </c>
      <c r="G23" s="480">
        <v>18</v>
      </c>
      <c r="H23" s="481">
        <v>18</v>
      </c>
      <c r="I23" s="482">
        <v>7.7</v>
      </c>
      <c r="J23" s="483">
        <v>3.3</v>
      </c>
      <c r="K23" s="482">
        <v>7.7</v>
      </c>
      <c r="L23" s="483">
        <v>7.6</v>
      </c>
      <c r="M23" s="482"/>
      <c r="N23" s="483"/>
      <c r="O23" s="533"/>
      <c r="P23" s="1446"/>
      <c r="Q23" s="533"/>
      <c r="R23" s="1446"/>
      <c r="S23" s="533"/>
      <c r="T23" s="1446"/>
      <c r="U23" s="533"/>
      <c r="V23" s="1446"/>
      <c r="W23" s="482"/>
      <c r="X23" s="483"/>
      <c r="Y23" s="486"/>
      <c r="Z23" s="487"/>
      <c r="AA23" s="484"/>
      <c r="AB23" s="1374"/>
      <c r="AC23" s="319">
        <v>3712</v>
      </c>
      <c r="AD23" s="322"/>
      <c r="AE23" s="1152"/>
      <c r="AF23" s="1206" t="s">
        <v>576</v>
      </c>
      <c r="AG23" s="6" t="s">
        <v>431</v>
      </c>
      <c r="AH23" s="18" t="s">
        <v>23</v>
      </c>
      <c r="AI23" s="484">
        <v>0.115</v>
      </c>
      <c r="AJ23" s="217">
        <v>0.13</v>
      </c>
      <c r="AK23" s="532" t="s">
        <v>36</v>
      </c>
      <c r="AL23" s="101"/>
    </row>
    <row r="24" spans="1:38" x14ac:dyDescent="0.15">
      <c r="A24" s="1666"/>
      <c r="B24" s="53">
        <v>43576</v>
      </c>
      <c r="C24" s="7" t="s">
        <v>42</v>
      </c>
      <c r="D24" s="75" t="s">
        <v>540</v>
      </c>
      <c r="E24" s="478">
        <v>0</v>
      </c>
      <c r="F24" s="479">
        <v>18.2</v>
      </c>
      <c r="G24" s="480">
        <v>18.600000000000001</v>
      </c>
      <c r="H24" s="481">
        <v>18.2</v>
      </c>
      <c r="I24" s="482">
        <v>12.7</v>
      </c>
      <c r="J24" s="483">
        <v>3.9</v>
      </c>
      <c r="K24" s="482">
        <v>8.3000000000000007</v>
      </c>
      <c r="L24" s="483">
        <v>7.6</v>
      </c>
      <c r="M24" s="482"/>
      <c r="N24" s="483"/>
      <c r="O24" s="533"/>
      <c r="P24" s="1446"/>
      <c r="Q24" s="533"/>
      <c r="R24" s="1446"/>
      <c r="S24" s="533"/>
      <c r="T24" s="1446"/>
      <c r="U24" s="533"/>
      <c r="V24" s="1446"/>
      <c r="W24" s="482"/>
      <c r="X24" s="483"/>
      <c r="Y24" s="486"/>
      <c r="Z24" s="487"/>
      <c r="AA24" s="484"/>
      <c r="AB24" s="1374"/>
      <c r="AC24" s="319">
        <v>5462</v>
      </c>
      <c r="AD24" s="322"/>
      <c r="AE24" s="1152"/>
      <c r="AF24" s="1206" t="s">
        <v>577</v>
      </c>
      <c r="AG24" s="6" t="s">
        <v>432</v>
      </c>
      <c r="AH24" s="18" t="s">
        <v>23</v>
      </c>
      <c r="AI24" s="484" t="s">
        <v>557</v>
      </c>
      <c r="AJ24" s="217" t="s">
        <v>557</v>
      </c>
      <c r="AK24" s="524" t="s">
        <v>36</v>
      </c>
      <c r="AL24" s="99"/>
    </row>
    <row r="25" spans="1:38" x14ac:dyDescent="0.15">
      <c r="A25" s="1666"/>
      <c r="B25" s="53">
        <v>43577</v>
      </c>
      <c r="C25" s="7" t="s">
        <v>37</v>
      </c>
      <c r="D25" s="75" t="s">
        <v>550</v>
      </c>
      <c r="E25" s="478">
        <v>0</v>
      </c>
      <c r="F25" s="479">
        <v>20.6</v>
      </c>
      <c r="G25" s="480">
        <v>19</v>
      </c>
      <c r="H25" s="481">
        <v>18.7</v>
      </c>
      <c r="I25" s="482">
        <v>16.72</v>
      </c>
      <c r="J25" s="483">
        <v>3.15</v>
      </c>
      <c r="K25" s="482">
        <v>7.53</v>
      </c>
      <c r="L25" s="483">
        <v>7.24</v>
      </c>
      <c r="M25" s="482">
        <v>39.5</v>
      </c>
      <c r="N25" s="483">
        <v>39.299999999999997</v>
      </c>
      <c r="O25" s="533"/>
      <c r="P25" s="1446">
        <v>72.5</v>
      </c>
      <c r="Q25" s="533"/>
      <c r="R25" s="1446">
        <v>111.1</v>
      </c>
      <c r="S25" s="533"/>
      <c r="T25" s="1446"/>
      <c r="U25" s="533"/>
      <c r="V25" s="1446"/>
      <c r="W25" s="482"/>
      <c r="X25" s="483">
        <v>54.3</v>
      </c>
      <c r="Y25" s="486"/>
      <c r="Z25" s="487">
        <v>254</v>
      </c>
      <c r="AA25" s="484"/>
      <c r="AB25" s="1374">
        <v>0.1</v>
      </c>
      <c r="AC25" s="319">
        <v>6232</v>
      </c>
      <c r="AD25" s="322">
        <v>9960</v>
      </c>
      <c r="AE25" s="1152"/>
      <c r="AF25" s="1206"/>
      <c r="AG25" s="6" t="s">
        <v>433</v>
      </c>
      <c r="AH25" s="18" t="s">
        <v>23</v>
      </c>
      <c r="AI25" s="480">
        <v>25.5</v>
      </c>
      <c r="AJ25" s="531">
        <v>25.3</v>
      </c>
      <c r="AK25" s="527" t="s">
        <v>36</v>
      </c>
      <c r="AL25" s="100"/>
    </row>
    <row r="26" spans="1:38" x14ac:dyDescent="0.15">
      <c r="A26" s="1666"/>
      <c r="B26" s="53">
        <v>43578</v>
      </c>
      <c r="C26" s="7" t="s">
        <v>38</v>
      </c>
      <c r="D26" s="75" t="s">
        <v>550</v>
      </c>
      <c r="E26" s="478">
        <v>0</v>
      </c>
      <c r="F26" s="479">
        <v>19</v>
      </c>
      <c r="G26" s="480">
        <v>18</v>
      </c>
      <c r="H26" s="481">
        <v>18</v>
      </c>
      <c r="I26" s="482">
        <v>14.73</v>
      </c>
      <c r="J26" s="483">
        <v>2.73</v>
      </c>
      <c r="K26" s="482">
        <v>7.42</v>
      </c>
      <c r="L26" s="483">
        <v>7.2</v>
      </c>
      <c r="M26" s="482">
        <v>39.6</v>
      </c>
      <c r="N26" s="483">
        <v>39.799999999999997</v>
      </c>
      <c r="O26" s="533"/>
      <c r="P26" s="1446">
        <v>68.099999999999994</v>
      </c>
      <c r="Q26" s="533"/>
      <c r="R26" s="1446">
        <v>108.3</v>
      </c>
      <c r="S26" s="533"/>
      <c r="T26" s="1446"/>
      <c r="U26" s="533"/>
      <c r="V26" s="1446"/>
      <c r="W26" s="482"/>
      <c r="X26" s="483">
        <v>59</v>
      </c>
      <c r="Y26" s="486"/>
      <c r="Z26" s="487">
        <v>249</v>
      </c>
      <c r="AA26" s="484"/>
      <c r="AB26" s="1374">
        <v>0.1</v>
      </c>
      <c r="AC26" s="319">
        <v>5490</v>
      </c>
      <c r="AD26" s="322">
        <v>10030</v>
      </c>
      <c r="AE26" s="1152"/>
      <c r="AF26" s="1206"/>
      <c r="AG26" s="6" t="s">
        <v>27</v>
      </c>
      <c r="AH26" s="18" t="s">
        <v>23</v>
      </c>
      <c r="AI26" s="480">
        <v>31</v>
      </c>
      <c r="AJ26" s="531">
        <v>29.7</v>
      </c>
      <c r="AK26" s="527" t="s">
        <v>36</v>
      </c>
      <c r="AL26" s="100"/>
    </row>
    <row r="27" spans="1:38" x14ac:dyDescent="0.15">
      <c r="A27" s="1666"/>
      <c r="B27" s="53">
        <v>43579</v>
      </c>
      <c r="C27" s="7" t="s">
        <v>35</v>
      </c>
      <c r="D27" s="75" t="s">
        <v>550</v>
      </c>
      <c r="E27" s="478">
        <v>1.5</v>
      </c>
      <c r="F27" s="479">
        <v>20.8</v>
      </c>
      <c r="G27" s="480">
        <v>19.2</v>
      </c>
      <c r="H27" s="481">
        <v>19.399999999999999</v>
      </c>
      <c r="I27" s="482">
        <v>13.43</v>
      </c>
      <c r="J27" s="483">
        <v>3.58</v>
      </c>
      <c r="K27" s="482">
        <v>7.4</v>
      </c>
      <c r="L27" s="483">
        <v>7.3</v>
      </c>
      <c r="M27" s="482">
        <v>40.5</v>
      </c>
      <c r="N27" s="483">
        <v>39.9</v>
      </c>
      <c r="O27" s="533"/>
      <c r="P27" s="1446">
        <v>70.099999999999994</v>
      </c>
      <c r="Q27" s="533"/>
      <c r="R27" s="1446">
        <v>107.7</v>
      </c>
      <c r="S27" s="533"/>
      <c r="T27" s="1446"/>
      <c r="U27" s="533"/>
      <c r="V27" s="1446"/>
      <c r="W27" s="482"/>
      <c r="X27" s="483">
        <v>55</v>
      </c>
      <c r="Y27" s="486"/>
      <c r="Z27" s="487">
        <v>219</v>
      </c>
      <c r="AA27" s="484"/>
      <c r="AB27" s="1374">
        <v>0.11</v>
      </c>
      <c r="AC27" s="319">
        <v>5248</v>
      </c>
      <c r="AD27" s="322">
        <v>9960</v>
      </c>
      <c r="AE27" s="1152"/>
      <c r="AF27" s="1206"/>
      <c r="AG27" s="6" t="s">
        <v>434</v>
      </c>
      <c r="AH27" s="18" t="s">
        <v>419</v>
      </c>
      <c r="AI27" s="533">
        <v>6</v>
      </c>
      <c r="AJ27" s="534">
        <v>5</v>
      </c>
      <c r="AK27" s="535" t="s">
        <v>36</v>
      </c>
      <c r="AL27" s="102"/>
    </row>
    <row r="28" spans="1:38" x14ac:dyDescent="0.15">
      <c r="A28" s="1666"/>
      <c r="B28" s="53">
        <v>43580</v>
      </c>
      <c r="C28" s="7" t="s">
        <v>39</v>
      </c>
      <c r="D28" s="75" t="s">
        <v>540</v>
      </c>
      <c r="E28" s="478">
        <v>6</v>
      </c>
      <c r="F28" s="479">
        <v>21.6</v>
      </c>
      <c r="G28" s="480">
        <v>18.2</v>
      </c>
      <c r="H28" s="481">
        <v>17.8</v>
      </c>
      <c r="I28" s="482">
        <v>14.05</v>
      </c>
      <c r="J28" s="483">
        <v>3.22</v>
      </c>
      <c r="K28" s="482">
        <v>7.3</v>
      </c>
      <c r="L28" s="483">
        <v>7.15</v>
      </c>
      <c r="M28" s="482">
        <v>33.299999999999997</v>
      </c>
      <c r="N28" s="483">
        <v>36.200000000000003</v>
      </c>
      <c r="O28" s="533"/>
      <c r="P28" s="1446">
        <v>68.099999999999994</v>
      </c>
      <c r="Q28" s="533"/>
      <c r="R28" s="1446">
        <v>101.3</v>
      </c>
      <c r="S28" s="533"/>
      <c r="T28" s="1446"/>
      <c r="U28" s="533"/>
      <c r="V28" s="1446"/>
      <c r="W28" s="482"/>
      <c r="X28" s="483">
        <v>49</v>
      </c>
      <c r="Y28" s="486"/>
      <c r="Z28" s="487">
        <v>208</v>
      </c>
      <c r="AA28" s="484"/>
      <c r="AB28" s="1374">
        <v>0.19</v>
      </c>
      <c r="AC28" s="319">
        <v>4446</v>
      </c>
      <c r="AD28" s="322">
        <v>20030</v>
      </c>
      <c r="AE28" s="1152">
        <v>6.87</v>
      </c>
      <c r="AF28" s="1206"/>
      <c r="AG28" s="6" t="s">
        <v>435</v>
      </c>
      <c r="AH28" s="18" t="s">
        <v>23</v>
      </c>
      <c r="AI28" s="533">
        <v>3</v>
      </c>
      <c r="AJ28" s="534">
        <v>6</v>
      </c>
      <c r="AK28" s="535" t="s">
        <v>36</v>
      </c>
      <c r="AL28" s="102"/>
    </row>
    <row r="29" spans="1:38" x14ac:dyDescent="0.15">
      <c r="A29" s="1666"/>
      <c r="B29" s="53">
        <v>43581</v>
      </c>
      <c r="C29" s="7" t="s">
        <v>40</v>
      </c>
      <c r="D29" s="75" t="s">
        <v>555</v>
      </c>
      <c r="E29" s="478">
        <v>1.5</v>
      </c>
      <c r="F29" s="479">
        <v>9.3000000000000007</v>
      </c>
      <c r="G29" s="480">
        <v>18</v>
      </c>
      <c r="H29" s="481">
        <v>18.899999999999999</v>
      </c>
      <c r="I29" s="482">
        <v>12.09</v>
      </c>
      <c r="J29" s="483">
        <v>3.39</v>
      </c>
      <c r="K29" s="482">
        <v>7.39</v>
      </c>
      <c r="L29" s="483">
        <v>7.25</v>
      </c>
      <c r="M29" s="482">
        <v>33.700000000000003</v>
      </c>
      <c r="N29" s="483">
        <v>34.299999999999997</v>
      </c>
      <c r="O29" s="533"/>
      <c r="P29" s="1446">
        <v>62.1</v>
      </c>
      <c r="Q29" s="533"/>
      <c r="R29" s="1446">
        <v>99</v>
      </c>
      <c r="S29" s="533"/>
      <c r="T29" s="1446"/>
      <c r="U29" s="533"/>
      <c r="V29" s="1446"/>
      <c r="W29" s="482"/>
      <c r="X29" s="483">
        <v>44</v>
      </c>
      <c r="Y29" s="486"/>
      <c r="Z29" s="487">
        <v>208</v>
      </c>
      <c r="AA29" s="484"/>
      <c r="AB29" s="1374">
        <v>0.18</v>
      </c>
      <c r="AC29" s="319">
        <v>4708</v>
      </c>
      <c r="AD29" s="322">
        <v>10090</v>
      </c>
      <c r="AE29" s="1152"/>
      <c r="AF29" s="1206"/>
      <c r="AG29" s="19"/>
      <c r="AH29" s="9"/>
      <c r="AI29" s="536"/>
      <c r="AJ29" s="537"/>
      <c r="AK29" s="537"/>
      <c r="AL29" s="9"/>
    </row>
    <row r="30" spans="1:38" x14ac:dyDescent="0.15">
      <c r="A30" s="1666"/>
      <c r="B30" s="53">
        <v>43582</v>
      </c>
      <c r="C30" s="7" t="s">
        <v>41</v>
      </c>
      <c r="D30" s="75" t="s">
        <v>555</v>
      </c>
      <c r="E30" s="478">
        <v>11.5</v>
      </c>
      <c r="F30" s="479">
        <v>10.9</v>
      </c>
      <c r="G30" s="480">
        <v>13.9</v>
      </c>
      <c r="H30" s="481">
        <v>14.1</v>
      </c>
      <c r="I30" s="482">
        <v>14.1</v>
      </c>
      <c r="J30" s="483">
        <v>4.7</v>
      </c>
      <c r="K30" s="482">
        <v>7.5</v>
      </c>
      <c r="L30" s="483">
        <v>7.3</v>
      </c>
      <c r="M30" s="482"/>
      <c r="N30" s="483"/>
      <c r="O30" s="533"/>
      <c r="P30" s="1446"/>
      <c r="Q30" s="533"/>
      <c r="R30" s="1446"/>
      <c r="S30" s="533"/>
      <c r="T30" s="1446"/>
      <c r="U30" s="533"/>
      <c r="V30" s="1446"/>
      <c r="W30" s="482"/>
      <c r="X30" s="483"/>
      <c r="Y30" s="486"/>
      <c r="Z30" s="487"/>
      <c r="AA30" s="484"/>
      <c r="AB30" s="1374"/>
      <c r="AC30" s="319">
        <v>5664</v>
      </c>
      <c r="AD30" s="322"/>
      <c r="AE30" s="1152"/>
      <c r="AF30" s="1206"/>
      <c r="AG30" s="19"/>
      <c r="AH30" s="9"/>
      <c r="AI30" s="536"/>
      <c r="AJ30" s="537"/>
      <c r="AK30" s="537"/>
      <c r="AL30" s="9"/>
    </row>
    <row r="31" spans="1:38" x14ac:dyDescent="0.15">
      <c r="A31" s="1666"/>
      <c r="B31" s="53">
        <v>43583</v>
      </c>
      <c r="C31" s="7" t="s">
        <v>42</v>
      </c>
      <c r="D31" s="75" t="s">
        <v>540</v>
      </c>
      <c r="E31" s="478">
        <v>0</v>
      </c>
      <c r="F31" s="479">
        <v>12.4</v>
      </c>
      <c r="G31" s="480">
        <v>13.4</v>
      </c>
      <c r="H31" s="481">
        <v>13.2</v>
      </c>
      <c r="I31" s="482">
        <v>17.3</v>
      </c>
      <c r="J31" s="483">
        <v>2.7</v>
      </c>
      <c r="K31" s="482">
        <v>7.4</v>
      </c>
      <c r="L31" s="483">
        <v>7.2</v>
      </c>
      <c r="M31" s="482"/>
      <c r="N31" s="483"/>
      <c r="O31" s="533"/>
      <c r="P31" s="1446"/>
      <c r="Q31" s="533"/>
      <c r="R31" s="1446"/>
      <c r="S31" s="533"/>
      <c r="T31" s="1446"/>
      <c r="U31" s="533"/>
      <c r="V31" s="1446"/>
      <c r="W31" s="482"/>
      <c r="X31" s="483"/>
      <c r="Y31" s="486"/>
      <c r="Z31" s="487"/>
      <c r="AA31" s="484"/>
      <c r="AB31" s="1374"/>
      <c r="AC31" s="319">
        <v>6100</v>
      </c>
      <c r="AD31" s="322"/>
      <c r="AE31" s="1152"/>
      <c r="AF31" s="1206"/>
      <c r="AG31" s="21"/>
      <c r="AH31" s="3"/>
      <c r="AI31" s="538"/>
      <c r="AJ31" s="539"/>
      <c r="AK31" s="539"/>
      <c r="AL31" s="3"/>
    </row>
    <row r="32" spans="1:38" x14ac:dyDescent="0.15">
      <c r="A32" s="1666"/>
      <c r="B32" s="53">
        <v>43584</v>
      </c>
      <c r="C32" s="54" t="s">
        <v>37</v>
      </c>
      <c r="D32" s="75" t="s">
        <v>540</v>
      </c>
      <c r="E32" s="478">
        <v>0</v>
      </c>
      <c r="F32" s="479">
        <v>17</v>
      </c>
      <c r="G32" s="480">
        <v>16.2</v>
      </c>
      <c r="H32" s="481">
        <v>16.2</v>
      </c>
      <c r="I32" s="482">
        <v>18.8</v>
      </c>
      <c r="J32" s="483">
        <v>5.3</v>
      </c>
      <c r="K32" s="482">
        <v>7.4</v>
      </c>
      <c r="L32" s="483">
        <v>7.3</v>
      </c>
      <c r="M32" s="482"/>
      <c r="N32" s="483"/>
      <c r="O32" s="533"/>
      <c r="P32" s="1446"/>
      <c r="Q32" s="533"/>
      <c r="R32" s="1446"/>
      <c r="S32" s="533"/>
      <c r="T32" s="1446"/>
      <c r="U32" s="533"/>
      <c r="V32" s="1446"/>
      <c r="W32" s="482"/>
      <c r="X32" s="483"/>
      <c r="Y32" s="486"/>
      <c r="Z32" s="487"/>
      <c r="AA32" s="484"/>
      <c r="AB32" s="1374"/>
      <c r="AC32" s="319">
        <v>5916</v>
      </c>
      <c r="AD32" s="322"/>
      <c r="AE32" s="1152"/>
      <c r="AF32" s="1206"/>
      <c r="AG32" s="29" t="s">
        <v>436</v>
      </c>
      <c r="AH32" s="2" t="s">
        <v>36</v>
      </c>
      <c r="AI32" s="540" t="s">
        <v>36</v>
      </c>
      <c r="AJ32" s="540" t="s">
        <v>36</v>
      </c>
      <c r="AK32" s="540" t="s">
        <v>36</v>
      </c>
      <c r="AL32" s="103" t="s">
        <v>36</v>
      </c>
    </row>
    <row r="33" spans="1:38" x14ac:dyDescent="0.15">
      <c r="A33" s="1666"/>
      <c r="B33" s="104">
        <v>43585</v>
      </c>
      <c r="C33" s="105" t="s">
        <v>38</v>
      </c>
      <c r="D33" s="75" t="s">
        <v>555</v>
      </c>
      <c r="E33" s="478">
        <v>14</v>
      </c>
      <c r="F33" s="479">
        <v>16.100000000000001</v>
      </c>
      <c r="G33" s="480">
        <v>16</v>
      </c>
      <c r="H33" s="481">
        <v>16.399999999999999</v>
      </c>
      <c r="I33" s="482">
        <v>19.2</v>
      </c>
      <c r="J33" s="483">
        <v>3</v>
      </c>
      <c r="K33" s="482">
        <v>7.4</v>
      </c>
      <c r="L33" s="483">
        <v>7.3</v>
      </c>
      <c r="M33" s="482"/>
      <c r="N33" s="483"/>
      <c r="O33" s="533"/>
      <c r="P33" s="1446"/>
      <c r="Q33" s="533"/>
      <c r="R33" s="1446"/>
      <c r="S33" s="533"/>
      <c r="T33" s="1446"/>
      <c r="U33" s="533"/>
      <c r="V33" s="1446"/>
      <c r="W33" s="482"/>
      <c r="X33" s="483"/>
      <c r="Y33" s="486"/>
      <c r="Z33" s="487"/>
      <c r="AA33" s="484"/>
      <c r="AB33" s="1374"/>
      <c r="AC33" s="319">
        <v>6523</v>
      </c>
      <c r="AD33" s="322"/>
      <c r="AE33" s="1152"/>
      <c r="AF33" s="1206"/>
      <c r="AG33" s="11" t="s">
        <v>36</v>
      </c>
      <c r="AH33" s="2" t="s">
        <v>36</v>
      </c>
      <c r="AI33" s="540" t="s">
        <v>36</v>
      </c>
      <c r="AJ33" s="540" t="s">
        <v>36</v>
      </c>
      <c r="AK33" s="540" t="s">
        <v>36</v>
      </c>
      <c r="AL33" s="103" t="s">
        <v>36</v>
      </c>
    </row>
    <row r="34" spans="1:38" s="1" customFormat="1" ht="14.25" customHeight="1" x14ac:dyDescent="0.15">
      <c r="A34" s="1666"/>
      <c r="B34" s="1610" t="s">
        <v>396</v>
      </c>
      <c r="C34" s="1611"/>
      <c r="D34" s="399"/>
      <c r="E34" s="358">
        <f>MAX(E4:E33)</f>
        <v>22.5</v>
      </c>
      <c r="F34" s="359">
        <f t="shared" ref="F34:AC34" si="0">IF(COUNT(F4:F33)=0,"",MAX(F4:F33))</f>
        <v>21.6</v>
      </c>
      <c r="G34" s="360">
        <f t="shared" si="0"/>
        <v>19.2</v>
      </c>
      <c r="H34" s="361">
        <f t="shared" si="0"/>
        <v>19.399999999999999</v>
      </c>
      <c r="I34" s="362">
        <f t="shared" si="0"/>
        <v>19.2</v>
      </c>
      <c r="J34" s="363">
        <f t="shared" si="0"/>
        <v>5.3</v>
      </c>
      <c r="K34" s="362">
        <f t="shared" si="0"/>
        <v>8.3000000000000007</v>
      </c>
      <c r="L34" s="363">
        <f t="shared" si="0"/>
        <v>7.74</v>
      </c>
      <c r="M34" s="362">
        <f t="shared" si="0"/>
        <v>42.9</v>
      </c>
      <c r="N34" s="363">
        <f t="shared" si="0"/>
        <v>44.8</v>
      </c>
      <c r="O34" s="1311">
        <f t="shared" si="0"/>
        <v>95.2</v>
      </c>
      <c r="P34" s="1312">
        <f t="shared" si="0"/>
        <v>94.7</v>
      </c>
      <c r="Q34" s="1311">
        <f t="shared" si="0"/>
        <v>125.3</v>
      </c>
      <c r="R34" s="1312">
        <f t="shared" si="0"/>
        <v>126.5</v>
      </c>
      <c r="S34" s="1311">
        <f t="shared" si="0"/>
        <v>83.2</v>
      </c>
      <c r="T34" s="1319">
        <f t="shared" si="0"/>
        <v>82</v>
      </c>
      <c r="U34" s="1311">
        <f t="shared" si="0"/>
        <v>42.1</v>
      </c>
      <c r="V34" s="1319">
        <f t="shared" si="0"/>
        <v>40.299999999999997</v>
      </c>
      <c r="W34" s="362">
        <f t="shared" si="0"/>
        <v>45</v>
      </c>
      <c r="X34" s="583">
        <f t="shared" si="0"/>
        <v>59</v>
      </c>
      <c r="Y34" s="640">
        <f t="shared" si="0"/>
        <v>251</v>
      </c>
      <c r="Z34" s="641">
        <f t="shared" si="0"/>
        <v>290</v>
      </c>
      <c r="AA34" s="642">
        <f t="shared" si="0"/>
        <v>0.38</v>
      </c>
      <c r="AB34" s="865">
        <f t="shared" si="0"/>
        <v>0.41</v>
      </c>
      <c r="AC34" s="855">
        <f t="shared" si="0"/>
        <v>6523</v>
      </c>
      <c r="AD34" s="339">
        <f t="shared" ref="AD34:AE34" si="1">MAX(AD4:AD33)</f>
        <v>20150</v>
      </c>
      <c r="AE34" s="400">
        <f t="shared" si="1"/>
        <v>6.87</v>
      </c>
      <c r="AF34" s="374"/>
      <c r="AG34" s="11" t="s">
        <v>36</v>
      </c>
      <c r="AH34" s="2" t="s">
        <v>36</v>
      </c>
      <c r="AI34" s="540" t="s">
        <v>36</v>
      </c>
      <c r="AJ34" s="540" t="s">
        <v>36</v>
      </c>
      <c r="AK34" s="540" t="s">
        <v>36</v>
      </c>
      <c r="AL34" s="103" t="s">
        <v>36</v>
      </c>
    </row>
    <row r="35" spans="1:38" s="1" customFormat="1" ht="13.5" customHeight="1" x14ac:dyDescent="0.15">
      <c r="A35" s="1666"/>
      <c r="B35" s="1602" t="s">
        <v>397</v>
      </c>
      <c r="C35" s="1603"/>
      <c r="D35" s="401"/>
      <c r="E35" s="364">
        <f>MIN(E4:E33)</f>
        <v>0</v>
      </c>
      <c r="F35" s="365">
        <f t="shared" ref="F35:AC35" si="2">IF(COUNT(F4:F33)=0,"",MIN(F4:F33))</f>
        <v>6.5</v>
      </c>
      <c r="G35" s="366">
        <f t="shared" si="2"/>
        <v>11.2</v>
      </c>
      <c r="H35" s="367">
        <f t="shared" si="2"/>
        <v>10.7</v>
      </c>
      <c r="I35" s="368">
        <f t="shared" si="2"/>
        <v>2.95</v>
      </c>
      <c r="J35" s="412">
        <f t="shared" si="2"/>
        <v>2.7</v>
      </c>
      <c r="K35" s="368">
        <f t="shared" si="2"/>
        <v>7.3</v>
      </c>
      <c r="L35" s="412">
        <f t="shared" si="2"/>
        <v>7.15</v>
      </c>
      <c r="M35" s="368">
        <f t="shared" si="2"/>
        <v>24.1</v>
      </c>
      <c r="N35" s="412">
        <f t="shared" si="2"/>
        <v>24.6</v>
      </c>
      <c r="O35" s="1313">
        <f t="shared" si="2"/>
        <v>95.2</v>
      </c>
      <c r="P35" s="1314">
        <f t="shared" si="2"/>
        <v>53.4</v>
      </c>
      <c r="Q35" s="1313">
        <f t="shared" si="2"/>
        <v>125.3</v>
      </c>
      <c r="R35" s="1314">
        <f t="shared" si="2"/>
        <v>81.400000000000006</v>
      </c>
      <c r="S35" s="1313">
        <f t="shared" si="2"/>
        <v>83.2</v>
      </c>
      <c r="T35" s="1314">
        <f t="shared" si="2"/>
        <v>82</v>
      </c>
      <c r="U35" s="1313">
        <f t="shared" si="2"/>
        <v>42.1</v>
      </c>
      <c r="V35" s="1320">
        <f t="shared" si="2"/>
        <v>40.299999999999997</v>
      </c>
      <c r="W35" s="368">
        <f t="shared" si="2"/>
        <v>45</v>
      </c>
      <c r="X35" s="697">
        <f t="shared" si="2"/>
        <v>20.7</v>
      </c>
      <c r="Y35" s="646">
        <f t="shared" si="2"/>
        <v>251</v>
      </c>
      <c r="Z35" s="643">
        <f t="shared" si="2"/>
        <v>208</v>
      </c>
      <c r="AA35" s="646">
        <f t="shared" si="2"/>
        <v>0.38</v>
      </c>
      <c r="AB35" s="867">
        <f t="shared" si="2"/>
        <v>0.1</v>
      </c>
      <c r="AC35" s="699">
        <f t="shared" si="2"/>
        <v>1131</v>
      </c>
      <c r="AD35" s="338">
        <f t="shared" ref="AD35:AE35" si="3">MIN(AD4:AD33)</f>
        <v>9960</v>
      </c>
      <c r="AE35" s="402">
        <f t="shared" si="3"/>
        <v>2.89</v>
      </c>
      <c r="AF35" s="375"/>
      <c r="AG35" s="11" t="s">
        <v>36</v>
      </c>
      <c r="AH35" s="2" t="s">
        <v>36</v>
      </c>
      <c r="AI35" s="540" t="s">
        <v>36</v>
      </c>
      <c r="AJ35" s="540" t="s">
        <v>36</v>
      </c>
      <c r="AK35" s="540" t="s">
        <v>36</v>
      </c>
      <c r="AL35" s="103" t="s">
        <v>36</v>
      </c>
    </row>
    <row r="36" spans="1:38" s="1" customFormat="1" ht="13.5" customHeight="1" x14ac:dyDescent="0.15">
      <c r="A36" s="1666"/>
      <c r="B36" s="1602" t="s">
        <v>398</v>
      </c>
      <c r="C36" s="1603"/>
      <c r="D36" s="401"/>
      <c r="E36" s="401"/>
      <c r="F36" s="584">
        <f t="shared" ref="F36:AC36" si="4">IF(COUNT(F4:F33)=0,"",AVERAGE(F4:F33))</f>
        <v>14.686666666666667</v>
      </c>
      <c r="G36" s="366">
        <f t="shared" si="4"/>
        <v>15.089999999999998</v>
      </c>
      <c r="H36" s="365">
        <f t="shared" si="4"/>
        <v>15.073333333333331</v>
      </c>
      <c r="I36" s="368">
        <f t="shared" si="4"/>
        <v>9.3056666666666672</v>
      </c>
      <c r="J36" s="412">
        <f t="shared" si="4"/>
        <v>3.7650000000000006</v>
      </c>
      <c r="K36" s="368">
        <f t="shared" si="4"/>
        <v>7.5873333333333344</v>
      </c>
      <c r="L36" s="412">
        <f t="shared" si="4"/>
        <v>7.4490000000000016</v>
      </c>
      <c r="M36" s="368">
        <f t="shared" si="4"/>
        <v>36.475000000000009</v>
      </c>
      <c r="N36" s="412">
        <f t="shared" si="4"/>
        <v>36.899999999999991</v>
      </c>
      <c r="O36" s="1313">
        <f t="shared" si="4"/>
        <v>95.2</v>
      </c>
      <c r="P36" s="1314">
        <f t="shared" si="4"/>
        <v>73.984999999999985</v>
      </c>
      <c r="Q36" s="1313">
        <f t="shared" si="4"/>
        <v>125.3</v>
      </c>
      <c r="R36" s="1314">
        <f t="shared" si="4"/>
        <v>106.99499999999998</v>
      </c>
      <c r="S36" s="1313">
        <f t="shared" si="4"/>
        <v>83.2</v>
      </c>
      <c r="T36" s="1314">
        <f t="shared" si="4"/>
        <v>82</v>
      </c>
      <c r="U36" s="1313">
        <f t="shared" si="4"/>
        <v>42.1</v>
      </c>
      <c r="V36" s="1314">
        <f t="shared" si="4"/>
        <v>40.299999999999997</v>
      </c>
      <c r="W36" s="1363">
        <f t="shared" si="4"/>
        <v>45</v>
      </c>
      <c r="X36" s="697">
        <f t="shared" si="4"/>
        <v>46.565000000000005</v>
      </c>
      <c r="Y36" s="646">
        <f t="shared" si="4"/>
        <v>251</v>
      </c>
      <c r="Z36" s="709">
        <f t="shared" si="4"/>
        <v>245.55</v>
      </c>
      <c r="AA36" s="646">
        <f t="shared" si="4"/>
        <v>0.38</v>
      </c>
      <c r="AB36" s="867">
        <f t="shared" si="4"/>
        <v>0.23600000000000004</v>
      </c>
      <c r="AC36" s="699">
        <f t="shared" si="4"/>
        <v>3539.7</v>
      </c>
      <c r="AD36" s="406">
        <f t="shared" ref="AD36:AE36" si="5">AVERAGE(AD4:AD33)</f>
        <v>13785</v>
      </c>
      <c r="AE36" s="407">
        <f t="shared" si="5"/>
        <v>4.6974999999999998</v>
      </c>
      <c r="AF36" s="1169"/>
      <c r="AG36" s="11" t="s">
        <v>36</v>
      </c>
      <c r="AH36" s="2" t="s">
        <v>36</v>
      </c>
      <c r="AI36" s="2" t="s">
        <v>36</v>
      </c>
      <c r="AJ36" s="2" t="s">
        <v>36</v>
      </c>
      <c r="AK36" s="2" t="s">
        <v>36</v>
      </c>
      <c r="AL36" s="103" t="s">
        <v>36</v>
      </c>
    </row>
    <row r="37" spans="1:38" s="1" customFormat="1" ht="13.5" customHeight="1" x14ac:dyDescent="0.15">
      <c r="A37" s="1667"/>
      <c r="B37" s="1630" t="s">
        <v>399</v>
      </c>
      <c r="C37" s="1605"/>
      <c r="D37" s="401"/>
      <c r="E37" s="577">
        <f>SUM(E4:E33)</f>
        <v>98.5</v>
      </c>
      <c r="F37" s="606"/>
      <c r="G37" s="1352"/>
      <c r="H37" s="1455"/>
      <c r="I37" s="1356"/>
      <c r="J37" s="1357"/>
      <c r="K37" s="1356"/>
      <c r="L37" s="1461"/>
      <c r="M37" s="1356"/>
      <c r="N37" s="1357"/>
      <c r="O37" s="1315"/>
      <c r="P37" s="1316"/>
      <c r="Q37" s="1315"/>
      <c r="R37" s="1333"/>
      <c r="S37" s="1315"/>
      <c r="T37" s="1316"/>
      <c r="U37" s="1315"/>
      <c r="V37" s="1333"/>
      <c r="W37" s="1364"/>
      <c r="X37" s="1365"/>
      <c r="Y37" s="706"/>
      <c r="Z37" s="636"/>
      <c r="AA37" s="706"/>
      <c r="AB37" s="869"/>
      <c r="AC37" s="639">
        <f>SUM(AC4:AC33)</f>
        <v>106191</v>
      </c>
      <c r="AD37" s="1209">
        <f>SUM(AD4:AD33)</f>
        <v>110280</v>
      </c>
      <c r="AE37" s="1162"/>
      <c r="AF37" s="1181"/>
      <c r="AG37" s="219"/>
      <c r="AH37" s="221"/>
      <c r="AI37" s="221"/>
      <c r="AJ37" s="221"/>
      <c r="AK37" s="221"/>
      <c r="AL37" s="220"/>
    </row>
    <row r="38" spans="1:38" ht="13.5" customHeight="1" x14ac:dyDescent="0.15">
      <c r="A38" s="1665" t="s">
        <v>269</v>
      </c>
      <c r="B38" s="341">
        <v>43586</v>
      </c>
      <c r="C38" s="124" t="str">
        <f>IF(B38="","",IF(WEEKDAY(B38)=1,"(日)",IF(WEEKDAY(B38)=2,"(月)",IF(WEEKDAY(B38)=3,"(火)",IF(WEEKDAY(B38)=4,"(水)",IF(WEEKDAY(B38)=5,"(木)",IF(WEEKDAY(B38)=6,"(金)","(土)")))))))</f>
        <v>(水)</v>
      </c>
      <c r="D38" s="73" t="s">
        <v>555</v>
      </c>
      <c r="E38" s="71">
        <v>18.5</v>
      </c>
      <c r="F38" s="59">
        <v>17</v>
      </c>
      <c r="G38" s="61">
        <v>16.399999999999999</v>
      </c>
      <c r="H38" s="62">
        <v>16.5</v>
      </c>
      <c r="I38" s="55">
        <v>16.899999999999999</v>
      </c>
      <c r="J38" s="56">
        <v>3.7</v>
      </c>
      <c r="K38" s="55">
        <v>7.3</v>
      </c>
      <c r="L38" s="56">
        <v>7.2</v>
      </c>
      <c r="M38" s="55" t="s">
        <v>36</v>
      </c>
      <c r="N38" s="56" t="s">
        <v>36</v>
      </c>
      <c r="O38" s="1308" t="s">
        <v>36</v>
      </c>
      <c r="P38" s="1309" t="s">
        <v>36</v>
      </c>
      <c r="Q38" s="1308" t="s">
        <v>36</v>
      </c>
      <c r="R38" s="1309" t="s">
        <v>36</v>
      </c>
      <c r="S38" s="1308" t="s">
        <v>36</v>
      </c>
      <c r="T38" s="1309" t="s">
        <v>36</v>
      </c>
      <c r="U38" s="1308" t="s">
        <v>36</v>
      </c>
      <c r="V38" s="1309" t="s">
        <v>36</v>
      </c>
      <c r="W38" s="55" t="s">
        <v>36</v>
      </c>
      <c r="X38" s="56" t="s">
        <v>36</v>
      </c>
      <c r="Y38" s="57" t="s">
        <v>36</v>
      </c>
      <c r="Z38" s="58" t="s">
        <v>36</v>
      </c>
      <c r="AA38" s="66" t="s">
        <v>36</v>
      </c>
      <c r="AB38" s="861" t="s">
        <v>19</v>
      </c>
      <c r="AC38" s="653">
        <v>5718</v>
      </c>
      <c r="AD38" s="1165" t="s">
        <v>36</v>
      </c>
      <c r="AE38" s="1163" t="s">
        <v>36</v>
      </c>
      <c r="AF38" s="1207"/>
      <c r="AG38" s="112">
        <v>43594</v>
      </c>
      <c r="AH38" s="4" t="s">
        <v>29</v>
      </c>
      <c r="AI38" s="30">
        <v>20.9</v>
      </c>
      <c r="AJ38" s="27" t="s">
        <v>20</v>
      </c>
      <c r="AK38" s="28"/>
      <c r="AL38" s="106"/>
    </row>
    <row r="39" spans="1:38" x14ac:dyDescent="0.15">
      <c r="A39" s="1666"/>
      <c r="B39" s="341">
        <v>43587</v>
      </c>
      <c r="C39" s="7" t="str">
        <f t="shared" ref="C39:C68" si="6">IF(B39="","",IF(WEEKDAY(B39)=1,"(日)",IF(WEEKDAY(B39)=2,"(月)",IF(WEEKDAY(B39)=3,"(火)",IF(WEEKDAY(B39)=4,"(水)",IF(WEEKDAY(B39)=5,"(木)",IF(WEEKDAY(B39)=6,"(金)","(土)")))))))</f>
        <v>(木)</v>
      </c>
      <c r="D39" s="74" t="s">
        <v>550</v>
      </c>
      <c r="E39" s="72">
        <v>2</v>
      </c>
      <c r="F39" s="60">
        <v>18.5</v>
      </c>
      <c r="G39" s="23">
        <v>17.5</v>
      </c>
      <c r="H39" s="63">
        <v>17.7</v>
      </c>
      <c r="I39" s="64">
        <v>20.5</v>
      </c>
      <c r="J39" s="65">
        <v>4.3</v>
      </c>
      <c r="K39" s="64">
        <v>7.2</v>
      </c>
      <c r="L39" s="65">
        <v>7.1</v>
      </c>
      <c r="M39" s="64" t="s">
        <v>36</v>
      </c>
      <c r="N39" s="65" t="s">
        <v>36</v>
      </c>
      <c r="O39" s="50" t="s">
        <v>36</v>
      </c>
      <c r="P39" s="1310" t="s">
        <v>36</v>
      </c>
      <c r="Q39" s="50" t="s">
        <v>36</v>
      </c>
      <c r="R39" s="1310" t="s">
        <v>36</v>
      </c>
      <c r="S39" s="50" t="s">
        <v>36</v>
      </c>
      <c r="T39" s="1310" t="s">
        <v>36</v>
      </c>
      <c r="U39" s="50" t="s">
        <v>36</v>
      </c>
      <c r="V39" s="1310" t="s">
        <v>36</v>
      </c>
      <c r="W39" s="64" t="s">
        <v>36</v>
      </c>
      <c r="X39" s="65" t="s">
        <v>36</v>
      </c>
      <c r="Y39" s="69" t="s">
        <v>36</v>
      </c>
      <c r="Z39" s="70" t="s">
        <v>36</v>
      </c>
      <c r="AA39" s="24" t="s">
        <v>36</v>
      </c>
      <c r="AB39" s="863" t="s">
        <v>19</v>
      </c>
      <c r="AC39" s="655">
        <v>6369</v>
      </c>
      <c r="AD39" s="322" t="s">
        <v>36</v>
      </c>
      <c r="AE39" s="1152" t="s">
        <v>36</v>
      </c>
      <c r="AF39" s="1206"/>
      <c r="AG39" s="12" t="s">
        <v>30</v>
      </c>
      <c r="AH39" s="13" t="s">
        <v>31</v>
      </c>
      <c r="AI39" s="14" t="s">
        <v>32</v>
      </c>
      <c r="AJ39" s="15" t="s">
        <v>33</v>
      </c>
      <c r="AK39" s="16" t="s">
        <v>36</v>
      </c>
      <c r="AL39" s="96"/>
    </row>
    <row r="40" spans="1:38" x14ac:dyDescent="0.15">
      <c r="A40" s="1666"/>
      <c r="B40" s="53">
        <v>43588</v>
      </c>
      <c r="C40" s="7" t="str">
        <f t="shared" si="6"/>
        <v>(金)</v>
      </c>
      <c r="D40" s="75" t="s">
        <v>540</v>
      </c>
      <c r="E40" s="72">
        <v>0</v>
      </c>
      <c r="F40" s="60">
        <v>19.8</v>
      </c>
      <c r="G40" s="23">
        <v>19</v>
      </c>
      <c r="H40" s="63">
        <v>18.899999999999999</v>
      </c>
      <c r="I40" s="64">
        <v>15</v>
      </c>
      <c r="J40" s="65">
        <v>4</v>
      </c>
      <c r="K40" s="64">
        <v>7.3</v>
      </c>
      <c r="L40" s="65">
        <v>7.2</v>
      </c>
      <c r="M40" s="64" t="s">
        <v>36</v>
      </c>
      <c r="N40" s="65" t="s">
        <v>36</v>
      </c>
      <c r="O40" s="50" t="s">
        <v>36</v>
      </c>
      <c r="P40" s="1310" t="s">
        <v>36</v>
      </c>
      <c r="Q40" s="50" t="s">
        <v>36</v>
      </c>
      <c r="R40" s="1310" t="s">
        <v>36</v>
      </c>
      <c r="S40" s="50" t="s">
        <v>36</v>
      </c>
      <c r="T40" s="1310" t="s">
        <v>36</v>
      </c>
      <c r="U40" s="50" t="s">
        <v>36</v>
      </c>
      <c r="V40" s="1310" t="s">
        <v>36</v>
      </c>
      <c r="W40" s="64" t="s">
        <v>36</v>
      </c>
      <c r="X40" s="65" t="s">
        <v>36</v>
      </c>
      <c r="Y40" s="69" t="s">
        <v>36</v>
      </c>
      <c r="Z40" s="70" t="s">
        <v>36</v>
      </c>
      <c r="AA40" s="885" t="s">
        <v>36</v>
      </c>
      <c r="AB40" s="863" t="s">
        <v>19</v>
      </c>
      <c r="AC40" s="655">
        <v>5407</v>
      </c>
      <c r="AD40" s="322" t="s">
        <v>36</v>
      </c>
      <c r="AE40" s="1152" t="s">
        <v>36</v>
      </c>
      <c r="AF40" s="1206"/>
      <c r="AG40" s="5" t="s">
        <v>271</v>
      </c>
      <c r="AH40" s="17" t="s">
        <v>20</v>
      </c>
      <c r="AI40" s="516">
        <v>17.2</v>
      </c>
      <c r="AJ40" s="517">
        <v>17</v>
      </c>
      <c r="AK40" s="518" t="s">
        <v>36</v>
      </c>
      <c r="AL40" s="541"/>
    </row>
    <row r="41" spans="1:38" x14ac:dyDescent="0.15">
      <c r="A41" s="1666"/>
      <c r="B41" s="53">
        <v>43589</v>
      </c>
      <c r="C41" s="7" t="str">
        <f t="shared" si="6"/>
        <v>(土)</v>
      </c>
      <c r="D41" s="75" t="s">
        <v>540</v>
      </c>
      <c r="E41" s="72">
        <v>0</v>
      </c>
      <c r="F41" s="60">
        <v>21</v>
      </c>
      <c r="G41" s="23">
        <v>20.3</v>
      </c>
      <c r="H41" s="63">
        <v>20.2</v>
      </c>
      <c r="I41" s="64">
        <v>13.7</v>
      </c>
      <c r="J41" s="65">
        <v>4.5</v>
      </c>
      <c r="K41" s="64">
        <v>7.3</v>
      </c>
      <c r="L41" s="65">
        <v>7.3</v>
      </c>
      <c r="M41" s="64" t="s">
        <v>36</v>
      </c>
      <c r="N41" s="65" t="s">
        <v>36</v>
      </c>
      <c r="O41" s="50" t="s">
        <v>36</v>
      </c>
      <c r="P41" s="1310" t="s">
        <v>36</v>
      </c>
      <c r="Q41" s="50" t="s">
        <v>36</v>
      </c>
      <c r="R41" s="1310" t="s">
        <v>36</v>
      </c>
      <c r="S41" s="50" t="s">
        <v>36</v>
      </c>
      <c r="T41" s="1310" t="s">
        <v>36</v>
      </c>
      <c r="U41" s="50" t="s">
        <v>36</v>
      </c>
      <c r="V41" s="1310" t="s">
        <v>36</v>
      </c>
      <c r="W41" s="64" t="s">
        <v>36</v>
      </c>
      <c r="X41" s="65" t="s">
        <v>36</v>
      </c>
      <c r="Y41" s="69" t="s">
        <v>36</v>
      </c>
      <c r="Z41" s="70" t="s">
        <v>36</v>
      </c>
      <c r="AA41" s="885" t="s">
        <v>36</v>
      </c>
      <c r="AB41" s="863" t="s">
        <v>19</v>
      </c>
      <c r="AC41" s="655">
        <v>4946</v>
      </c>
      <c r="AD41" s="322" t="s">
        <v>36</v>
      </c>
      <c r="AE41" s="1152" t="s">
        <v>36</v>
      </c>
      <c r="AF41" s="1206"/>
      <c r="AG41" s="6" t="s">
        <v>272</v>
      </c>
      <c r="AH41" s="18" t="s">
        <v>273</v>
      </c>
      <c r="AI41" s="525">
        <v>9.84</v>
      </c>
      <c r="AJ41" s="526">
        <v>4.24</v>
      </c>
      <c r="AK41" s="521" t="s">
        <v>36</v>
      </c>
      <c r="AL41" s="542"/>
    </row>
    <row r="42" spans="1:38" x14ac:dyDescent="0.15">
      <c r="A42" s="1666"/>
      <c r="B42" s="53">
        <v>43590</v>
      </c>
      <c r="C42" s="7" t="str">
        <f t="shared" si="6"/>
        <v>(日)</v>
      </c>
      <c r="D42" s="116" t="s">
        <v>540</v>
      </c>
      <c r="E42" s="72">
        <v>0</v>
      </c>
      <c r="F42" s="60">
        <v>21.5</v>
      </c>
      <c r="G42" s="23">
        <v>20.5</v>
      </c>
      <c r="H42" s="63">
        <v>20.3</v>
      </c>
      <c r="I42" s="64">
        <v>10.5</v>
      </c>
      <c r="J42" s="65">
        <v>4.2</v>
      </c>
      <c r="K42" s="64">
        <v>7.3</v>
      </c>
      <c r="L42" s="65">
        <v>7.4</v>
      </c>
      <c r="M42" s="64" t="s">
        <v>36</v>
      </c>
      <c r="N42" s="65" t="s">
        <v>36</v>
      </c>
      <c r="O42" s="50" t="s">
        <v>36</v>
      </c>
      <c r="P42" s="1310" t="s">
        <v>36</v>
      </c>
      <c r="Q42" s="50" t="s">
        <v>36</v>
      </c>
      <c r="R42" s="1310" t="s">
        <v>36</v>
      </c>
      <c r="S42" s="50" t="s">
        <v>36</v>
      </c>
      <c r="T42" s="1310" t="s">
        <v>36</v>
      </c>
      <c r="U42" s="50" t="s">
        <v>36</v>
      </c>
      <c r="V42" s="1310" t="s">
        <v>36</v>
      </c>
      <c r="W42" s="64" t="s">
        <v>36</v>
      </c>
      <c r="X42" s="65" t="s">
        <v>36</v>
      </c>
      <c r="Y42" s="69" t="s">
        <v>36</v>
      </c>
      <c r="Z42" s="70" t="s">
        <v>36</v>
      </c>
      <c r="AA42" s="885" t="s">
        <v>36</v>
      </c>
      <c r="AB42" s="863"/>
      <c r="AC42" s="655">
        <v>3957</v>
      </c>
      <c r="AD42" s="322" t="s">
        <v>36</v>
      </c>
      <c r="AE42" s="1152" t="s">
        <v>36</v>
      </c>
      <c r="AF42" s="1206"/>
      <c r="AG42" s="6" t="s">
        <v>21</v>
      </c>
      <c r="AH42" s="18"/>
      <c r="AI42" s="525">
        <v>7.49</v>
      </c>
      <c r="AJ42" s="526">
        <v>7.39</v>
      </c>
      <c r="AK42" s="524" t="s">
        <v>36</v>
      </c>
      <c r="AL42" s="543"/>
    </row>
    <row r="43" spans="1:38" x14ac:dyDescent="0.15">
      <c r="A43" s="1666"/>
      <c r="B43" s="53">
        <v>43591</v>
      </c>
      <c r="C43" s="7" t="str">
        <f t="shared" si="6"/>
        <v>(月)</v>
      </c>
      <c r="D43" s="75" t="s">
        <v>540</v>
      </c>
      <c r="E43" s="72">
        <v>0</v>
      </c>
      <c r="F43" s="60">
        <v>22.2</v>
      </c>
      <c r="G43" s="23">
        <v>20.399999999999999</v>
      </c>
      <c r="H43" s="63">
        <v>20.3</v>
      </c>
      <c r="I43" s="64">
        <v>12.8</v>
      </c>
      <c r="J43" s="65">
        <v>4.3</v>
      </c>
      <c r="K43" s="64">
        <v>7.3</v>
      </c>
      <c r="L43" s="65">
        <v>7.4</v>
      </c>
      <c r="M43" s="64" t="s">
        <v>36</v>
      </c>
      <c r="N43" s="65" t="s">
        <v>36</v>
      </c>
      <c r="O43" s="50" t="s">
        <v>36</v>
      </c>
      <c r="P43" s="1310" t="s">
        <v>36</v>
      </c>
      <c r="Q43" s="50" t="s">
        <v>36</v>
      </c>
      <c r="R43" s="1310" t="s">
        <v>36</v>
      </c>
      <c r="S43" s="50" t="s">
        <v>36</v>
      </c>
      <c r="T43" s="1310" t="s">
        <v>36</v>
      </c>
      <c r="U43" s="1336" t="s">
        <v>36</v>
      </c>
      <c r="V43" s="1328" t="s">
        <v>36</v>
      </c>
      <c r="W43" s="64" t="s">
        <v>36</v>
      </c>
      <c r="X43" s="65" t="s">
        <v>36</v>
      </c>
      <c r="Y43" s="69" t="s">
        <v>36</v>
      </c>
      <c r="Z43" s="70" t="s">
        <v>36</v>
      </c>
      <c r="AA43" s="885" t="s">
        <v>36</v>
      </c>
      <c r="AB43" s="863"/>
      <c r="AC43" s="655">
        <v>3973</v>
      </c>
      <c r="AD43" s="322" t="s">
        <v>36</v>
      </c>
      <c r="AE43" s="1152" t="s">
        <v>36</v>
      </c>
      <c r="AF43" s="1206"/>
      <c r="AG43" s="6" t="s">
        <v>274</v>
      </c>
      <c r="AH43" s="18" t="s">
        <v>22</v>
      </c>
      <c r="AI43" s="525">
        <v>37.1</v>
      </c>
      <c r="AJ43" s="526">
        <v>36.799999999999997</v>
      </c>
      <c r="AK43" s="527" t="s">
        <v>36</v>
      </c>
      <c r="AL43" s="544"/>
    </row>
    <row r="44" spans="1:38" x14ac:dyDescent="0.15">
      <c r="A44" s="1666"/>
      <c r="B44" s="53">
        <v>43592</v>
      </c>
      <c r="C44" s="7" t="str">
        <f t="shared" si="6"/>
        <v>(火)</v>
      </c>
      <c r="D44" s="75" t="s">
        <v>550</v>
      </c>
      <c r="E44" s="72">
        <v>0.5</v>
      </c>
      <c r="F44" s="60">
        <v>17.5</v>
      </c>
      <c r="G44" s="23">
        <v>20.2</v>
      </c>
      <c r="H44" s="63">
        <v>19.8</v>
      </c>
      <c r="I44" s="64">
        <v>10.58</v>
      </c>
      <c r="J44" s="65">
        <v>4.16</v>
      </c>
      <c r="K44" s="64">
        <v>7.4</v>
      </c>
      <c r="L44" s="65">
        <v>7.29</v>
      </c>
      <c r="M44" s="64">
        <v>34.4</v>
      </c>
      <c r="N44" s="65">
        <v>33.799999999999997</v>
      </c>
      <c r="O44" s="50" t="s">
        <v>36</v>
      </c>
      <c r="P44" s="1310">
        <v>73.099999999999994</v>
      </c>
      <c r="Q44" s="50" t="s">
        <v>36</v>
      </c>
      <c r="R44" s="1310">
        <v>102.9</v>
      </c>
      <c r="S44" s="50" t="s">
        <v>36</v>
      </c>
      <c r="T44" s="1310" t="s">
        <v>36</v>
      </c>
      <c r="U44" s="50" t="s">
        <v>36</v>
      </c>
      <c r="V44" s="1337" t="s">
        <v>36</v>
      </c>
      <c r="W44" s="64" t="s">
        <v>36</v>
      </c>
      <c r="X44" s="65">
        <v>38.299999999999997</v>
      </c>
      <c r="Y44" s="69" t="s">
        <v>36</v>
      </c>
      <c r="Z44" s="70">
        <v>229</v>
      </c>
      <c r="AA44" s="885" t="s">
        <v>36</v>
      </c>
      <c r="AB44" s="863">
        <v>0.2</v>
      </c>
      <c r="AC44" s="655">
        <v>4048</v>
      </c>
      <c r="AD44" s="322">
        <v>10060</v>
      </c>
      <c r="AE44" s="1152" t="s">
        <v>36</v>
      </c>
      <c r="AF44" s="1206"/>
      <c r="AG44" s="6" t="s">
        <v>275</v>
      </c>
      <c r="AH44" s="18" t="s">
        <v>23</v>
      </c>
      <c r="AI44" s="1344">
        <v>85.2</v>
      </c>
      <c r="AJ44" s="1345">
        <v>82.7</v>
      </c>
      <c r="AK44" s="527" t="s">
        <v>36</v>
      </c>
      <c r="AL44" s="544"/>
    </row>
    <row r="45" spans="1:38" x14ac:dyDescent="0.15">
      <c r="A45" s="1666"/>
      <c r="B45" s="53">
        <v>43593</v>
      </c>
      <c r="C45" s="7" t="str">
        <f>IF(B45="","",IF(WEEKDAY(B45)=1,"(日)",IF(WEEKDAY(B45)=2,"(月)",IF(WEEKDAY(B45)=3,"(火)",IF(WEEKDAY(B45)=4,"(水)",IF(WEEKDAY(B45)=5,"(木)",IF(WEEKDAY(B45)=6,"(金)","(土)")))))))</f>
        <v>(水)</v>
      </c>
      <c r="D45" s="75" t="s">
        <v>540</v>
      </c>
      <c r="E45" s="72">
        <v>0</v>
      </c>
      <c r="F45" s="60">
        <v>18.8</v>
      </c>
      <c r="G45" s="23">
        <v>16</v>
      </c>
      <c r="H45" s="63">
        <v>16.2</v>
      </c>
      <c r="I45" s="64">
        <v>9.93</v>
      </c>
      <c r="J45" s="65">
        <v>4.87</v>
      </c>
      <c r="K45" s="64">
        <v>7.46</v>
      </c>
      <c r="L45" s="65">
        <v>7.33</v>
      </c>
      <c r="M45" s="64">
        <v>34.299999999999997</v>
      </c>
      <c r="N45" s="65">
        <v>34.1</v>
      </c>
      <c r="O45" s="50" t="s">
        <v>36</v>
      </c>
      <c r="P45" s="1310">
        <v>78.599999999999994</v>
      </c>
      <c r="Q45" s="50" t="s">
        <v>36</v>
      </c>
      <c r="R45" s="1310">
        <v>103.1</v>
      </c>
      <c r="S45" s="50" t="s">
        <v>36</v>
      </c>
      <c r="T45" s="1310" t="s">
        <v>36</v>
      </c>
      <c r="U45" s="50" t="s">
        <v>36</v>
      </c>
      <c r="V45" s="1337" t="s">
        <v>36</v>
      </c>
      <c r="W45" s="64" t="s">
        <v>36</v>
      </c>
      <c r="X45" s="65">
        <v>40</v>
      </c>
      <c r="Y45" s="69" t="s">
        <v>36</v>
      </c>
      <c r="Z45" s="70">
        <v>225</v>
      </c>
      <c r="AA45" s="885" t="s">
        <v>36</v>
      </c>
      <c r="AB45" s="863">
        <v>0.3</v>
      </c>
      <c r="AC45" s="655">
        <v>3876</v>
      </c>
      <c r="AD45" s="322">
        <v>20160</v>
      </c>
      <c r="AE45" s="1152" t="s">
        <v>36</v>
      </c>
      <c r="AF45" s="1206"/>
      <c r="AG45" s="6" t="s">
        <v>276</v>
      </c>
      <c r="AH45" s="18" t="s">
        <v>23</v>
      </c>
      <c r="AI45" s="1344">
        <v>109.1</v>
      </c>
      <c r="AJ45" s="1345">
        <v>108.3</v>
      </c>
      <c r="AK45" s="527" t="s">
        <v>36</v>
      </c>
      <c r="AL45" s="544"/>
    </row>
    <row r="46" spans="1:38" x14ac:dyDescent="0.15">
      <c r="A46" s="1666"/>
      <c r="B46" s="53">
        <v>43594</v>
      </c>
      <c r="C46" s="7" t="str">
        <f t="shared" si="6"/>
        <v>(木)</v>
      </c>
      <c r="D46" s="75" t="s">
        <v>550</v>
      </c>
      <c r="E46" s="72">
        <v>0</v>
      </c>
      <c r="F46" s="60">
        <v>20.9</v>
      </c>
      <c r="G46" s="23">
        <v>17.2</v>
      </c>
      <c r="H46" s="63">
        <v>17</v>
      </c>
      <c r="I46" s="64">
        <v>9.84</v>
      </c>
      <c r="J46" s="65">
        <v>4.24</v>
      </c>
      <c r="K46" s="64">
        <v>7.49</v>
      </c>
      <c r="L46" s="65">
        <v>7.39</v>
      </c>
      <c r="M46" s="64">
        <v>37.1</v>
      </c>
      <c r="N46" s="65">
        <v>36.799999999999997</v>
      </c>
      <c r="O46" s="50">
        <v>85.2</v>
      </c>
      <c r="P46" s="1310">
        <v>82.7</v>
      </c>
      <c r="Q46" s="50">
        <v>109.1</v>
      </c>
      <c r="R46" s="1310">
        <v>108.3</v>
      </c>
      <c r="S46" s="50">
        <v>71.599999999999994</v>
      </c>
      <c r="T46" s="1310">
        <v>72.8</v>
      </c>
      <c r="U46" s="50">
        <v>37.5</v>
      </c>
      <c r="V46" s="1337">
        <v>35.5</v>
      </c>
      <c r="W46" s="64">
        <v>40</v>
      </c>
      <c r="X46" s="65">
        <v>48.1</v>
      </c>
      <c r="Y46" s="69">
        <v>226</v>
      </c>
      <c r="Z46" s="70">
        <v>225</v>
      </c>
      <c r="AA46" s="885">
        <v>0.76</v>
      </c>
      <c r="AB46" s="863">
        <v>0.23</v>
      </c>
      <c r="AC46" s="655">
        <v>4022</v>
      </c>
      <c r="AD46" s="322">
        <v>10050</v>
      </c>
      <c r="AE46" s="1152">
        <v>1.7558400000000001</v>
      </c>
      <c r="AF46" s="1206" t="s">
        <v>636</v>
      </c>
      <c r="AG46" s="6" t="s">
        <v>277</v>
      </c>
      <c r="AH46" s="18" t="s">
        <v>23</v>
      </c>
      <c r="AI46" s="1344">
        <v>71.599999999999994</v>
      </c>
      <c r="AJ46" s="1345">
        <v>72.8</v>
      </c>
      <c r="AK46" s="527" t="s">
        <v>36</v>
      </c>
      <c r="AL46" s="544"/>
    </row>
    <row r="47" spans="1:38" x14ac:dyDescent="0.15">
      <c r="A47" s="1666"/>
      <c r="B47" s="53">
        <v>43595</v>
      </c>
      <c r="C47" s="7" t="str">
        <f t="shared" si="6"/>
        <v>(金)</v>
      </c>
      <c r="D47" s="116" t="s">
        <v>540</v>
      </c>
      <c r="E47" s="72">
        <v>0</v>
      </c>
      <c r="F47" s="60">
        <v>23.6</v>
      </c>
      <c r="G47" s="23">
        <v>18.2</v>
      </c>
      <c r="H47" s="63">
        <v>17.600000000000001</v>
      </c>
      <c r="I47" s="64">
        <v>9.1999999999999993</v>
      </c>
      <c r="J47" s="65">
        <v>4.4000000000000004</v>
      </c>
      <c r="K47" s="64">
        <v>7.45</v>
      </c>
      <c r="L47" s="65">
        <v>7.32</v>
      </c>
      <c r="M47" s="64">
        <v>36.9</v>
      </c>
      <c r="N47" s="65">
        <v>37.700000000000003</v>
      </c>
      <c r="O47" s="50" t="s">
        <v>36</v>
      </c>
      <c r="P47" s="1310">
        <v>75.099999999999994</v>
      </c>
      <c r="Q47" s="50" t="s">
        <v>36</v>
      </c>
      <c r="R47" s="1310">
        <v>104.7</v>
      </c>
      <c r="S47" s="50" t="s">
        <v>36</v>
      </c>
      <c r="T47" s="1310" t="s">
        <v>36</v>
      </c>
      <c r="U47" s="50" t="s">
        <v>36</v>
      </c>
      <c r="V47" s="1337" t="s">
        <v>36</v>
      </c>
      <c r="W47" s="64" t="s">
        <v>36</v>
      </c>
      <c r="X47" s="65">
        <v>49.1</v>
      </c>
      <c r="Y47" s="69" t="s">
        <v>36</v>
      </c>
      <c r="Z47" s="70">
        <v>223</v>
      </c>
      <c r="AA47" s="885" t="s">
        <v>36</v>
      </c>
      <c r="AB47" s="863">
        <v>0.36</v>
      </c>
      <c r="AC47" s="655">
        <v>3864</v>
      </c>
      <c r="AD47" s="322">
        <v>10040</v>
      </c>
      <c r="AE47" s="1152" t="s">
        <v>36</v>
      </c>
      <c r="AF47" s="1206"/>
      <c r="AG47" s="6" t="s">
        <v>278</v>
      </c>
      <c r="AH47" s="18" t="s">
        <v>23</v>
      </c>
      <c r="AI47" s="1344">
        <v>37.5</v>
      </c>
      <c r="AJ47" s="1345">
        <v>35.5</v>
      </c>
      <c r="AK47" s="527" t="s">
        <v>36</v>
      </c>
      <c r="AL47" s="544"/>
    </row>
    <row r="48" spans="1:38" x14ac:dyDescent="0.15">
      <c r="A48" s="1666"/>
      <c r="B48" s="326">
        <v>43596</v>
      </c>
      <c r="C48" s="327" t="str">
        <f t="shared" si="6"/>
        <v>(土)</v>
      </c>
      <c r="D48" s="75" t="s">
        <v>540</v>
      </c>
      <c r="E48" s="72">
        <v>0</v>
      </c>
      <c r="F48" s="60">
        <v>22.2</v>
      </c>
      <c r="G48" s="23">
        <v>20.5</v>
      </c>
      <c r="H48" s="63">
        <v>20.100000000000001</v>
      </c>
      <c r="I48" s="64">
        <v>8.5</v>
      </c>
      <c r="J48" s="65">
        <v>4.3</v>
      </c>
      <c r="K48" s="64">
        <v>7.5</v>
      </c>
      <c r="L48" s="65">
        <v>7.4</v>
      </c>
      <c r="M48" s="64" t="s">
        <v>36</v>
      </c>
      <c r="N48" s="65" t="s">
        <v>36</v>
      </c>
      <c r="O48" s="50" t="s">
        <v>36</v>
      </c>
      <c r="P48" s="1310" t="s">
        <v>36</v>
      </c>
      <c r="Q48" s="50" t="s">
        <v>36</v>
      </c>
      <c r="R48" s="1310" t="s">
        <v>36</v>
      </c>
      <c r="S48" s="50" t="s">
        <v>36</v>
      </c>
      <c r="T48" s="1310" t="s">
        <v>36</v>
      </c>
      <c r="U48" s="50" t="s">
        <v>36</v>
      </c>
      <c r="V48" s="1337" t="s">
        <v>36</v>
      </c>
      <c r="W48" s="64" t="s">
        <v>36</v>
      </c>
      <c r="X48" s="65" t="s">
        <v>36</v>
      </c>
      <c r="Y48" s="69" t="s">
        <v>36</v>
      </c>
      <c r="Z48" s="70" t="s">
        <v>36</v>
      </c>
      <c r="AA48" s="885" t="s">
        <v>36</v>
      </c>
      <c r="AB48" s="863"/>
      <c r="AC48" s="655">
        <v>3794</v>
      </c>
      <c r="AD48" s="322" t="s">
        <v>36</v>
      </c>
      <c r="AE48" s="1152" t="s">
        <v>36</v>
      </c>
      <c r="AF48" s="1206"/>
      <c r="AG48" s="6" t="s">
        <v>279</v>
      </c>
      <c r="AH48" s="18" t="s">
        <v>23</v>
      </c>
      <c r="AI48" s="519">
        <v>40</v>
      </c>
      <c r="AJ48" s="520">
        <v>48.1</v>
      </c>
      <c r="AK48" s="521" t="s">
        <v>36</v>
      </c>
      <c r="AL48" s="542"/>
    </row>
    <row r="49" spans="1:38" x14ac:dyDescent="0.15">
      <c r="A49" s="1666"/>
      <c r="B49" s="326">
        <v>43597</v>
      </c>
      <c r="C49" s="327" t="str">
        <f t="shared" si="6"/>
        <v>(日)</v>
      </c>
      <c r="D49" s="75" t="s">
        <v>550</v>
      </c>
      <c r="E49" s="72">
        <v>0</v>
      </c>
      <c r="F49" s="60">
        <v>15.7</v>
      </c>
      <c r="G49" s="23">
        <v>20.8</v>
      </c>
      <c r="H49" s="63">
        <v>20.8</v>
      </c>
      <c r="I49" s="64">
        <v>11.3</v>
      </c>
      <c r="J49" s="65">
        <v>3.9</v>
      </c>
      <c r="K49" s="64">
        <v>7.4</v>
      </c>
      <c r="L49" s="65">
        <v>7.4</v>
      </c>
      <c r="M49" s="64" t="s">
        <v>36</v>
      </c>
      <c r="N49" s="65" t="s">
        <v>36</v>
      </c>
      <c r="O49" s="50" t="s">
        <v>36</v>
      </c>
      <c r="P49" s="1310" t="s">
        <v>36</v>
      </c>
      <c r="Q49" s="50" t="s">
        <v>36</v>
      </c>
      <c r="R49" s="1310" t="s">
        <v>36</v>
      </c>
      <c r="S49" s="50" t="s">
        <v>36</v>
      </c>
      <c r="T49" s="1310" t="s">
        <v>36</v>
      </c>
      <c r="U49" s="50" t="s">
        <v>36</v>
      </c>
      <c r="V49" s="1337" t="s">
        <v>36</v>
      </c>
      <c r="W49" s="64" t="s">
        <v>36</v>
      </c>
      <c r="X49" s="65" t="s">
        <v>36</v>
      </c>
      <c r="Y49" s="69" t="s">
        <v>36</v>
      </c>
      <c r="Z49" s="70" t="s">
        <v>36</v>
      </c>
      <c r="AA49" s="885" t="s">
        <v>36</v>
      </c>
      <c r="AB49" s="863"/>
      <c r="AC49" s="655">
        <v>3802</v>
      </c>
      <c r="AD49" s="322" t="s">
        <v>36</v>
      </c>
      <c r="AE49" s="1152" t="s">
        <v>36</v>
      </c>
      <c r="AF49" s="1206"/>
      <c r="AG49" s="6" t="s">
        <v>280</v>
      </c>
      <c r="AH49" s="18" t="s">
        <v>23</v>
      </c>
      <c r="AI49" s="528">
        <v>226</v>
      </c>
      <c r="AJ49" s="529">
        <v>225</v>
      </c>
      <c r="AK49" s="530" t="s">
        <v>36</v>
      </c>
      <c r="AL49" s="545"/>
    </row>
    <row r="50" spans="1:38" x14ac:dyDescent="0.15">
      <c r="A50" s="1666"/>
      <c r="B50" s="326">
        <v>43598</v>
      </c>
      <c r="C50" s="327" t="str">
        <f t="shared" si="6"/>
        <v>(月)</v>
      </c>
      <c r="D50" s="75" t="s">
        <v>540</v>
      </c>
      <c r="E50" s="72">
        <v>0</v>
      </c>
      <c r="F50" s="60">
        <v>18.2</v>
      </c>
      <c r="G50" s="23">
        <v>19.100000000000001</v>
      </c>
      <c r="H50" s="63">
        <v>18.8</v>
      </c>
      <c r="I50" s="64">
        <v>11.35</v>
      </c>
      <c r="J50" s="65">
        <v>5</v>
      </c>
      <c r="K50" s="64">
        <v>7.5</v>
      </c>
      <c r="L50" s="65">
        <v>7.35</v>
      </c>
      <c r="M50" s="64">
        <v>38.799999999999997</v>
      </c>
      <c r="N50" s="65">
        <v>38.5</v>
      </c>
      <c r="O50" s="50" t="s">
        <v>36</v>
      </c>
      <c r="P50" s="1310">
        <v>84.7</v>
      </c>
      <c r="Q50" s="50" t="s">
        <v>36</v>
      </c>
      <c r="R50" s="1310">
        <v>108.9</v>
      </c>
      <c r="S50" s="50" t="s">
        <v>36</v>
      </c>
      <c r="T50" s="1310" t="s">
        <v>36</v>
      </c>
      <c r="U50" s="50" t="s">
        <v>36</v>
      </c>
      <c r="V50" s="1337" t="s">
        <v>36</v>
      </c>
      <c r="W50" s="64" t="s">
        <v>36</v>
      </c>
      <c r="X50" s="65">
        <v>50.5</v>
      </c>
      <c r="Y50" s="69" t="s">
        <v>36</v>
      </c>
      <c r="Z50" s="70">
        <v>230</v>
      </c>
      <c r="AA50" s="885" t="s">
        <v>36</v>
      </c>
      <c r="AB50" s="863">
        <v>0.43</v>
      </c>
      <c r="AC50" s="655">
        <v>4225</v>
      </c>
      <c r="AD50" s="322" t="s">
        <v>36</v>
      </c>
      <c r="AE50" s="1152" t="s">
        <v>36</v>
      </c>
      <c r="AF50" s="1206"/>
      <c r="AG50" s="6" t="s">
        <v>281</v>
      </c>
      <c r="AH50" s="18" t="s">
        <v>23</v>
      </c>
      <c r="AI50" s="522">
        <v>0.76</v>
      </c>
      <c r="AJ50" s="1465">
        <v>0.23</v>
      </c>
      <c r="AK50" s="524" t="s">
        <v>36</v>
      </c>
      <c r="AL50" s="543"/>
    </row>
    <row r="51" spans="1:38" x14ac:dyDescent="0.15">
      <c r="A51" s="1666"/>
      <c r="B51" s="326">
        <v>43599</v>
      </c>
      <c r="C51" s="327" t="str">
        <f t="shared" si="6"/>
        <v>(火)</v>
      </c>
      <c r="D51" s="75" t="s">
        <v>550</v>
      </c>
      <c r="E51" s="72">
        <v>1.5</v>
      </c>
      <c r="F51" s="60">
        <v>19.399999999999999</v>
      </c>
      <c r="G51" s="23">
        <v>19.100000000000001</v>
      </c>
      <c r="H51" s="63">
        <v>18.8</v>
      </c>
      <c r="I51" s="64">
        <v>9.2899999999999991</v>
      </c>
      <c r="J51" s="65">
        <v>3.94</v>
      </c>
      <c r="K51" s="64">
        <v>7.45</v>
      </c>
      <c r="L51" s="65">
        <v>7.29</v>
      </c>
      <c r="M51" s="64">
        <v>40.200000000000003</v>
      </c>
      <c r="N51" s="65">
        <v>39.6</v>
      </c>
      <c r="O51" s="50" t="s">
        <v>36</v>
      </c>
      <c r="P51" s="1310">
        <v>81.599999999999994</v>
      </c>
      <c r="Q51" s="50" t="s">
        <v>36</v>
      </c>
      <c r="R51" s="1310">
        <v>110.1</v>
      </c>
      <c r="S51" s="50" t="s">
        <v>36</v>
      </c>
      <c r="T51" s="1310" t="s">
        <v>36</v>
      </c>
      <c r="U51" s="50" t="s">
        <v>36</v>
      </c>
      <c r="V51" s="1337" t="s">
        <v>36</v>
      </c>
      <c r="W51" s="64" t="s">
        <v>36</v>
      </c>
      <c r="X51" s="65">
        <v>55</v>
      </c>
      <c r="Y51" s="69" t="s">
        <v>36</v>
      </c>
      <c r="Z51" s="70">
        <v>225</v>
      </c>
      <c r="AA51" s="885" t="s">
        <v>36</v>
      </c>
      <c r="AB51" s="863">
        <v>0.28000000000000003</v>
      </c>
      <c r="AC51" s="655">
        <v>4406</v>
      </c>
      <c r="AD51" s="322" t="s">
        <v>36</v>
      </c>
      <c r="AE51" s="1152" t="s">
        <v>36</v>
      </c>
      <c r="AF51" s="1206"/>
      <c r="AG51" s="6" t="s">
        <v>24</v>
      </c>
      <c r="AH51" s="18" t="s">
        <v>23</v>
      </c>
      <c r="AI51" s="480">
        <v>5.3</v>
      </c>
      <c r="AJ51" s="531">
        <v>4.5</v>
      </c>
      <c r="AK51" s="546" t="s">
        <v>36</v>
      </c>
      <c r="AL51" s="543"/>
    </row>
    <row r="52" spans="1:38" x14ac:dyDescent="0.15">
      <c r="A52" s="1666"/>
      <c r="B52" s="53">
        <v>43600</v>
      </c>
      <c r="C52" s="7" t="str">
        <f t="shared" si="6"/>
        <v>(水)</v>
      </c>
      <c r="D52" s="75" t="s">
        <v>550</v>
      </c>
      <c r="E52" s="72">
        <v>0.5</v>
      </c>
      <c r="F52" s="60">
        <v>19.7</v>
      </c>
      <c r="G52" s="23">
        <v>19.100000000000001</v>
      </c>
      <c r="H52" s="63">
        <v>18.8</v>
      </c>
      <c r="I52" s="64">
        <v>9.07</v>
      </c>
      <c r="J52" s="65">
        <v>4.49</v>
      </c>
      <c r="K52" s="64">
        <v>7.41</v>
      </c>
      <c r="L52" s="65">
        <v>7.29</v>
      </c>
      <c r="M52" s="64">
        <v>38</v>
      </c>
      <c r="N52" s="65">
        <v>40</v>
      </c>
      <c r="O52" s="50" t="s">
        <v>36</v>
      </c>
      <c r="P52" s="1310">
        <v>83.6</v>
      </c>
      <c r="Q52" s="50" t="s">
        <v>36</v>
      </c>
      <c r="R52" s="1310">
        <v>110.9</v>
      </c>
      <c r="S52" s="50" t="s">
        <v>36</v>
      </c>
      <c r="T52" s="1310" t="s">
        <v>36</v>
      </c>
      <c r="U52" s="50" t="s">
        <v>36</v>
      </c>
      <c r="V52" s="1337" t="s">
        <v>36</v>
      </c>
      <c r="W52" s="64" t="s">
        <v>36</v>
      </c>
      <c r="X52" s="65">
        <v>55</v>
      </c>
      <c r="Y52" s="69" t="s">
        <v>36</v>
      </c>
      <c r="Z52" s="70">
        <v>237</v>
      </c>
      <c r="AA52" s="885" t="s">
        <v>36</v>
      </c>
      <c r="AB52" s="863">
        <v>0.3</v>
      </c>
      <c r="AC52" s="655">
        <v>4233</v>
      </c>
      <c r="AD52" s="322" t="s">
        <v>36</v>
      </c>
      <c r="AE52" s="1152" t="s">
        <v>36</v>
      </c>
      <c r="AF52" s="1206"/>
      <c r="AG52" s="6" t="s">
        <v>25</v>
      </c>
      <c r="AH52" s="18" t="s">
        <v>23</v>
      </c>
      <c r="AI52" s="480">
        <v>1.7</v>
      </c>
      <c r="AJ52" s="531">
        <v>1.3</v>
      </c>
      <c r="AK52" s="546" t="s">
        <v>36</v>
      </c>
      <c r="AL52" s="543"/>
    </row>
    <row r="53" spans="1:38" x14ac:dyDescent="0.15">
      <c r="A53" s="1666"/>
      <c r="B53" s="53">
        <v>43601</v>
      </c>
      <c r="C53" s="7" t="str">
        <f t="shared" si="6"/>
        <v>(木)</v>
      </c>
      <c r="D53" s="116" t="s">
        <v>540</v>
      </c>
      <c r="E53" s="72">
        <v>0</v>
      </c>
      <c r="F53" s="60">
        <v>22.5</v>
      </c>
      <c r="G53" s="23">
        <v>19.3</v>
      </c>
      <c r="H53" s="63">
        <v>18.5</v>
      </c>
      <c r="I53" s="64">
        <v>8.5299999999999994</v>
      </c>
      <c r="J53" s="65">
        <v>4.1100000000000003</v>
      </c>
      <c r="K53" s="64">
        <v>7.4</v>
      </c>
      <c r="L53" s="65">
        <v>7.35</v>
      </c>
      <c r="M53" s="64">
        <v>40.200000000000003</v>
      </c>
      <c r="N53" s="65">
        <v>39.6</v>
      </c>
      <c r="O53" s="50" t="s">
        <v>36</v>
      </c>
      <c r="P53" s="1310">
        <v>82.1</v>
      </c>
      <c r="Q53" s="50" t="s">
        <v>36</v>
      </c>
      <c r="R53" s="1310">
        <v>112.1</v>
      </c>
      <c r="S53" s="50" t="s">
        <v>36</v>
      </c>
      <c r="T53" s="1310" t="s">
        <v>36</v>
      </c>
      <c r="U53" s="50" t="s">
        <v>36</v>
      </c>
      <c r="V53" s="1337" t="s">
        <v>36</v>
      </c>
      <c r="W53" s="64" t="s">
        <v>36</v>
      </c>
      <c r="X53" s="65">
        <v>52.3</v>
      </c>
      <c r="Y53" s="69" t="s">
        <v>36</v>
      </c>
      <c r="Z53" s="70">
        <v>231</v>
      </c>
      <c r="AA53" s="885" t="s">
        <v>36</v>
      </c>
      <c r="AB53" s="863">
        <v>0.32</v>
      </c>
      <c r="AC53" s="655">
        <v>3869</v>
      </c>
      <c r="AD53" s="322" t="s">
        <v>36</v>
      </c>
      <c r="AE53" s="1152">
        <v>1.9</v>
      </c>
      <c r="AF53" s="1206"/>
      <c r="AG53" s="6" t="s">
        <v>282</v>
      </c>
      <c r="AH53" s="18" t="s">
        <v>23</v>
      </c>
      <c r="AI53" s="480">
        <v>7.8</v>
      </c>
      <c r="AJ53" s="531">
        <v>8.8000000000000007</v>
      </c>
      <c r="AK53" s="546" t="s">
        <v>36</v>
      </c>
      <c r="AL53" s="543"/>
    </row>
    <row r="54" spans="1:38" x14ac:dyDescent="0.15">
      <c r="A54" s="1666"/>
      <c r="B54" s="53">
        <v>43602</v>
      </c>
      <c r="C54" s="7" t="str">
        <f t="shared" si="6"/>
        <v>(金)</v>
      </c>
      <c r="D54" s="75" t="s">
        <v>540</v>
      </c>
      <c r="E54" s="72">
        <v>0</v>
      </c>
      <c r="F54" s="60">
        <v>22.5</v>
      </c>
      <c r="G54" s="23">
        <v>20.7</v>
      </c>
      <c r="H54" s="63">
        <v>20</v>
      </c>
      <c r="I54" s="64">
        <v>8.2200000000000006</v>
      </c>
      <c r="J54" s="65">
        <v>4.57</v>
      </c>
      <c r="K54" s="64">
        <v>7.41</v>
      </c>
      <c r="L54" s="65">
        <v>7.37</v>
      </c>
      <c r="M54" s="64">
        <v>39.700000000000003</v>
      </c>
      <c r="N54" s="65">
        <v>40.700000000000003</v>
      </c>
      <c r="O54" s="50" t="s">
        <v>36</v>
      </c>
      <c r="P54" s="1310">
        <v>85.7</v>
      </c>
      <c r="Q54" s="50" t="s">
        <v>36</v>
      </c>
      <c r="R54" s="1310">
        <v>111.1</v>
      </c>
      <c r="S54" s="50" t="s">
        <v>36</v>
      </c>
      <c r="T54" s="1310" t="s">
        <v>36</v>
      </c>
      <c r="U54" s="50" t="s">
        <v>36</v>
      </c>
      <c r="V54" s="1337" t="s">
        <v>36</v>
      </c>
      <c r="W54" s="64" t="s">
        <v>36</v>
      </c>
      <c r="X54" s="65">
        <v>53</v>
      </c>
      <c r="Y54" s="69" t="s">
        <v>36</v>
      </c>
      <c r="Z54" s="70">
        <v>231</v>
      </c>
      <c r="AA54" s="885" t="s">
        <v>36</v>
      </c>
      <c r="AB54" s="863">
        <v>0.33</v>
      </c>
      <c r="AC54" s="655">
        <v>4473</v>
      </c>
      <c r="AD54" s="322" t="s">
        <v>36</v>
      </c>
      <c r="AE54" s="1152" t="s">
        <v>36</v>
      </c>
      <c r="AF54" s="1206"/>
      <c r="AG54" s="6" t="s">
        <v>283</v>
      </c>
      <c r="AH54" s="18" t="s">
        <v>23</v>
      </c>
      <c r="AI54" s="484">
        <v>0.14299999999999999</v>
      </c>
      <c r="AJ54" s="216" t="s">
        <v>578</v>
      </c>
      <c r="AK54" s="532" t="s">
        <v>36</v>
      </c>
      <c r="AL54" s="547"/>
    </row>
    <row r="55" spans="1:38" x14ac:dyDescent="0.15">
      <c r="A55" s="1666"/>
      <c r="B55" s="53">
        <v>43603</v>
      </c>
      <c r="C55" s="7" t="str">
        <f t="shared" si="6"/>
        <v>(土)</v>
      </c>
      <c r="D55" s="75" t="s">
        <v>540</v>
      </c>
      <c r="E55" s="72">
        <v>0</v>
      </c>
      <c r="F55" s="60">
        <v>21.8</v>
      </c>
      <c r="G55" s="23">
        <v>21.3</v>
      </c>
      <c r="H55" s="63">
        <v>21.1</v>
      </c>
      <c r="I55" s="64">
        <v>5.7</v>
      </c>
      <c r="J55" s="65">
        <v>3.8</v>
      </c>
      <c r="K55" s="64">
        <v>7.4</v>
      </c>
      <c r="L55" s="65">
        <v>7.4</v>
      </c>
      <c r="M55" s="64" t="s">
        <v>36</v>
      </c>
      <c r="N55" s="65" t="s">
        <v>36</v>
      </c>
      <c r="O55" s="50" t="s">
        <v>36</v>
      </c>
      <c r="P55" s="1310" t="s">
        <v>36</v>
      </c>
      <c r="Q55" s="50" t="s">
        <v>36</v>
      </c>
      <c r="R55" s="1310" t="s">
        <v>36</v>
      </c>
      <c r="S55" s="50" t="s">
        <v>36</v>
      </c>
      <c r="T55" s="1310" t="s">
        <v>36</v>
      </c>
      <c r="U55" s="50" t="s">
        <v>36</v>
      </c>
      <c r="V55" s="1337" t="s">
        <v>36</v>
      </c>
      <c r="W55" s="64" t="s">
        <v>36</v>
      </c>
      <c r="X55" s="65" t="s">
        <v>36</v>
      </c>
      <c r="Y55" s="69" t="s">
        <v>36</v>
      </c>
      <c r="Z55" s="70" t="s">
        <v>36</v>
      </c>
      <c r="AA55" s="885" t="s">
        <v>36</v>
      </c>
      <c r="AB55" s="863"/>
      <c r="AC55" s="655">
        <v>3967</v>
      </c>
      <c r="AD55" s="322" t="s">
        <v>36</v>
      </c>
      <c r="AE55" s="1152" t="s">
        <v>36</v>
      </c>
      <c r="AF55" s="1206"/>
      <c r="AG55" s="6" t="s">
        <v>290</v>
      </c>
      <c r="AH55" s="18" t="s">
        <v>23</v>
      </c>
      <c r="AI55" s="484">
        <v>1.69</v>
      </c>
      <c r="AJ55" s="217">
        <v>1.96</v>
      </c>
      <c r="AK55" s="524" t="s">
        <v>36</v>
      </c>
      <c r="AL55" s="543"/>
    </row>
    <row r="56" spans="1:38" x14ac:dyDescent="0.15">
      <c r="A56" s="1666"/>
      <c r="B56" s="53">
        <v>43604</v>
      </c>
      <c r="C56" s="7" t="str">
        <f t="shared" si="6"/>
        <v>(日)</v>
      </c>
      <c r="D56" s="75" t="s">
        <v>550</v>
      </c>
      <c r="E56" s="72">
        <v>0</v>
      </c>
      <c r="F56" s="60">
        <v>22.7</v>
      </c>
      <c r="G56" s="23">
        <v>21.7</v>
      </c>
      <c r="H56" s="63">
        <v>21.4</v>
      </c>
      <c r="I56" s="64">
        <v>8.5</v>
      </c>
      <c r="J56" s="65">
        <v>5</v>
      </c>
      <c r="K56" s="64">
        <v>7.4</v>
      </c>
      <c r="L56" s="65">
        <v>7.4</v>
      </c>
      <c r="M56" s="64" t="s">
        <v>36</v>
      </c>
      <c r="N56" s="65" t="s">
        <v>36</v>
      </c>
      <c r="O56" s="50" t="s">
        <v>36</v>
      </c>
      <c r="P56" s="1310" t="s">
        <v>36</v>
      </c>
      <c r="Q56" s="50" t="s">
        <v>36</v>
      </c>
      <c r="R56" s="1310" t="s">
        <v>36</v>
      </c>
      <c r="S56" s="50" t="s">
        <v>36</v>
      </c>
      <c r="T56" s="1310" t="s">
        <v>36</v>
      </c>
      <c r="U56" s="50" t="s">
        <v>36</v>
      </c>
      <c r="V56" s="1337" t="s">
        <v>36</v>
      </c>
      <c r="W56" s="64" t="s">
        <v>36</v>
      </c>
      <c r="X56" s="65" t="s">
        <v>36</v>
      </c>
      <c r="Y56" s="69" t="s">
        <v>36</v>
      </c>
      <c r="Z56" s="70" t="s">
        <v>36</v>
      </c>
      <c r="AA56" s="885" t="s">
        <v>36</v>
      </c>
      <c r="AB56" s="863"/>
      <c r="AC56" s="655">
        <v>4014</v>
      </c>
      <c r="AD56" s="322" t="s">
        <v>36</v>
      </c>
      <c r="AE56" s="1152" t="s">
        <v>36</v>
      </c>
      <c r="AF56" s="1206"/>
      <c r="AG56" s="6" t="s">
        <v>284</v>
      </c>
      <c r="AH56" s="18" t="s">
        <v>23</v>
      </c>
      <c r="AI56" s="484">
        <v>2.46</v>
      </c>
      <c r="AJ56" s="217">
        <v>1.76</v>
      </c>
      <c r="AK56" s="524" t="s">
        <v>36</v>
      </c>
      <c r="AL56" s="543"/>
    </row>
    <row r="57" spans="1:38" x14ac:dyDescent="0.15">
      <c r="A57" s="1666"/>
      <c r="B57" s="53">
        <v>43605</v>
      </c>
      <c r="C57" s="7" t="str">
        <f t="shared" si="6"/>
        <v>(月)</v>
      </c>
      <c r="D57" s="75" t="s">
        <v>550</v>
      </c>
      <c r="E57" s="72">
        <v>2.5</v>
      </c>
      <c r="F57" s="60">
        <v>23.3</v>
      </c>
      <c r="G57" s="23">
        <v>20</v>
      </c>
      <c r="H57" s="63">
        <v>20.6</v>
      </c>
      <c r="I57" s="64">
        <v>7.62</v>
      </c>
      <c r="J57" s="65">
        <v>4.59</v>
      </c>
      <c r="K57" s="64">
        <v>7.38</v>
      </c>
      <c r="L57" s="65">
        <v>7.36</v>
      </c>
      <c r="M57" s="64">
        <v>41.6</v>
      </c>
      <c r="N57" s="65">
        <v>39.700000000000003</v>
      </c>
      <c r="O57" s="50" t="s">
        <v>36</v>
      </c>
      <c r="P57" s="1310">
        <v>95.1</v>
      </c>
      <c r="Q57" s="50" t="s">
        <v>36</v>
      </c>
      <c r="R57" s="1310">
        <v>111.7</v>
      </c>
      <c r="S57" s="50" t="s">
        <v>36</v>
      </c>
      <c r="T57" s="1310" t="s">
        <v>36</v>
      </c>
      <c r="U57" s="50" t="s">
        <v>36</v>
      </c>
      <c r="V57" s="1337" t="s">
        <v>36</v>
      </c>
      <c r="W57" s="64" t="s">
        <v>36</v>
      </c>
      <c r="X57" s="65">
        <v>55.2</v>
      </c>
      <c r="Y57" s="69" t="s">
        <v>36</v>
      </c>
      <c r="Z57" s="70">
        <v>238</v>
      </c>
      <c r="AA57" s="885" t="s">
        <v>36</v>
      </c>
      <c r="AB57" s="863">
        <v>0.3</v>
      </c>
      <c r="AC57" s="655">
        <v>4360</v>
      </c>
      <c r="AD57" s="322" t="s">
        <v>36</v>
      </c>
      <c r="AE57" s="1152" t="s">
        <v>36</v>
      </c>
      <c r="AF57" s="1206" t="s">
        <v>637</v>
      </c>
      <c r="AG57" s="6" t="s">
        <v>285</v>
      </c>
      <c r="AH57" s="18" t="s">
        <v>23</v>
      </c>
      <c r="AI57" s="484">
        <v>0.14399999999999999</v>
      </c>
      <c r="AJ57" s="217">
        <v>9.0999999999999998E-2</v>
      </c>
      <c r="AK57" s="532" t="s">
        <v>36</v>
      </c>
      <c r="AL57" s="547"/>
    </row>
    <row r="58" spans="1:38" x14ac:dyDescent="0.15">
      <c r="A58" s="1666"/>
      <c r="B58" s="53">
        <v>43606</v>
      </c>
      <c r="C58" s="7" t="str">
        <f t="shared" si="6"/>
        <v>(火)</v>
      </c>
      <c r="D58" s="116" t="s">
        <v>555</v>
      </c>
      <c r="E58" s="72">
        <v>73.5</v>
      </c>
      <c r="F58" s="60">
        <v>20.100000000000001</v>
      </c>
      <c r="G58" s="23">
        <v>20</v>
      </c>
      <c r="H58" s="63">
        <v>19.899999999999999</v>
      </c>
      <c r="I58" s="64">
        <v>9.15</v>
      </c>
      <c r="J58" s="65">
        <v>4.38</v>
      </c>
      <c r="K58" s="64">
        <v>7.43</v>
      </c>
      <c r="L58" s="65">
        <v>7.31</v>
      </c>
      <c r="M58" s="64">
        <v>36.700000000000003</v>
      </c>
      <c r="N58" s="65">
        <v>39</v>
      </c>
      <c r="O58" s="50" t="s">
        <v>36</v>
      </c>
      <c r="P58" s="1310">
        <v>83.1</v>
      </c>
      <c r="Q58" s="50" t="s">
        <v>36</v>
      </c>
      <c r="R58" s="1310">
        <v>53.2</v>
      </c>
      <c r="S58" s="50" t="s">
        <v>36</v>
      </c>
      <c r="T58" s="1310" t="s">
        <v>36</v>
      </c>
      <c r="U58" s="50" t="s">
        <v>36</v>
      </c>
      <c r="V58" s="1337" t="s">
        <v>36</v>
      </c>
      <c r="W58" s="64" t="s">
        <v>36</v>
      </c>
      <c r="X58" s="65">
        <v>54</v>
      </c>
      <c r="Y58" s="69" t="s">
        <v>36</v>
      </c>
      <c r="Z58" s="70">
        <v>121</v>
      </c>
      <c r="AA58" s="885" t="s">
        <v>36</v>
      </c>
      <c r="AB58" s="863">
        <v>0.2</v>
      </c>
      <c r="AC58" s="655">
        <v>4906</v>
      </c>
      <c r="AD58" s="322" t="s">
        <v>36</v>
      </c>
      <c r="AE58" s="1152" t="s">
        <v>36</v>
      </c>
      <c r="AF58" s="1206" t="s">
        <v>638</v>
      </c>
      <c r="AG58" s="6" t="s">
        <v>286</v>
      </c>
      <c r="AH58" s="18" t="s">
        <v>23</v>
      </c>
      <c r="AI58" s="484" t="s">
        <v>557</v>
      </c>
      <c r="AJ58" s="217" t="s">
        <v>557</v>
      </c>
      <c r="AK58" s="524" t="s">
        <v>36</v>
      </c>
      <c r="AL58" s="543"/>
    </row>
    <row r="59" spans="1:38" x14ac:dyDescent="0.15">
      <c r="A59" s="1666"/>
      <c r="B59" s="53">
        <v>43607</v>
      </c>
      <c r="C59" s="7" t="str">
        <f t="shared" si="6"/>
        <v>(水)</v>
      </c>
      <c r="D59" s="75" t="s">
        <v>540</v>
      </c>
      <c r="E59" s="72">
        <v>0</v>
      </c>
      <c r="F59" s="60">
        <v>20.5</v>
      </c>
      <c r="G59" s="23">
        <v>18.899999999999999</v>
      </c>
      <c r="H59" s="63">
        <v>20</v>
      </c>
      <c r="I59" s="64">
        <v>22.34</v>
      </c>
      <c r="J59" s="65">
        <v>4.12</v>
      </c>
      <c r="K59" s="64">
        <v>7.11</v>
      </c>
      <c r="L59" s="65">
        <v>6.96</v>
      </c>
      <c r="M59" s="64">
        <v>18.100000000000001</v>
      </c>
      <c r="N59" s="65">
        <v>16.600000000000001</v>
      </c>
      <c r="O59" s="50" t="s">
        <v>36</v>
      </c>
      <c r="P59" s="1310">
        <v>33</v>
      </c>
      <c r="Q59" s="50" t="s">
        <v>36</v>
      </c>
      <c r="R59" s="1310">
        <v>52.8</v>
      </c>
      <c r="S59" s="50" t="s">
        <v>36</v>
      </c>
      <c r="T59" s="1310" t="s">
        <v>36</v>
      </c>
      <c r="U59" s="50" t="s">
        <v>36</v>
      </c>
      <c r="V59" s="1337" t="s">
        <v>36</v>
      </c>
      <c r="W59" s="64" t="s">
        <v>36</v>
      </c>
      <c r="X59" s="65">
        <v>21</v>
      </c>
      <c r="Y59" s="69" t="s">
        <v>36</v>
      </c>
      <c r="Z59" s="70">
        <v>125</v>
      </c>
      <c r="AA59" s="885" t="s">
        <v>36</v>
      </c>
      <c r="AB59" s="863">
        <v>0.21</v>
      </c>
      <c r="AC59" s="655">
        <v>4670</v>
      </c>
      <c r="AD59" s="322">
        <v>10040</v>
      </c>
      <c r="AE59" s="1152" t="s">
        <v>36</v>
      </c>
      <c r="AF59" s="1206"/>
      <c r="AG59" s="6" t="s">
        <v>287</v>
      </c>
      <c r="AH59" s="18" t="s">
        <v>23</v>
      </c>
      <c r="AI59" s="480">
        <v>25.4</v>
      </c>
      <c r="AJ59" s="531">
        <v>24.8</v>
      </c>
      <c r="AK59" s="527" t="s">
        <v>36</v>
      </c>
      <c r="AL59" s="544"/>
    </row>
    <row r="60" spans="1:38" x14ac:dyDescent="0.15">
      <c r="A60" s="1666"/>
      <c r="B60" s="53">
        <v>43608</v>
      </c>
      <c r="C60" s="7" t="str">
        <f t="shared" si="6"/>
        <v>(木)</v>
      </c>
      <c r="D60" s="75" t="s">
        <v>540</v>
      </c>
      <c r="E60" s="72">
        <v>0</v>
      </c>
      <c r="F60" s="60">
        <v>22.5</v>
      </c>
      <c r="G60" s="23">
        <v>20.5</v>
      </c>
      <c r="H60" s="63">
        <v>21</v>
      </c>
      <c r="I60" s="64">
        <v>11.79</v>
      </c>
      <c r="J60" s="65">
        <v>4.05</v>
      </c>
      <c r="K60" s="64">
        <v>7.26</v>
      </c>
      <c r="L60" s="65">
        <v>7.13</v>
      </c>
      <c r="M60" s="64">
        <v>26.4</v>
      </c>
      <c r="N60" s="65">
        <v>25.1</v>
      </c>
      <c r="O60" s="50" t="s">
        <v>36</v>
      </c>
      <c r="P60" s="1310">
        <v>57.1</v>
      </c>
      <c r="Q60" s="50" t="s">
        <v>36</v>
      </c>
      <c r="R60" s="1310">
        <v>76</v>
      </c>
      <c r="S60" s="50" t="s">
        <v>36</v>
      </c>
      <c r="T60" s="1310" t="s">
        <v>36</v>
      </c>
      <c r="U60" s="50" t="s">
        <v>36</v>
      </c>
      <c r="V60" s="1337" t="s">
        <v>36</v>
      </c>
      <c r="W60" s="64" t="s">
        <v>36</v>
      </c>
      <c r="X60" s="65">
        <v>32</v>
      </c>
      <c r="Y60" s="69" t="s">
        <v>36</v>
      </c>
      <c r="Z60" s="70">
        <v>160</v>
      </c>
      <c r="AA60" s="885" t="s">
        <v>36</v>
      </c>
      <c r="AB60" s="863">
        <v>0.27</v>
      </c>
      <c r="AC60" s="655">
        <v>3820</v>
      </c>
      <c r="AD60" s="322">
        <v>10010</v>
      </c>
      <c r="AE60" s="1152">
        <v>1.58</v>
      </c>
      <c r="AF60" s="1206" t="s">
        <v>639</v>
      </c>
      <c r="AG60" s="6" t="s">
        <v>27</v>
      </c>
      <c r="AH60" s="18" t="s">
        <v>23</v>
      </c>
      <c r="AI60" s="480">
        <v>26.8</v>
      </c>
      <c r="AJ60" s="531">
        <v>25.2</v>
      </c>
      <c r="AK60" s="527" t="s">
        <v>36</v>
      </c>
      <c r="AL60" s="544"/>
    </row>
    <row r="61" spans="1:38" x14ac:dyDescent="0.15">
      <c r="A61" s="1666"/>
      <c r="B61" s="53">
        <v>43609</v>
      </c>
      <c r="C61" s="7" t="str">
        <f t="shared" si="6"/>
        <v>(金)</v>
      </c>
      <c r="D61" s="75" t="s">
        <v>540</v>
      </c>
      <c r="E61" s="72">
        <v>0</v>
      </c>
      <c r="F61" s="60">
        <v>23.3</v>
      </c>
      <c r="G61" s="23">
        <v>22</v>
      </c>
      <c r="H61" s="63">
        <v>22</v>
      </c>
      <c r="I61" s="64">
        <v>9</v>
      </c>
      <c r="J61" s="65">
        <v>3.36</v>
      </c>
      <c r="K61" s="64">
        <v>7.27</v>
      </c>
      <c r="L61" s="65">
        <v>7.22</v>
      </c>
      <c r="M61" s="64">
        <v>32.299999999999997</v>
      </c>
      <c r="N61" s="65">
        <v>32.1</v>
      </c>
      <c r="O61" s="50" t="s">
        <v>36</v>
      </c>
      <c r="P61" s="1310">
        <v>76.099999999999994</v>
      </c>
      <c r="Q61" s="50" t="s">
        <v>36</v>
      </c>
      <c r="R61" s="1310">
        <v>95</v>
      </c>
      <c r="S61" s="50" t="s">
        <v>36</v>
      </c>
      <c r="T61" s="1310" t="s">
        <v>36</v>
      </c>
      <c r="U61" s="50" t="s">
        <v>36</v>
      </c>
      <c r="V61" s="1337" t="s">
        <v>36</v>
      </c>
      <c r="W61" s="64" t="s">
        <v>36</v>
      </c>
      <c r="X61" s="65">
        <v>44.9</v>
      </c>
      <c r="Y61" s="69" t="s">
        <v>36</v>
      </c>
      <c r="Z61" s="70">
        <v>206</v>
      </c>
      <c r="AA61" s="885" t="s">
        <v>36</v>
      </c>
      <c r="AB61" s="863">
        <v>0.18</v>
      </c>
      <c r="AC61" s="655">
        <v>3714</v>
      </c>
      <c r="AD61" s="322">
        <v>30060</v>
      </c>
      <c r="AE61" s="1152" t="s">
        <v>36</v>
      </c>
      <c r="AF61" s="1206"/>
      <c r="AG61" s="6" t="s">
        <v>288</v>
      </c>
      <c r="AH61" s="18" t="s">
        <v>273</v>
      </c>
      <c r="AI61" s="533">
        <v>15</v>
      </c>
      <c r="AJ61" s="534">
        <v>11</v>
      </c>
      <c r="AK61" s="535" t="s">
        <v>36</v>
      </c>
      <c r="AL61" s="548"/>
    </row>
    <row r="62" spans="1:38" x14ac:dyDescent="0.15">
      <c r="A62" s="1666"/>
      <c r="B62" s="53">
        <v>43610</v>
      </c>
      <c r="C62" s="7" t="str">
        <f t="shared" si="6"/>
        <v>(土)</v>
      </c>
      <c r="D62" s="75" t="s">
        <v>540</v>
      </c>
      <c r="E62" s="72">
        <v>0</v>
      </c>
      <c r="F62" s="60">
        <v>26.1</v>
      </c>
      <c r="G62" s="23">
        <v>23.6</v>
      </c>
      <c r="H62" s="63">
        <v>23</v>
      </c>
      <c r="I62" s="64">
        <v>7.9</v>
      </c>
      <c r="J62" s="65">
        <v>3.3</v>
      </c>
      <c r="K62" s="64">
        <v>7.4</v>
      </c>
      <c r="L62" s="65">
        <v>7.3</v>
      </c>
      <c r="M62" s="64" t="s">
        <v>36</v>
      </c>
      <c r="N62" s="65" t="s">
        <v>36</v>
      </c>
      <c r="O62" s="50" t="s">
        <v>36</v>
      </c>
      <c r="P62" s="1310" t="s">
        <v>36</v>
      </c>
      <c r="Q62" s="50" t="s">
        <v>36</v>
      </c>
      <c r="R62" s="1310" t="s">
        <v>36</v>
      </c>
      <c r="S62" s="50" t="s">
        <v>36</v>
      </c>
      <c r="T62" s="1310" t="s">
        <v>36</v>
      </c>
      <c r="U62" s="50" t="s">
        <v>36</v>
      </c>
      <c r="V62" s="1337" t="s">
        <v>36</v>
      </c>
      <c r="W62" s="64" t="s">
        <v>36</v>
      </c>
      <c r="X62" s="65" t="s">
        <v>36</v>
      </c>
      <c r="Y62" s="69" t="s">
        <v>36</v>
      </c>
      <c r="Z62" s="70" t="s">
        <v>36</v>
      </c>
      <c r="AA62" s="885" t="s">
        <v>36</v>
      </c>
      <c r="AB62" s="863"/>
      <c r="AC62" s="655">
        <v>3303</v>
      </c>
      <c r="AD62" s="322" t="s">
        <v>36</v>
      </c>
      <c r="AE62" s="1152" t="s">
        <v>36</v>
      </c>
      <c r="AF62" s="1206"/>
      <c r="AG62" s="6" t="s">
        <v>289</v>
      </c>
      <c r="AH62" s="18" t="s">
        <v>23</v>
      </c>
      <c r="AI62" s="533">
        <v>13</v>
      </c>
      <c r="AJ62" s="534">
        <v>6</v>
      </c>
      <c r="AK62" s="535" t="s">
        <v>36</v>
      </c>
      <c r="AL62" s="548"/>
    </row>
    <row r="63" spans="1:38" x14ac:dyDescent="0.15">
      <c r="A63" s="1666"/>
      <c r="B63" s="53">
        <v>43611</v>
      </c>
      <c r="C63" s="7" t="str">
        <f t="shared" si="6"/>
        <v>(日)</v>
      </c>
      <c r="D63" s="75" t="s">
        <v>540</v>
      </c>
      <c r="E63" s="72">
        <v>0</v>
      </c>
      <c r="F63" s="60">
        <v>28.7</v>
      </c>
      <c r="G63" s="23">
        <v>24.4</v>
      </c>
      <c r="H63" s="63">
        <v>24</v>
      </c>
      <c r="I63" s="64">
        <v>6.4</v>
      </c>
      <c r="J63" s="65">
        <v>3.7</v>
      </c>
      <c r="K63" s="64">
        <v>7.4</v>
      </c>
      <c r="L63" s="65">
        <v>7.3</v>
      </c>
      <c r="M63" s="64" t="s">
        <v>36</v>
      </c>
      <c r="N63" s="65" t="s">
        <v>36</v>
      </c>
      <c r="O63" s="50" t="s">
        <v>36</v>
      </c>
      <c r="P63" s="1310" t="s">
        <v>36</v>
      </c>
      <c r="Q63" s="50" t="s">
        <v>36</v>
      </c>
      <c r="R63" s="1310" t="s">
        <v>36</v>
      </c>
      <c r="S63" s="50" t="s">
        <v>36</v>
      </c>
      <c r="T63" s="1310" t="s">
        <v>36</v>
      </c>
      <c r="U63" s="50" t="s">
        <v>36</v>
      </c>
      <c r="V63" s="1337" t="s">
        <v>36</v>
      </c>
      <c r="W63" s="64" t="s">
        <v>36</v>
      </c>
      <c r="X63" s="65" t="s">
        <v>36</v>
      </c>
      <c r="Y63" s="69" t="s">
        <v>36</v>
      </c>
      <c r="Z63" s="70" t="s">
        <v>36</v>
      </c>
      <c r="AA63" s="885" t="s">
        <v>36</v>
      </c>
      <c r="AB63" s="863"/>
      <c r="AC63" s="655">
        <v>2771</v>
      </c>
      <c r="AD63" s="322" t="s">
        <v>36</v>
      </c>
      <c r="AE63" s="1152" t="s">
        <v>36</v>
      </c>
      <c r="AF63" s="1206"/>
      <c r="AG63" s="19"/>
      <c r="AH63" s="9"/>
      <c r="AI63" s="536"/>
      <c r="AJ63" s="537"/>
      <c r="AK63" s="537"/>
      <c r="AL63" s="549"/>
    </row>
    <row r="64" spans="1:38" x14ac:dyDescent="0.15">
      <c r="A64" s="1666"/>
      <c r="B64" s="53">
        <v>43612</v>
      </c>
      <c r="C64" s="7" t="str">
        <f t="shared" si="6"/>
        <v>(月)</v>
      </c>
      <c r="D64" s="75" t="s">
        <v>540</v>
      </c>
      <c r="E64" s="72">
        <v>0</v>
      </c>
      <c r="F64" s="60">
        <v>29.8</v>
      </c>
      <c r="G64" s="23">
        <v>23.8</v>
      </c>
      <c r="H64" s="63">
        <v>24.2</v>
      </c>
      <c r="I64" s="64">
        <v>6.94</v>
      </c>
      <c r="J64" s="65">
        <v>3.26</v>
      </c>
      <c r="K64" s="64">
        <v>7.3</v>
      </c>
      <c r="L64" s="65">
        <v>7.29</v>
      </c>
      <c r="M64" s="64">
        <v>37.6</v>
      </c>
      <c r="N64" s="65">
        <v>36.9</v>
      </c>
      <c r="O64" s="50" t="s">
        <v>36</v>
      </c>
      <c r="P64" s="1310">
        <v>87.7</v>
      </c>
      <c r="Q64" s="50" t="s">
        <v>36</v>
      </c>
      <c r="R64" s="1310">
        <v>110.1</v>
      </c>
      <c r="S64" s="50" t="s">
        <v>36</v>
      </c>
      <c r="T64" s="1310" t="s">
        <v>36</v>
      </c>
      <c r="U64" s="50" t="s">
        <v>36</v>
      </c>
      <c r="V64" s="1337" t="s">
        <v>36</v>
      </c>
      <c r="W64" s="64" t="s">
        <v>36</v>
      </c>
      <c r="X64" s="65">
        <v>47</v>
      </c>
      <c r="Y64" s="69" t="s">
        <v>36</v>
      </c>
      <c r="Z64" s="70">
        <v>216</v>
      </c>
      <c r="AA64" s="885" t="s">
        <v>36</v>
      </c>
      <c r="AB64" s="863">
        <v>0.28000000000000003</v>
      </c>
      <c r="AC64" s="655">
        <v>2841</v>
      </c>
      <c r="AD64" s="322" t="s">
        <v>36</v>
      </c>
      <c r="AE64" s="1152" t="s">
        <v>36</v>
      </c>
      <c r="AF64" s="1206"/>
      <c r="AG64" s="19"/>
      <c r="AH64" s="9"/>
      <c r="AI64" s="536"/>
      <c r="AJ64" s="537"/>
      <c r="AK64" s="537"/>
      <c r="AL64" s="549"/>
    </row>
    <row r="65" spans="1:38" x14ac:dyDescent="0.15">
      <c r="A65" s="1666"/>
      <c r="B65" s="53">
        <v>43613</v>
      </c>
      <c r="C65" s="7" t="str">
        <f t="shared" si="6"/>
        <v>(火)</v>
      </c>
      <c r="D65" s="75" t="s">
        <v>550</v>
      </c>
      <c r="E65" s="72">
        <v>0.5</v>
      </c>
      <c r="F65" s="60">
        <v>25.1</v>
      </c>
      <c r="G65" s="23">
        <v>23.3</v>
      </c>
      <c r="H65" s="63">
        <v>24.1</v>
      </c>
      <c r="I65" s="64">
        <v>7.92</v>
      </c>
      <c r="J65" s="65">
        <v>3.34</v>
      </c>
      <c r="K65" s="64">
        <v>7.41</v>
      </c>
      <c r="L65" s="65">
        <v>7.42</v>
      </c>
      <c r="M65" s="64">
        <v>39.4</v>
      </c>
      <c r="N65" s="65">
        <v>39.1</v>
      </c>
      <c r="O65" s="50" t="s">
        <v>36</v>
      </c>
      <c r="P65" s="1310">
        <v>93.2</v>
      </c>
      <c r="Q65" s="50" t="s">
        <v>36</v>
      </c>
      <c r="R65" s="1310">
        <v>115.1</v>
      </c>
      <c r="S65" s="50" t="s">
        <v>36</v>
      </c>
      <c r="T65" s="1310" t="s">
        <v>36</v>
      </c>
      <c r="U65" s="50" t="s">
        <v>36</v>
      </c>
      <c r="V65" s="1337" t="s">
        <v>36</v>
      </c>
      <c r="W65" s="64" t="s">
        <v>36</v>
      </c>
      <c r="X65" s="65">
        <v>49.9</v>
      </c>
      <c r="Y65" s="69" t="s">
        <v>36</v>
      </c>
      <c r="Z65" s="70">
        <v>247</v>
      </c>
      <c r="AA65" s="885" t="s">
        <v>36</v>
      </c>
      <c r="AB65" s="863">
        <v>0.34</v>
      </c>
      <c r="AC65" s="655">
        <v>2796</v>
      </c>
      <c r="AD65" s="322" t="s">
        <v>36</v>
      </c>
      <c r="AE65" s="1152" t="s">
        <v>36</v>
      </c>
      <c r="AF65" s="1206"/>
      <c r="AG65" s="21"/>
      <c r="AH65" s="3"/>
      <c r="AI65" s="538"/>
      <c r="AJ65" s="539"/>
      <c r="AK65" s="539"/>
      <c r="AL65" s="550"/>
    </row>
    <row r="66" spans="1:38" x14ac:dyDescent="0.15">
      <c r="A66" s="1666"/>
      <c r="B66" s="53">
        <v>43614</v>
      </c>
      <c r="C66" s="7" t="str">
        <f t="shared" si="6"/>
        <v>(水)</v>
      </c>
      <c r="D66" s="75" t="s">
        <v>555</v>
      </c>
      <c r="E66" s="72">
        <v>11</v>
      </c>
      <c r="F66" s="60">
        <v>18.8</v>
      </c>
      <c r="G66" s="23">
        <v>20</v>
      </c>
      <c r="H66" s="63">
        <v>21.2</v>
      </c>
      <c r="I66" s="64">
        <v>7.92</v>
      </c>
      <c r="J66" s="65">
        <v>3.34</v>
      </c>
      <c r="K66" s="64">
        <v>7.42</v>
      </c>
      <c r="L66" s="65">
        <v>7.46</v>
      </c>
      <c r="M66" s="64">
        <v>32.700000000000003</v>
      </c>
      <c r="N66" s="65">
        <v>38.299999999999997</v>
      </c>
      <c r="O66" s="50" t="s">
        <v>36</v>
      </c>
      <c r="P66" s="1310">
        <v>93.2</v>
      </c>
      <c r="Q66" s="50" t="s">
        <v>36</v>
      </c>
      <c r="R66" s="1310">
        <v>114.1</v>
      </c>
      <c r="S66" s="50" t="s">
        <v>36</v>
      </c>
      <c r="T66" s="1310" t="s">
        <v>36</v>
      </c>
      <c r="U66" s="50" t="s">
        <v>36</v>
      </c>
      <c r="V66" s="1337" t="s">
        <v>36</v>
      </c>
      <c r="W66" s="64" t="s">
        <v>36</v>
      </c>
      <c r="X66" s="65">
        <v>44.6</v>
      </c>
      <c r="Y66" s="69" t="s">
        <v>36</v>
      </c>
      <c r="Z66" s="70">
        <v>235</v>
      </c>
      <c r="AA66" s="885" t="s">
        <v>36</v>
      </c>
      <c r="AB66" s="863">
        <v>0.31</v>
      </c>
      <c r="AC66" s="655">
        <v>3321</v>
      </c>
      <c r="AD66" s="322" t="s">
        <v>36</v>
      </c>
      <c r="AE66" s="1152" t="s">
        <v>36</v>
      </c>
      <c r="AF66" s="1206"/>
      <c r="AG66" s="29" t="s">
        <v>34</v>
      </c>
      <c r="AH66" s="2" t="s">
        <v>36</v>
      </c>
      <c r="AI66" s="540" t="s">
        <v>36</v>
      </c>
      <c r="AJ66" s="540" t="s">
        <v>36</v>
      </c>
      <c r="AK66" s="540" t="s">
        <v>36</v>
      </c>
      <c r="AL66" s="551" t="s">
        <v>36</v>
      </c>
    </row>
    <row r="67" spans="1:38" x14ac:dyDescent="0.15">
      <c r="A67" s="1666"/>
      <c r="B67" s="53">
        <v>43615</v>
      </c>
      <c r="C67" s="54" t="str">
        <f t="shared" si="6"/>
        <v>(木)</v>
      </c>
      <c r="D67" s="75" t="s">
        <v>540</v>
      </c>
      <c r="E67" s="72">
        <v>0</v>
      </c>
      <c r="F67" s="60">
        <v>22</v>
      </c>
      <c r="G67" s="23">
        <v>21</v>
      </c>
      <c r="H67" s="63">
        <v>20.3</v>
      </c>
      <c r="I67" s="64">
        <v>12.28</v>
      </c>
      <c r="J67" s="65">
        <v>4.18</v>
      </c>
      <c r="K67" s="64">
        <v>7.26</v>
      </c>
      <c r="L67" s="65">
        <v>7.19</v>
      </c>
      <c r="M67" s="64">
        <v>28.3</v>
      </c>
      <c r="N67" s="65">
        <v>27.6</v>
      </c>
      <c r="O67" s="50" t="s">
        <v>36</v>
      </c>
      <c r="P67" s="1310">
        <v>51.1</v>
      </c>
      <c r="Q67" s="50" t="s">
        <v>36</v>
      </c>
      <c r="R67" s="1310">
        <v>84.2</v>
      </c>
      <c r="S67" s="50" t="s">
        <v>36</v>
      </c>
      <c r="T67" s="1310" t="s">
        <v>36</v>
      </c>
      <c r="U67" s="50" t="s">
        <v>36</v>
      </c>
      <c r="V67" s="1337" t="s">
        <v>36</v>
      </c>
      <c r="W67" s="64" t="s">
        <v>36</v>
      </c>
      <c r="X67" s="65">
        <v>30</v>
      </c>
      <c r="Y67" s="69" t="s">
        <v>36</v>
      </c>
      <c r="Z67" s="70">
        <v>162</v>
      </c>
      <c r="AA67" s="885" t="s">
        <v>36</v>
      </c>
      <c r="AB67" s="863">
        <v>0.27</v>
      </c>
      <c r="AC67" s="655">
        <v>3491</v>
      </c>
      <c r="AD67" s="322">
        <v>9960</v>
      </c>
      <c r="AE67" s="1152">
        <v>1.548</v>
      </c>
      <c r="AF67" s="1206"/>
      <c r="AG67" s="11" t="s">
        <v>36</v>
      </c>
      <c r="AH67" s="2" t="s">
        <v>36</v>
      </c>
      <c r="AI67" s="540" t="s">
        <v>36</v>
      </c>
      <c r="AJ67" s="540" t="s">
        <v>36</v>
      </c>
      <c r="AK67" s="540" t="s">
        <v>36</v>
      </c>
      <c r="AL67" s="551" t="s">
        <v>36</v>
      </c>
    </row>
    <row r="68" spans="1:38" x14ac:dyDescent="0.15">
      <c r="A68" s="1666"/>
      <c r="B68" s="218">
        <v>43616</v>
      </c>
      <c r="C68" s="54" t="str">
        <f t="shared" si="6"/>
        <v>(金)</v>
      </c>
      <c r="D68" s="175" t="s">
        <v>540</v>
      </c>
      <c r="E68" s="176">
        <v>0</v>
      </c>
      <c r="F68" s="177">
        <v>24</v>
      </c>
      <c r="G68" s="178">
        <v>23</v>
      </c>
      <c r="H68" s="174">
        <v>22.6</v>
      </c>
      <c r="I68" s="179">
        <v>6.79</v>
      </c>
      <c r="J68" s="180">
        <v>3.04</v>
      </c>
      <c r="K68" s="179">
        <v>7.35</v>
      </c>
      <c r="L68" s="180">
        <v>7.37</v>
      </c>
      <c r="M68" s="179">
        <v>34.6</v>
      </c>
      <c r="N68" s="180">
        <v>33.799999999999997</v>
      </c>
      <c r="O68" s="1317" t="s">
        <v>36</v>
      </c>
      <c r="P68" s="1318">
        <v>83.7</v>
      </c>
      <c r="Q68" s="1317" t="s">
        <v>36</v>
      </c>
      <c r="R68" s="1318">
        <v>102.1</v>
      </c>
      <c r="S68" s="1317" t="s">
        <v>36</v>
      </c>
      <c r="T68" s="1318" t="s">
        <v>36</v>
      </c>
      <c r="U68" s="1317" t="s">
        <v>36</v>
      </c>
      <c r="V68" s="1338" t="s">
        <v>36</v>
      </c>
      <c r="W68" s="179" t="s">
        <v>36</v>
      </c>
      <c r="X68" s="180">
        <v>39.5</v>
      </c>
      <c r="Y68" s="183" t="s">
        <v>36</v>
      </c>
      <c r="Z68" s="184">
        <v>197</v>
      </c>
      <c r="AA68" s="886" t="s">
        <v>36</v>
      </c>
      <c r="AB68" s="871">
        <v>0.28000000000000003</v>
      </c>
      <c r="AC68" s="740">
        <v>2656</v>
      </c>
      <c r="AD68" s="323">
        <v>19910</v>
      </c>
      <c r="AE68" s="1153" t="s">
        <v>36</v>
      </c>
      <c r="AF68" s="1208"/>
      <c r="AG68" s="11" t="s">
        <v>36</v>
      </c>
      <c r="AH68" s="2" t="s">
        <v>36</v>
      </c>
      <c r="AI68" s="540" t="s">
        <v>36</v>
      </c>
      <c r="AJ68" s="540" t="s">
        <v>36</v>
      </c>
      <c r="AK68" s="540" t="s">
        <v>36</v>
      </c>
      <c r="AL68" s="551" t="s">
        <v>36</v>
      </c>
    </row>
    <row r="69" spans="1:38" s="1" customFormat="1" ht="14.25" customHeight="1" x14ac:dyDescent="0.15">
      <c r="A69" s="1666"/>
      <c r="B69" s="1610" t="s">
        <v>396</v>
      </c>
      <c r="C69" s="1611"/>
      <c r="D69" s="399"/>
      <c r="E69" s="358">
        <f>MAX(E38:E68)</f>
        <v>73.5</v>
      </c>
      <c r="F69" s="359">
        <f t="shared" ref="F69:AC69" si="7">IF(COUNT(F38:F68)=0,"",MAX(F38:F68))</f>
        <v>29.8</v>
      </c>
      <c r="G69" s="360">
        <f t="shared" si="7"/>
        <v>24.4</v>
      </c>
      <c r="H69" s="361">
        <f t="shared" si="7"/>
        <v>24.2</v>
      </c>
      <c r="I69" s="362">
        <f t="shared" si="7"/>
        <v>22.34</v>
      </c>
      <c r="J69" s="363">
        <f t="shared" si="7"/>
        <v>5</v>
      </c>
      <c r="K69" s="362">
        <f t="shared" si="7"/>
        <v>7.5</v>
      </c>
      <c r="L69" s="363">
        <f t="shared" si="7"/>
        <v>7.46</v>
      </c>
      <c r="M69" s="362">
        <f t="shared" si="7"/>
        <v>41.6</v>
      </c>
      <c r="N69" s="363">
        <f t="shared" si="7"/>
        <v>40.700000000000003</v>
      </c>
      <c r="O69" s="1311">
        <f t="shared" si="7"/>
        <v>85.2</v>
      </c>
      <c r="P69" s="1319">
        <f t="shared" si="7"/>
        <v>95.1</v>
      </c>
      <c r="Q69" s="1311">
        <f t="shared" si="7"/>
        <v>109.1</v>
      </c>
      <c r="R69" s="1319">
        <f t="shared" si="7"/>
        <v>115.1</v>
      </c>
      <c r="S69" s="1311">
        <f t="shared" si="7"/>
        <v>71.599999999999994</v>
      </c>
      <c r="T69" s="1319">
        <f t="shared" si="7"/>
        <v>72.8</v>
      </c>
      <c r="U69" s="1311">
        <f t="shared" si="7"/>
        <v>37.5</v>
      </c>
      <c r="V69" s="1319">
        <f t="shared" si="7"/>
        <v>35.5</v>
      </c>
      <c r="W69" s="362">
        <f t="shared" si="7"/>
        <v>40</v>
      </c>
      <c r="X69" s="583">
        <f t="shared" si="7"/>
        <v>55.2</v>
      </c>
      <c r="Y69" s="640">
        <f t="shared" si="7"/>
        <v>226</v>
      </c>
      <c r="Z69" s="641">
        <f t="shared" si="7"/>
        <v>247</v>
      </c>
      <c r="AA69" s="887">
        <f t="shared" si="7"/>
        <v>0.76</v>
      </c>
      <c r="AB69" s="865">
        <f t="shared" si="7"/>
        <v>0.43</v>
      </c>
      <c r="AC69" s="695">
        <f t="shared" si="7"/>
        <v>6369</v>
      </c>
      <c r="AD69" s="339">
        <f t="shared" ref="AD69:AE69" si="8">MAX(AD39:AD68)</f>
        <v>30060</v>
      </c>
      <c r="AE69" s="1148">
        <f t="shared" si="8"/>
        <v>1.9</v>
      </c>
      <c r="AF69" s="374"/>
      <c r="AG69" s="11" t="s">
        <v>36</v>
      </c>
      <c r="AH69" s="2" t="s">
        <v>36</v>
      </c>
      <c r="AI69" s="540" t="s">
        <v>36</v>
      </c>
      <c r="AJ69" s="540" t="s">
        <v>36</v>
      </c>
      <c r="AK69" s="540" t="s">
        <v>36</v>
      </c>
      <c r="AL69" s="551" t="s">
        <v>36</v>
      </c>
    </row>
    <row r="70" spans="1:38" s="1" customFormat="1" ht="13.5" customHeight="1" x14ac:dyDescent="0.15">
      <c r="A70" s="1666"/>
      <c r="B70" s="1602" t="s">
        <v>397</v>
      </c>
      <c r="C70" s="1603"/>
      <c r="D70" s="401"/>
      <c r="E70" s="364">
        <f>MIN(E38:E68)</f>
        <v>0</v>
      </c>
      <c r="F70" s="365">
        <f t="shared" ref="F70:AC70" si="9">IF(COUNT(F38:F68)=0,"",MIN(F38:F68))</f>
        <v>15.7</v>
      </c>
      <c r="G70" s="366">
        <f t="shared" si="9"/>
        <v>16</v>
      </c>
      <c r="H70" s="367">
        <f t="shared" si="9"/>
        <v>16.2</v>
      </c>
      <c r="I70" s="368">
        <f t="shared" si="9"/>
        <v>5.7</v>
      </c>
      <c r="J70" s="369">
        <f t="shared" si="9"/>
        <v>3.04</v>
      </c>
      <c r="K70" s="368">
        <f t="shared" si="9"/>
        <v>7.11</v>
      </c>
      <c r="L70" s="369">
        <f t="shared" si="9"/>
        <v>6.96</v>
      </c>
      <c r="M70" s="368">
        <f t="shared" si="9"/>
        <v>18.100000000000001</v>
      </c>
      <c r="N70" s="369">
        <f t="shared" si="9"/>
        <v>16.600000000000001</v>
      </c>
      <c r="O70" s="1313">
        <f t="shared" si="9"/>
        <v>85.2</v>
      </c>
      <c r="P70" s="1320">
        <f t="shared" si="9"/>
        <v>33</v>
      </c>
      <c r="Q70" s="1313">
        <f t="shared" si="9"/>
        <v>109.1</v>
      </c>
      <c r="R70" s="1320">
        <f t="shared" si="9"/>
        <v>52.8</v>
      </c>
      <c r="S70" s="1313">
        <f t="shared" si="9"/>
        <v>71.599999999999994</v>
      </c>
      <c r="T70" s="1320">
        <f t="shared" si="9"/>
        <v>72.8</v>
      </c>
      <c r="U70" s="1313">
        <f t="shared" si="9"/>
        <v>37.5</v>
      </c>
      <c r="V70" s="1320">
        <f t="shared" si="9"/>
        <v>35.5</v>
      </c>
      <c r="W70" s="368">
        <f t="shared" si="9"/>
        <v>40</v>
      </c>
      <c r="X70" s="697">
        <f t="shared" si="9"/>
        <v>21</v>
      </c>
      <c r="Y70" s="644">
        <f t="shared" si="9"/>
        <v>226</v>
      </c>
      <c r="Z70" s="645">
        <f t="shared" si="9"/>
        <v>121</v>
      </c>
      <c r="AA70" s="888">
        <f t="shared" si="9"/>
        <v>0.76</v>
      </c>
      <c r="AB70" s="867">
        <f t="shared" si="9"/>
        <v>0.18</v>
      </c>
      <c r="AC70" s="699">
        <f t="shared" si="9"/>
        <v>2656</v>
      </c>
      <c r="AD70" s="338">
        <f t="shared" ref="AD70:AE70" si="10">MIN(AD39:AD68)</f>
        <v>9960</v>
      </c>
      <c r="AE70" s="1149">
        <f t="shared" si="10"/>
        <v>1.548</v>
      </c>
      <c r="AF70" s="375"/>
      <c r="AG70" s="11" t="s">
        <v>36</v>
      </c>
      <c r="AH70" s="2" t="s">
        <v>36</v>
      </c>
      <c r="AI70" s="2" t="s">
        <v>36</v>
      </c>
      <c r="AJ70" s="2" t="s">
        <v>36</v>
      </c>
      <c r="AK70" s="2" t="s">
        <v>36</v>
      </c>
      <c r="AL70" s="103" t="s">
        <v>36</v>
      </c>
    </row>
    <row r="71" spans="1:38" s="1" customFormat="1" ht="13.5" customHeight="1" x14ac:dyDescent="0.15">
      <c r="A71" s="1666"/>
      <c r="B71" s="1602" t="s">
        <v>398</v>
      </c>
      <c r="C71" s="1603"/>
      <c r="D71" s="401"/>
      <c r="E71" s="401"/>
      <c r="F71" s="584">
        <f t="shared" ref="F71:AC71" si="11">IF(COUNT(F38:F68)=0,"",AVERAGE(F38:F68))</f>
        <v>21.603225806451611</v>
      </c>
      <c r="G71" s="585">
        <f t="shared" si="11"/>
        <v>20.251612903225805</v>
      </c>
      <c r="H71" s="586">
        <f t="shared" si="11"/>
        <v>20.183870967741935</v>
      </c>
      <c r="I71" s="587">
        <f t="shared" si="11"/>
        <v>10.498709677419354</v>
      </c>
      <c r="J71" s="588">
        <f t="shared" si="11"/>
        <v>4.0787096774193552</v>
      </c>
      <c r="K71" s="587">
        <f t="shared" si="11"/>
        <v>7.3664516129032265</v>
      </c>
      <c r="L71" s="588">
        <f t="shared" si="11"/>
        <v>7.3061290322580668</v>
      </c>
      <c r="M71" s="587">
        <f t="shared" si="11"/>
        <v>35.121052631578948</v>
      </c>
      <c r="N71" s="588">
        <f t="shared" si="11"/>
        <v>35.210526315789473</v>
      </c>
      <c r="O71" s="1321">
        <f t="shared" si="11"/>
        <v>85.2</v>
      </c>
      <c r="P71" s="1322">
        <f t="shared" si="11"/>
        <v>77.921052631578959</v>
      </c>
      <c r="Q71" s="1321">
        <f t="shared" si="11"/>
        <v>109.1</v>
      </c>
      <c r="R71" s="1322">
        <f t="shared" si="11"/>
        <v>99.284210526315775</v>
      </c>
      <c r="S71" s="1321">
        <f t="shared" si="11"/>
        <v>71.599999999999994</v>
      </c>
      <c r="T71" s="1322">
        <f t="shared" si="11"/>
        <v>72.8</v>
      </c>
      <c r="U71" s="1321">
        <f t="shared" si="11"/>
        <v>37.5</v>
      </c>
      <c r="V71" s="1322">
        <f t="shared" si="11"/>
        <v>35.5</v>
      </c>
      <c r="W71" s="1366">
        <f t="shared" si="11"/>
        <v>40</v>
      </c>
      <c r="X71" s="702">
        <f t="shared" si="11"/>
        <v>45.231578947368419</v>
      </c>
      <c r="Y71" s="687">
        <f t="shared" si="11"/>
        <v>226</v>
      </c>
      <c r="Z71" s="688">
        <f t="shared" si="11"/>
        <v>208.57894736842104</v>
      </c>
      <c r="AA71" s="689">
        <f t="shared" si="11"/>
        <v>0.76</v>
      </c>
      <c r="AB71" s="873">
        <f t="shared" si="11"/>
        <v>0.28368421052631576</v>
      </c>
      <c r="AC71" s="691">
        <f t="shared" si="11"/>
        <v>4052</v>
      </c>
      <c r="AD71" s="406">
        <f t="shared" ref="AD71:AE71" si="12">AVERAGE(AD39:AD68)</f>
        <v>14476.666666666666</v>
      </c>
      <c r="AE71" s="1150">
        <f t="shared" si="12"/>
        <v>1.6959599999999999</v>
      </c>
      <c r="AF71" s="1169"/>
      <c r="AG71" s="11" t="s">
        <v>36</v>
      </c>
      <c r="AH71" s="2" t="s">
        <v>36</v>
      </c>
      <c r="AI71" s="2" t="s">
        <v>36</v>
      </c>
      <c r="AJ71" s="2" t="s">
        <v>36</v>
      </c>
      <c r="AK71" s="2" t="s">
        <v>36</v>
      </c>
      <c r="AL71" s="103" t="s">
        <v>36</v>
      </c>
    </row>
    <row r="72" spans="1:38" s="1" customFormat="1" ht="13.5" customHeight="1" x14ac:dyDescent="0.15">
      <c r="A72" s="1667"/>
      <c r="B72" s="1602" t="s">
        <v>399</v>
      </c>
      <c r="C72" s="1603"/>
      <c r="D72" s="401"/>
      <c r="E72" s="577">
        <f>SUM(E38:E68)</f>
        <v>110.5</v>
      </c>
      <c r="F72" s="606"/>
      <c r="G72" s="1456"/>
      <c r="H72" s="1457"/>
      <c r="I72" s="1358"/>
      <c r="J72" s="1359"/>
      <c r="K72" s="1356"/>
      <c r="L72" s="1461"/>
      <c r="M72" s="1358"/>
      <c r="N72" s="1359"/>
      <c r="O72" s="1316"/>
      <c r="P72" s="1323"/>
      <c r="Q72" s="1334"/>
      <c r="R72" s="1323"/>
      <c r="S72" s="1315"/>
      <c r="T72" s="1316"/>
      <c r="U72" s="1315"/>
      <c r="V72" s="1333"/>
      <c r="W72" s="1367"/>
      <c r="X72" s="1368"/>
      <c r="Y72" s="636"/>
      <c r="Z72" s="701"/>
      <c r="AA72" s="637"/>
      <c r="AB72" s="875"/>
      <c r="AC72" s="1211">
        <f>SUM(AC38:AC68)</f>
        <v>125612</v>
      </c>
      <c r="AD72" s="1212">
        <f>SUM(AD38:AD68)</f>
        <v>130290</v>
      </c>
      <c r="AE72" s="1164"/>
      <c r="AF72" s="1181"/>
      <c r="AG72" s="219"/>
      <c r="AH72" s="221"/>
      <c r="AI72" s="221"/>
      <c r="AJ72" s="221"/>
      <c r="AK72" s="221"/>
      <c r="AL72" s="220"/>
    </row>
    <row r="73" spans="1:38" ht="13.5" customHeight="1" x14ac:dyDescent="0.15">
      <c r="A73" s="1655" t="s">
        <v>270</v>
      </c>
      <c r="B73" s="324">
        <v>43617</v>
      </c>
      <c r="C73" s="325" t="str">
        <f>IF(B73="","",IF(WEEKDAY(B73)=1,"(日)",IF(WEEKDAY(B73)=2,"(月)",IF(WEEKDAY(B73)=3,"(火)",IF(WEEKDAY(B73)=4,"(水)",IF(WEEKDAY(B73)=5,"(木)",IF(WEEKDAY(B73)=6,"(金)","(土)")))))))</f>
        <v>(土)</v>
      </c>
      <c r="D73" s="670" t="s">
        <v>540</v>
      </c>
      <c r="E73" s="59">
        <v>0</v>
      </c>
      <c r="F73" s="59">
        <v>22.9</v>
      </c>
      <c r="G73" s="61">
        <v>22.6</v>
      </c>
      <c r="H73" s="62">
        <v>22.2</v>
      </c>
      <c r="I73" s="55">
        <v>10.5</v>
      </c>
      <c r="J73" s="56">
        <v>4</v>
      </c>
      <c r="K73" s="55">
        <v>7.4</v>
      </c>
      <c r="L73" s="56">
        <v>7.4</v>
      </c>
      <c r="M73" s="55"/>
      <c r="N73" s="56"/>
      <c r="O73" s="1308"/>
      <c r="P73" s="1309"/>
      <c r="Q73" s="1308"/>
      <c r="R73" s="1309"/>
      <c r="S73" s="1308"/>
      <c r="T73" s="1309"/>
      <c r="U73" s="1308"/>
      <c r="V73" s="1339"/>
      <c r="W73" s="55"/>
      <c r="X73" s="56"/>
      <c r="Y73" s="57"/>
      <c r="Z73" s="58"/>
      <c r="AA73" s="66"/>
      <c r="AB73" s="861" t="s">
        <v>19</v>
      </c>
      <c r="AC73" s="653">
        <v>2740</v>
      </c>
      <c r="AD73" s="321"/>
      <c r="AE73" s="1151"/>
      <c r="AF73" s="1205" t="s">
        <v>36</v>
      </c>
      <c r="AG73" s="222">
        <v>43622</v>
      </c>
      <c r="AH73" s="135" t="s">
        <v>29</v>
      </c>
      <c r="AI73" s="674">
        <v>27</v>
      </c>
      <c r="AJ73" s="137" t="s">
        <v>20</v>
      </c>
      <c r="AK73" s="138"/>
      <c r="AL73" s="139"/>
    </row>
    <row r="74" spans="1:38" x14ac:dyDescent="0.15">
      <c r="A74" s="1656"/>
      <c r="B74" s="326">
        <v>43618</v>
      </c>
      <c r="C74" s="327" t="str">
        <f t="shared" ref="C74:C102" si="13">IF(B74="","",IF(WEEKDAY(B74)=1,"(日)",IF(WEEKDAY(B74)=2,"(月)",IF(WEEKDAY(B74)=3,"(火)",IF(WEEKDAY(B74)=4,"(水)",IF(WEEKDAY(B74)=5,"(木)",IF(WEEKDAY(B74)=6,"(金)","(土)")))))))</f>
        <v>(日)</v>
      </c>
      <c r="D74" s="671" t="s">
        <v>540</v>
      </c>
      <c r="E74" s="60">
        <v>0</v>
      </c>
      <c r="F74" s="60">
        <v>23.3</v>
      </c>
      <c r="G74" s="23">
        <v>23.2</v>
      </c>
      <c r="H74" s="63">
        <v>23</v>
      </c>
      <c r="I74" s="64">
        <v>7.7</v>
      </c>
      <c r="J74" s="65">
        <v>4.5</v>
      </c>
      <c r="K74" s="64">
        <v>7.4</v>
      </c>
      <c r="L74" s="65">
        <v>7.5</v>
      </c>
      <c r="M74" s="64"/>
      <c r="N74" s="65"/>
      <c r="O74" s="50"/>
      <c r="P74" s="1310"/>
      <c r="Q74" s="50"/>
      <c r="R74" s="1310"/>
      <c r="S74" s="50"/>
      <c r="T74" s="1310"/>
      <c r="U74" s="50"/>
      <c r="V74" s="1340"/>
      <c r="W74" s="64"/>
      <c r="X74" s="65"/>
      <c r="Y74" s="69"/>
      <c r="Z74" s="70"/>
      <c r="AA74" s="24"/>
      <c r="AB74" s="863" t="s">
        <v>19</v>
      </c>
      <c r="AC74" s="655">
        <v>2750</v>
      </c>
      <c r="AD74" s="322"/>
      <c r="AE74" s="1152"/>
      <c r="AF74" s="1206"/>
      <c r="AG74" s="12" t="s">
        <v>30</v>
      </c>
      <c r="AH74" s="13" t="s">
        <v>31</v>
      </c>
      <c r="AI74" s="14" t="s">
        <v>32</v>
      </c>
      <c r="AJ74" s="15" t="s">
        <v>33</v>
      </c>
      <c r="AK74" s="16" t="s">
        <v>36</v>
      </c>
      <c r="AL74" s="96"/>
    </row>
    <row r="75" spans="1:38" x14ac:dyDescent="0.15">
      <c r="A75" s="1656"/>
      <c r="B75" s="326">
        <v>43619</v>
      </c>
      <c r="C75" s="327" t="str">
        <f t="shared" si="13"/>
        <v>(月)</v>
      </c>
      <c r="D75" s="671" t="s">
        <v>550</v>
      </c>
      <c r="E75" s="60">
        <v>0</v>
      </c>
      <c r="F75" s="60">
        <v>23.4</v>
      </c>
      <c r="G75" s="23">
        <v>22.1</v>
      </c>
      <c r="H75" s="63">
        <v>22.3</v>
      </c>
      <c r="I75" s="64">
        <v>9.0500000000000007</v>
      </c>
      <c r="J75" s="65">
        <v>4.9800000000000004</v>
      </c>
      <c r="K75" s="64">
        <v>7.35</v>
      </c>
      <c r="L75" s="65">
        <v>7.38</v>
      </c>
      <c r="M75" s="64">
        <v>37</v>
      </c>
      <c r="N75" s="65">
        <v>37.200000000000003</v>
      </c>
      <c r="O75" s="50"/>
      <c r="P75" s="1310">
        <v>92.2</v>
      </c>
      <c r="Q75" s="50"/>
      <c r="R75" s="1310">
        <v>112.7</v>
      </c>
      <c r="S75" s="50"/>
      <c r="T75" s="1310"/>
      <c r="U75" s="50"/>
      <c r="V75" s="1340"/>
      <c r="W75" s="64"/>
      <c r="X75" s="65">
        <v>48</v>
      </c>
      <c r="Y75" s="69"/>
      <c r="Z75" s="70">
        <v>246</v>
      </c>
      <c r="AA75" s="24"/>
      <c r="AB75" s="863">
        <v>0.17</v>
      </c>
      <c r="AC75" s="655">
        <v>2817</v>
      </c>
      <c r="AD75" s="322"/>
      <c r="AE75" s="1152"/>
      <c r="AF75" s="1206" t="s">
        <v>36</v>
      </c>
      <c r="AG75" s="5" t="s">
        <v>271</v>
      </c>
      <c r="AH75" s="17" t="s">
        <v>20</v>
      </c>
      <c r="AI75" s="31">
        <v>23.1</v>
      </c>
      <c r="AJ75" s="32">
        <v>23.1</v>
      </c>
      <c r="AK75" s="33" t="s">
        <v>36</v>
      </c>
      <c r="AL75" s="97"/>
    </row>
    <row r="76" spans="1:38" x14ac:dyDescent="0.15">
      <c r="A76" s="1656"/>
      <c r="B76" s="326">
        <v>43620</v>
      </c>
      <c r="C76" s="327" t="str">
        <f t="shared" si="13"/>
        <v>(火)</v>
      </c>
      <c r="D76" s="671" t="s">
        <v>540</v>
      </c>
      <c r="E76" s="60">
        <v>0</v>
      </c>
      <c r="F76" s="60">
        <v>25.8</v>
      </c>
      <c r="G76" s="23">
        <v>23.1</v>
      </c>
      <c r="H76" s="63">
        <v>23.1</v>
      </c>
      <c r="I76" s="64">
        <v>7.06</v>
      </c>
      <c r="J76" s="65">
        <v>3.44</v>
      </c>
      <c r="K76" s="64">
        <v>7.36</v>
      </c>
      <c r="L76" s="65">
        <v>7.36</v>
      </c>
      <c r="M76" s="64">
        <v>38.6</v>
      </c>
      <c r="N76" s="65">
        <v>37.9</v>
      </c>
      <c r="O76" s="50"/>
      <c r="P76" s="1310">
        <v>99.3</v>
      </c>
      <c r="Q76" s="50"/>
      <c r="R76" s="1310">
        <v>117.7</v>
      </c>
      <c r="S76" s="50"/>
      <c r="T76" s="1310"/>
      <c r="U76" s="50"/>
      <c r="V76" s="1340"/>
      <c r="W76" s="64"/>
      <c r="X76" s="65">
        <v>45.8</v>
      </c>
      <c r="Y76" s="69"/>
      <c r="Z76" s="70">
        <v>227</v>
      </c>
      <c r="AA76" s="24"/>
      <c r="AB76" s="863">
        <v>0.16</v>
      </c>
      <c r="AC76" s="655">
        <v>2777</v>
      </c>
      <c r="AD76" s="322"/>
      <c r="AE76" s="1152"/>
      <c r="AF76" s="1206" t="s">
        <v>36</v>
      </c>
      <c r="AG76" s="6" t="s">
        <v>272</v>
      </c>
      <c r="AH76" s="18" t="s">
        <v>273</v>
      </c>
      <c r="AI76" s="34">
        <v>7.66</v>
      </c>
      <c r="AJ76" s="35">
        <v>3.98</v>
      </c>
      <c r="AK76" s="39" t="s">
        <v>36</v>
      </c>
      <c r="AL76" s="98"/>
    </row>
    <row r="77" spans="1:38" x14ac:dyDescent="0.15">
      <c r="A77" s="1656"/>
      <c r="B77" s="326">
        <v>43621</v>
      </c>
      <c r="C77" s="327" t="str">
        <f t="shared" si="13"/>
        <v>(水)</v>
      </c>
      <c r="D77" s="671" t="s">
        <v>550</v>
      </c>
      <c r="E77" s="60">
        <v>0</v>
      </c>
      <c r="F77" s="60">
        <v>23.6</v>
      </c>
      <c r="G77" s="23">
        <v>22.2</v>
      </c>
      <c r="H77" s="63">
        <v>23.1</v>
      </c>
      <c r="I77" s="64">
        <v>7.4</v>
      </c>
      <c r="J77" s="65">
        <v>3.91</v>
      </c>
      <c r="K77" s="64">
        <v>7.36</v>
      </c>
      <c r="L77" s="65">
        <v>7.38</v>
      </c>
      <c r="M77" s="64">
        <v>38.700000000000003</v>
      </c>
      <c r="N77" s="65">
        <v>39</v>
      </c>
      <c r="O77" s="50"/>
      <c r="P77" s="1310">
        <v>95.2</v>
      </c>
      <c r="Q77" s="50"/>
      <c r="R77" s="1310">
        <v>115.3</v>
      </c>
      <c r="S77" s="50"/>
      <c r="T77" s="1310"/>
      <c r="U77" s="50"/>
      <c r="V77" s="1340"/>
      <c r="W77" s="64"/>
      <c r="X77" s="65">
        <v>51</v>
      </c>
      <c r="Y77" s="69"/>
      <c r="Z77" s="70">
        <v>226</v>
      </c>
      <c r="AA77" s="24"/>
      <c r="AB77" s="863">
        <v>0.16</v>
      </c>
      <c r="AC77" s="655">
        <v>2673</v>
      </c>
      <c r="AD77" s="322">
        <v>10000</v>
      </c>
      <c r="AE77" s="1152"/>
      <c r="AF77" s="1206" t="s">
        <v>36</v>
      </c>
      <c r="AG77" s="6" t="s">
        <v>21</v>
      </c>
      <c r="AH77" s="18"/>
      <c r="AI77" s="34">
        <v>7.38</v>
      </c>
      <c r="AJ77" s="35">
        <v>7.39</v>
      </c>
      <c r="AK77" s="42" t="s">
        <v>36</v>
      </c>
      <c r="AL77" s="99"/>
    </row>
    <row r="78" spans="1:38" x14ac:dyDescent="0.15">
      <c r="A78" s="1656"/>
      <c r="B78" s="326">
        <v>43622</v>
      </c>
      <c r="C78" s="327" t="str">
        <f t="shared" si="13"/>
        <v>(木)</v>
      </c>
      <c r="D78" s="671" t="s">
        <v>540</v>
      </c>
      <c r="E78" s="60">
        <v>0</v>
      </c>
      <c r="F78" s="60">
        <v>27</v>
      </c>
      <c r="G78" s="23">
        <v>23.1</v>
      </c>
      <c r="H78" s="63">
        <v>23.1</v>
      </c>
      <c r="I78" s="64">
        <v>7.66</v>
      </c>
      <c r="J78" s="65">
        <v>3.98</v>
      </c>
      <c r="K78" s="64">
        <v>7.38</v>
      </c>
      <c r="L78" s="65">
        <v>7.39</v>
      </c>
      <c r="M78" s="64">
        <v>38.700000000000003</v>
      </c>
      <c r="N78" s="65">
        <v>38.9</v>
      </c>
      <c r="O78" s="50">
        <v>106.2</v>
      </c>
      <c r="P78" s="1310">
        <v>99.2</v>
      </c>
      <c r="Q78" s="50">
        <v>118.1</v>
      </c>
      <c r="R78" s="1310">
        <v>116.3</v>
      </c>
      <c r="S78" s="50">
        <v>79.2</v>
      </c>
      <c r="T78" s="1310">
        <v>78</v>
      </c>
      <c r="U78" s="1336">
        <v>38.9</v>
      </c>
      <c r="V78" s="1340">
        <v>38.299999999999997</v>
      </c>
      <c r="W78" s="64">
        <v>42.5</v>
      </c>
      <c r="X78" s="65">
        <v>48.9</v>
      </c>
      <c r="Y78" s="69">
        <v>244</v>
      </c>
      <c r="Z78" s="70">
        <v>203</v>
      </c>
      <c r="AA78" s="24">
        <v>0.36</v>
      </c>
      <c r="AB78" s="863">
        <v>0.16</v>
      </c>
      <c r="AC78" s="655">
        <v>2779</v>
      </c>
      <c r="AD78" s="322">
        <v>10020</v>
      </c>
      <c r="AE78" s="1152">
        <v>1.73</v>
      </c>
      <c r="AF78" s="1206" t="s">
        <v>36</v>
      </c>
      <c r="AG78" s="6" t="s">
        <v>274</v>
      </c>
      <c r="AH78" s="18" t="s">
        <v>22</v>
      </c>
      <c r="AI78" s="34">
        <v>38.700000000000003</v>
      </c>
      <c r="AJ78" s="35">
        <v>38.9</v>
      </c>
      <c r="AK78" s="36" t="s">
        <v>36</v>
      </c>
      <c r="AL78" s="100"/>
    </row>
    <row r="79" spans="1:38" x14ac:dyDescent="0.15">
      <c r="A79" s="1656"/>
      <c r="B79" s="326">
        <v>43623</v>
      </c>
      <c r="C79" s="327" t="str">
        <f t="shared" si="13"/>
        <v>(金)</v>
      </c>
      <c r="D79" s="671" t="s">
        <v>550</v>
      </c>
      <c r="E79" s="60">
        <v>14.5</v>
      </c>
      <c r="F79" s="60">
        <v>21.2</v>
      </c>
      <c r="G79" s="23">
        <v>24</v>
      </c>
      <c r="H79" s="63">
        <v>24.2</v>
      </c>
      <c r="I79" s="64">
        <v>8.2799999999999994</v>
      </c>
      <c r="J79" s="65">
        <v>4.47</v>
      </c>
      <c r="K79" s="64">
        <v>7.38</v>
      </c>
      <c r="L79" s="65">
        <v>7.41</v>
      </c>
      <c r="M79" s="64">
        <v>39.6</v>
      </c>
      <c r="N79" s="65">
        <v>39.4</v>
      </c>
      <c r="O79" s="50"/>
      <c r="P79" s="1310">
        <v>101.7</v>
      </c>
      <c r="Q79" s="50"/>
      <c r="R79" s="1310">
        <v>117.9</v>
      </c>
      <c r="S79" s="50"/>
      <c r="T79" s="1310"/>
      <c r="U79" s="50"/>
      <c r="V79" s="1340"/>
      <c r="W79" s="64"/>
      <c r="X79" s="65">
        <v>50</v>
      </c>
      <c r="Y79" s="69"/>
      <c r="Z79" s="70">
        <v>269</v>
      </c>
      <c r="AA79" s="24"/>
      <c r="AB79" s="863">
        <v>0.24</v>
      </c>
      <c r="AC79" s="655">
        <v>3379</v>
      </c>
      <c r="AD79" s="322"/>
      <c r="AE79" s="1152"/>
      <c r="AF79" s="1206" t="s">
        <v>36</v>
      </c>
      <c r="AG79" s="6" t="s">
        <v>275</v>
      </c>
      <c r="AH79" s="18" t="s">
        <v>23</v>
      </c>
      <c r="AI79" s="659">
        <v>106.2</v>
      </c>
      <c r="AJ79" s="660">
        <v>99.2</v>
      </c>
      <c r="AK79" s="36" t="s">
        <v>36</v>
      </c>
      <c r="AL79" s="100"/>
    </row>
    <row r="80" spans="1:38" x14ac:dyDescent="0.15">
      <c r="A80" s="1656"/>
      <c r="B80" s="326">
        <v>43624</v>
      </c>
      <c r="C80" s="327" t="str">
        <f t="shared" si="13"/>
        <v>(土)</v>
      </c>
      <c r="D80" s="671" t="s">
        <v>550</v>
      </c>
      <c r="E80" s="60">
        <v>0.5</v>
      </c>
      <c r="F80" s="60">
        <v>20.100000000000001</v>
      </c>
      <c r="G80" s="23">
        <v>21.3</v>
      </c>
      <c r="H80" s="63">
        <v>21.4</v>
      </c>
      <c r="I80" s="64">
        <v>12.3</v>
      </c>
      <c r="J80" s="65">
        <v>3.5</v>
      </c>
      <c r="K80" s="64">
        <v>7.3</v>
      </c>
      <c r="L80" s="65">
        <v>7.3</v>
      </c>
      <c r="M80" s="64"/>
      <c r="N80" s="65"/>
      <c r="O80" s="50"/>
      <c r="P80" s="1310"/>
      <c r="Q80" s="50"/>
      <c r="R80" s="1310"/>
      <c r="S80" s="50"/>
      <c r="T80" s="1310"/>
      <c r="U80" s="50"/>
      <c r="V80" s="1340"/>
      <c r="W80" s="64"/>
      <c r="X80" s="65"/>
      <c r="Y80" s="69"/>
      <c r="Z80" s="70"/>
      <c r="AA80" s="24"/>
      <c r="AB80" s="863"/>
      <c r="AC80" s="655">
        <v>4998</v>
      </c>
      <c r="AD80" s="322"/>
      <c r="AE80" s="1152"/>
      <c r="AF80" s="1206" t="s">
        <v>36</v>
      </c>
      <c r="AG80" s="6" t="s">
        <v>276</v>
      </c>
      <c r="AH80" s="18" t="s">
        <v>23</v>
      </c>
      <c r="AI80" s="659">
        <v>118.1</v>
      </c>
      <c r="AJ80" s="660">
        <v>116.3</v>
      </c>
      <c r="AK80" s="36" t="s">
        <v>36</v>
      </c>
      <c r="AL80" s="100"/>
    </row>
    <row r="81" spans="1:38" x14ac:dyDescent="0.15">
      <c r="A81" s="1656"/>
      <c r="B81" s="326">
        <v>43625</v>
      </c>
      <c r="C81" s="327" t="str">
        <f t="shared" si="13"/>
        <v>(日)</v>
      </c>
      <c r="D81" s="671" t="s">
        <v>550</v>
      </c>
      <c r="E81" s="60">
        <v>7</v>
      </c>
      <c r="F81" s="60">
        <v>18.7</v>
      </c>
      <c r="G81" s="23">
        <v>20.6</v>
      </c>
      <c r="H81" s="63">
        <v>20.7</v>
      </c>
      <c r="I81" s="64">
        <v>10</v>
      </c>
      <c r="J81" s="65">
        <v>3.2</v>
      </c>
      <c r="K81" s="64">
        <v>7.4</v>
      </c>
      <c r="L81" s="65">
        <v>7.3</v>
      </c>
      <c r="M81" s="64"/>
      <c r="N81" s="65"/>
      <c r="O81" s="50"/>
      <c r="P81" s="1310"/>
      <c r="Q81" s="50"/>
      <c r="R81" s="1310"/>
      <c r="S81" s="50"/>
      <c r="T81" s="1310"/>
      <c r="U81" s="50"/>
      <c r="V81" s="1340"/>
      <c r="W81" s="64"/>
      <c r="X81" s="65"/>
      <c r="Y81" s="69"/>
      <c r="Z81" s="70"/>
      <c r="AA81" s="24"/>
      <c r="AB81" s="863"/>
      <c r="AC81" s="655">
        <v>5020</v>
      </c>
      <c r="AD81" s="322"/>
      <c r="AE81" s="1152"/>
      <c r="AF81" s="1206" t="s">
        <v>36</v>
      </c>
      <c r="AG81" s="6" t="s">
        <v>277</v>
      </c>
      <c r="AH81" s="18" t="s">
        <v>23</v>
      </c>
      <c r="AI81" s="659">
        <v>79.2</v>
      </c>
      <c r="AJ81" s="660">
        <v>78</v>
      </c>
      <c r="AK81" s="36" t="s">
        <v>36</v>
      </c>
      <c r="AL81" s="100"/>
    </row>
    <row r="82" spans="1:38" x14ac:dyDescent="0.15">
      <c r="A82" s="1656"/>
      <c r="B82" s="326">
        <v>43626</v>
      </c>
      <c r="C82" s="327" t="str">
        <f t="shared" si="13"/>
        <v>(月)</v>
      </c>
      <c r="D82" s="671" t="s">
        <v>555</v>
      </c>
      <c r="E82" s="60">
        <v>56</v>
      </c>
      <c r="F82" s="60">
        <v>17.8</v>
      </c>
      <c r="G82" s="23">
        <v>19.2</v>
      </c>
      <c r="H82" s="63">
        <v>19.100000000000001</v>
      </c>
      <c r="I82" s="64">
        <v>10.8</v>
      </c>
      <c r="J82" s="65">
        <v>2.2799999999999998</v>
      </c>
      <c r="K82" s="64">
        <v>7.38</v>
      </c>
      <c r="L82" s="65">
        <v>7.3</v>
      </c>
      <c r="M82" s="64">
        <v>31.5</v>
      </c>
      <c r="N82" s="65">
        <v>32.1</v>
      </c>
      <c r="O82" s="50"/>
      <c r="P82" s="1310">
        <v>85.2</v>
      </c>
      <c r="Q82" s="50"/>
      <c r="R82" s="1310">
        <v>103.3</v>
      </c>
      <c r="S82" s="50"/>
      <c r="T82" s="1310"/>
      <c r="U82" s="50"/>
      <c r="V82" s="1340"/>
      <c r="W82" s="64"/>
      <c r="X82" s="65">
        <v>36.299999999999997</v>
      </c>
      <c r="Y82" s="69"/>
      <c r="Z82" s="70">
        <v>237</v>
      </c>
      <c r="AA82" s="24"/>
      <c r="AB82" s="863">
        <v>0.12</v>
      </c>
      <c r="AC82" s="655">
        <v>4893</v>
      </c>
      <c r="AD82" s="322"/>
      <c r="AE82" s="1152"/>
      <c r="AF82" s="1206" t="s">
        <v>36</v>
      </c>
      <c r="AG82" s="6" t="s">
        <v>278</v>
      </c>
      <c r="AH82" s="18" t="s">
        <v>23</v>
      </c>
      <c r="AI82" s="659">
        <v>38.9</v>
      </c>
      <c r="AJ82" s="660">
        <v>38.299999999999997</v>
      </c>
      <c r="AK82" s="36" t="s">
        <v>36</v>
      </c>
      <c r="AL82" s="100"/>
    </row>
    <row r="83" spans="1:38" x14ac:dyDescent="0.15">
      <c r="A83" s="1656"/>
      <c r="B83" s="326">
        <v>43627</v>
      </c>
      <c r="C83" s="327" t="str">
        <f t="shared" si="13"/>
        <v>(火)</v>
      </c>
      <c r="D83" s="671" t="s">
        <v>550</v>
      </c>
      <c r="E83" s="60">
        <v>5</v>
      </c>
      <c r="F83" s="60">
        <v>18.5</v>
      </c>
      <c r="G83" s="23">
        <v>17.2</v>
      </c>
      <c r="H83" s="63">
        <v>17.899999999999999</v>
      </c>
      <c r="I83" s="64">
        <v>20.399999999999999</v>
      </c>
      <c r="J83" s="65">
        <v>3.89</v>
      </c>
      <c r="K83" s="64">
        <v>7.2</v>
      </c>
      <c r="L83" s="65">
        <v>7.09</v>
      </c>
      <c r="M83" s="64">
        <v>16.899999999999999</v>
      </c>
      <c r="N83" s="65">
        <v>16.100000000000001</v>
      </c>
      <c r="O83" s="50"/>
      <c r="P83" s="1310">
        <v>39.200000000000003</v>
      </c>
      <c r="Q83" s="50"/>
      <c r="R83" s="1310">
        <v>53.4</v>
      </c>
      <c r="S83" s="50"/>
      <c r="T83" s="1310"/>
      <c r="U83" s="50"/>
      <c r="V83" s="1340"/>
      <c r="W83" s="64"/>
      <c r="X83" s="65">
        <v>17.399999999999999</v>
      </c>
      <c r="Y83" s="69"/>
      <c r="Z83" s="70">
        <v>93</v>
      </c>
      <c r="AA83" s="24"/>
      <c r="AB83" s="863">
        <v>0.19</v>
      </c>
      <c r="AC83" s="655">
        <v>4561</v>
      </c>
      <c r="AD83" s="322"/>
      <c r="AE83" s="1152"/>
      <c r="AF83" s="1206" t="s">
        <v>36</v>
      </c>
      <c r="AG83" s="6" t="s">
        <v>279</v>
      </c>
      <c r="AH83" s="18" t="s">
        <v>23</v>
      </c>
      <c r="AI83" s="37">
        <v>42.5</v>
      </c>
      <c r="AJ83" s="38">
        <v>48.9</v>
      </c>
      <c r="AK83" s="39" t="s">
        <v>36</v>
      </c>
      <c r="AL83" s="98"/>
    </row>
    <row r="84" spans="1:38" x14ac:dyDescent="0.15">
      <c r="A84" s="1656"/>
      <c r="B84" s="326">
        <v>43628</v>
      </c>
      <c r="C84" s="327" t="str">
        <f t="shared" si="13"/>
        <v>(水)</v>
      </c>
      <c r="D84" s="671" t="s">
        <v>550</v>
      </c>
      <c r="E84" s="60">
        <v>1</v>
      </c>
      <c r="F84" s="60">
        <v>18.8</v>
      </c>
      <c r="G84" s="23">
        <v>19.2</v>
      </c>
      <c r="H84" s="63">
        <v>19.5</v>
      </c>
      <c r="I84" s="64">
        <v>9.73</v>
      </c>
      <c r="J84" s="65">
        <v>2.85</v>
      </c>
      <c r="K84" s="64">
        <v>7.21</v>
      </c>
      <c r="L84" s="65">
        <v>7.18</v>
      </c>
      <c r="M84" s="64">
        <v>23.9</v>
      </c>
      <c r="N84" s="65">
        <v>23.8</v>
      </c>
      <c r="O84" s="50"/>
      <c r="P84" s="1310">
        <v>58.3</v>
      </c>
      <c r="Q84" s="50"/>
      <c r="R84" s="1310">
        <v>76.8</v>
      </c>
      <c r="S84" s="50"/>
      <c r="T84" s="1310"/>
      <c r="U84" s="50"/>
      <c r="V84" s="1340"/>
      <c r="W84" s="64"/>
      <c r="X84" s="65">
        <v>28.2</v>
      </c>
      <c r="Y84" s="69"/>
      <c r="Z84" s="70">
        <v>192</v>
      </c>
      <c r="AA84" s="24"/>
      <c r="AB84" s="863">
        <v>0.17</v>
      </c>
      <c r="AC84" s="655">
        <v>3155</v>
      </c>
      <c r="AD84" s="322">
        <v>10080</v>
      </c>
      <c r="AE84" s="1152"/>
      <c r="AF84" s="1206" t="s">
        <v>36</v>
      </c>
      <c r="AG84" s="6" t="s">
        <v>280</v>
      </c>
      <c r="AH84" s="18" t="s">
        <v>23</v>
      </c>
      <c r="AI84" s="48">
        <v>244</v>
      </c>
      <c r="AJ84" s="49">
        <v>203</v>
      </c>
      <c r="AK84" s="25" t="s">
        <v>36</v>
      </c>
      <c r="AL84" s="26"/>
    </row>
    <row r="85" spans="1:38" x14ac:dyDescent="0.15">
      <c r="A85" s="1656"/>
      <c r="B85" s="326">
        <v>43629</v>
      </c>
      <c r="C85" s="327" t="str">
        <f t="shared" si="13"/>
        <v>(木)</v>
      </c>
      <c r="D85" s="671" t="s">
        <v>540</v>
      </c>
      <c r="E85" s="60">
        <v>0</v>
      </c>
      <c r="F85" s="60">
        <v>23.3</v>
      </c>
      <c r="G85" s="23">
        <v>20.8</v>
      </c>
      <c r="H85" s="63">
        <v>20.8</v>
      </c>
      <c r="I85" s="64">
        <v>8.48</v>
      </c>
      <c r="J85" s="65">
        <v>4.01</v>
      </c>
      <c r="K85" s="64">
        <v>7.33</v>
      </c>
      <c r="L85" s="65">
        <v>7.34</v>
      </c>
      <c r="M85" s="64">
        <v>30.1</v>
      </c>
      <c r="N85" s="65">
        <v>29.1</v>
      </c>
      <c r="O85" s="50"/>
      <c r="P85" s="1310">
        <v>78.2</v>
      </c>
      <c r="Q85" s="50"/>
      <c r="R85" s="1310">
        <v>95.8</v>
      </c>
      <c r="S85" s="50"/>
      <c r="T85" s="1310"/>
      <c r="U85" s="50"/>
      <c r="V85" s="1340"/>
      <c r="W85" s="64"/>
      <c r="X85" s="65">
        <v>29.1</v>
      </c>
      <c r="Y85" s="69"/>
      <c r="Z85" s="70">
        <v>192</v>
      </c>
      <c r="AA85" s="24"/>
      <c r="AB85" s="863">
        <v>0.25</v>
      </c>
      <c r="AC85" s="655">
        <v>2673</v>
      </c>
      <c r="AD85" s="322"/>
      <c r="AE85" s="1152">
        <v>1.68</v>
      </c>
      <c r="AF85" s="1206" t="s">
        <v>36</v>
      </c>
      <c r="AG85" s="6" t="s">
        <v>281</v>
      </c>
      <c r="AH85" s="18" t="s">
        <v>23</v>
      </c>
      <c r="AI85" s="40">
        <v>0.36</v>
      </c>
      <c r="AJ85" s="41">
        <v>0.16</v>
      </c>
      <c r="AK85" s="42" t="s">
        <v>36</v>
      </c>
      <c r="AL85" s="99"/>
    </row>
    <row r="86" spans="1:38" x14ac:dyDescent="0.15">
      <c r="A86" s="1656"/>
      <c r="B86" s="326">
        <v>43630</v>
      </c>
      <c r="C86" s="327" t="str">
        <f t="shared" si="13"/>
        <v>(金)</v>
      </c>
      <c r="D86" s="671" t="s">
        <v>540</v>
      </c>
      <c r="E86" s="60">
        <v>0</v>
      </c>
      <c r="F86" s="60">
        <v>24.1</v>
      </c>
      <c r="G86" s="23">
        <v>22</v>
      </c>
      <c r="H86" s="63">
        <v>21.8</v>
      </c>
      <c r="I86" s="64">
        <v>9.44</v>
      </c>
      <c r="J86" s="65">
        <v>4.0999999999999996</v>
      </c>
      <c r="K86" s="64">
        <v>7.38</v>
      </c>
      <c r="L86" s="65">
        <v>7.35</v>
      </c>
      <c r="M86" s="64">
        <v>31.8</v>
      </c>
      <c r="N86" s="65">
        <v>32</v>
      </c>
      <c r="O86" s="50"/>
      <c r="P86" s="1310">
        <v>85.2</v>
      </c>
      <c r="Q86" s="50"/>
      <c r="R86" s="1310">
        <v>103.1</v>
      </c>
      <c r="S86" s="50"/>
      <c r="T86" s="1310"/>
      <c r="U86" s="50"/>
      <c r="V86" s="1340"/>
      <c r="W86" s="64"/>
      <c r="X86" s="65">
        <v>31.8</v>
      </c>
      <c r="Y86" s="69"/>
      <c r="Z86" s="70">
        <v>240</v>
      </c>
      <c r="AA86" s="24"/>
      <c r="AB86" s="863">
        <v>0.24</v>
      </c>
      <c r="AC86" s="655">
        <v>2645</v>
      </c>
      <c r="AD86" s="322"/>
      <c r="AE86" s="1152"/>
      <c r="AF86" s="1206" t="s">
        <v>36</v>
      </c>
      <c r="AG86" s="6" t="s">
        <v>24</v>
      </c>
      <c r="AH86" s="18" t="s">
        <v>23</v>
      </c>
      <c r="AI86" s="23">
        <v>5.2</v>
      </c>
      <c r="AJ86" s="47">
        <v>4.5999999999999996</v>
      </c>
      <c r="AK86" s="141" t="s">
        <v>36</v>
      </c>
      <c r="AL86" s="99"/>
    </row>
    <row r="87" spans="1:38" x14ac:dyDescent="0.15">
      <c r="A87" s="1656"/>
      <c r="B87" s="326">
        <v>43631</v>
      </c>
      <c r="C87" s="327" t="str">
        <f t="shared" si="13"/>
        <v>(土)</v>
      </c>
      <c r="D87" s="671" t="s">
        <v>555</v>
      </c>
      <c r="E87" s="60">
        <v>30</v>
      </c>
      <c r="F87" s="60">
        <v>16.899999999999999</v>
      </c>
      <c r="G87" s="23">
        <v>21.5</v>
      </c>
      <c r="H87" s="63">
        <v>22.6</v>
      </c>
      <c r="I87" s="64">
        <v>14.2</v>
      </c>
      <c r="J87" s="65">
        <v>3.8</v>
      </c>
      <c r="K87" s="64">
        <v>7.4</v>
      </c>
      <c r="L87" s="65">
        <v>7.4</v>
      </c>
      <c r="M87" s="64"/>
      <c r="N87" s="65"/>
      <c r="O87" s="50"/>
      <c r="P87" s="1310"/>
      <c r="Q87" s="50"/>
      <c r="R87" s="1310"/>
      <c r="S87" s="50"/>
      <c r="T87" s="1310"/>
      <c r="U87" s="50"/>
      <c r="V87" s="1340"/>
      <c r="W87" s="64"/>
      <c r="X87" s="65"/>
      <c r="Y87" s="69"/>
      <c r="Z87" s="70"/>
      <c r="AA87" s="24"/>
      <c r="AB87" s="863"/>
      <c r="AC87" s="655">
        <v>4348</v>
      </c>
      <c r="AD87" s="322"/>
      <c r="AE87" s="1152"/>
      <c r="AF87" s="1206" t="s">
        <v>36</v>
      </c>
      <c r="AG87" s="6" t="s">
        <v>25</v>
      </c>
      <c r="AH87" s="18" t="s">
        <v>23</v>
      </c>
      <c r="AI87" s="23">
        <v>1.5</v>
      </c>
      <c r="AJ87" s="47">
        <v>1.4</v>
      </c>
      <c r="AK87" s="141" t="s">
        <v>36</v>
      </c>
      <c r="AL87" s="99"/>
    </row>
    <row r="88" spans="1:38" x14ac:dyDescent="0.15">
      <c r="A88" s="1656"/>
      <c r="B88" s="326">
        <v>43632</v>
      </c>
      <c r="C88" s="327" t="str">
        <f t="shared" si="13"/>
        <v>(日)</v>
      </c>
      <c r="D88" s="671" t="s">
        <v>540</v>
      </c>
      <c r="E88" s="60">
        <v>3.5</v>
      </c>
      <c r="F88" s="60">
        <v>24.9</v>
      </c>
      <c r="G88" s="23">
        <v>20.7</v>
      </c>
      <c r="H88" s="63">
        <v>20.3</v>
      </c>
      <c r="I88" s="64">
        <v>31.6</v>
      </c>
      <c r="J88" s="65">
        <v>3.4</v>
      </c>
      <c r="K88" s="64">
        <v>7.3</v>
      </c>
      <c r="L88" s="65">
        <v>7.1</v>
      </c>
      <c r="M88" s="64"/>
      <c r="N88" s="65"/>
      <c r="O88" s="50"/>
      <c r="P88" s="1310"/>
      <c r="Q88" s="50"/>
      <c r="R88" s="1310"/>
      <c r="S88" s="50"/>
      <c r="T88" s="1310"/>
      <c r="U88" s="50"/>
      <c r="V88" s="1340"/>
      <c r="W88" s="64"/>
      <c r="X88" s="65"/>
      <c r="Y88" s="69"/>
      <c r="Z88" s="70"/>
      <c r="AA88" s="24"/>
      <c r="AB88" s="863"/>
      <c r="AC88" s="655">
        <v>5337</v>
      </c>
      <c r="AD88" s="322"/>
      <c r="AE88" s="1152"/>
      <c r="AF88" s="1206" t="s">
        <v>36</v>
      </c>
      <c r="AG88" s="6" t="s">
        <v>282</v>
      </c>
      <c r="AH88" s="18" t="s">
        <v>23</v>
      </c>
      <c r="AI88" s="23">
        <v>8.6999999999999993</v>
      </c>
      <c r="AJ88" s="47">
        <v>10.8</v>
      </c>
      <c r="AK88" s="141" t="s">
        <v>36</v>
      </c>
      <c r="AL88" s="99"/>
    </row>
    <row r="89" spans="1:38" x14ac:dyDescent="0.15">
      <c r="A89" s="1656"/>
      <c r="B89" s="326">
        <v>43633</v>
      </c>
      <c r="C89" s="327" t="str">
        <f t="shared" si="13"/>
        <v>(月)</v>
      </c>
      <c r="D89" s="671" t="s">
        <v>540</v>
      </c>
      <c r="E89" s="60">
        <v>0</v>
      </c>
      <c r="F89" s="60">
        <v>24.2</v>
      </c>
      <c r="G89" s="23">
        <v>22</v>
      </c>
      <c r="H89" s="63">
        <v>21.9</v>
      </c>
      <c r="I89" s="64">
        <v>10.15</v>
      </c>
      <c r="J89" s="65">
        <v>3.15</v>
      </c>
      <c r="K89" s="64">
        <v>7.36</v>
      </c>
      <c r="L89" s="65">
        <v>7.24</v>
      </c>
      <c r="M89" s="64">
        <v>25.6</v>
      </c>
      <c r="N89" s="65">
        <v>24.7</v>
      </c>
      <c r="O89" s="50"/>
      <c r="P89" s="1310">
        <v>63.3</v>
      </c>
      <c r="Q89" s="50"/>
      <c r="R89" s="1310">
        <v>81.2</v>
      </c>
      <c r="S89" s="50"/>
      <c r="T89" s="1310"/>
      <c r="U89" s="50"/>
      <c r="V89" s="1340"/>
      <c r="W89" s="64"/>
      <c r="X89" s="65">
        <v>22</v>
      </c>
      <c r="Y89" s="69"/>
      <c r="Z89" s="70">
        <v>175</v>
      </c>
      <c r="AA89" s="24"/>
      <c r="AB89" s="863">
        <v>0.13</v>
      </c>
      <c r="AC89" s="655">
        <v>3980</v>
      </c>
      <c r="AD89" s="322"/>
      <c r="AE89" s="1152"/>
      <c r="AF89" s="1206" t="s">
        <v>36</v>
      </c>
      <c r="AG89" s="6" t="s">
        <v>283</v>
      </c>
      <c r="AH89" s="18" t="s">
        <v>23</v>
      </c>
      <c r="AI89" s="292" t="s">
        <v>578</v>
      </c>
      <c r="AJ89" s="216" t="s">
        <v>578</v>
      </c>
      <c r="AK89" s="46" t="s">
        <v>36</v>
      </c>
      <c r="AL89" s="101"/>
    </row>
    <row r="90" spans="1:38" x14ac:dyDescent="0.15">
      <c r="A90" s="1656"/>
      <c r="B90" s="326">
        <v>43634</v>
      </c>
      <c r="C90" s="327" t="str">
        <f t="shared" si="13"/>
        <v>(火)</v>
      </c>
      <c r="D90" s="671" t="s">
        <v>540</v>
      </c>
      <c r="E90" s="60">
        <v>0</v>
      </c>
      <c r="F90" s="60">
        <v>25.8</v>
      </c>
      <c r="G90" s="23">
        <v>22.9</v>
      </c>
      <c r="H90" s="63">
        <v>22.8</v>
      </c>
      <c r="I90" s="64">
        <v>7.61</v>
      </c>
      <c r="J90" s="65">
        <v>4.09</v>
      </c>
      <c r="K90" s="64">
        <v>7.41</v>
      </c>
      <c r="L90" s="65">
        <v>7.45</v>
      </c>
      <c r="M90" s="64">
        <v>31.3</v>
      </c>
      <c r="N90" s="65">
        <v>30.9</v>
      </c>
      <c r="O90" s="50"/>
      <c r="P90" s="1310">
        <v>83.9</v>
      </c>
      <c r="Q90" s="50"/>
      <c r="R90" s="1310">
        <v>102.3</v>
      </c>
      <c r="S90" s="50"/>
      <c r="T90" s="1310"/>
      <c r="U90" s="50"/>
      <c r="V90" s="1340"/>
      <c r="W90" s="64"/>
      <c r="X90" s="65">
        <v>28.4</v>
      </c>
      <c r="Y90" s="69"/>
      <c r="Z90" s="70">
        <v>226</v>
      </c>
      <c r="AA90" s="24"/>
      <c r="AB90" s="863">
        <v>0.2</v>
      </c>
      <c r="AC90" s="655">
        <v>2827</v>
      </c>
      <c r="AD90" s="322"/>
      <c r="AE90" s="1152"/>
      <c r="AF90" s="1206" t="s">
        <v>36</v>
      </c>
      <c r="AG90" s="6" t="s">
        <v>290</v>
      </c>
      <c r="AH90" s="18" t="s">
        <v>23</v>
      </c>
      <c r="AI90" s="24">
        <v>1.2</v>
      </c>
      <c r="AJ90" s="44">
        <v>1.26</v>
      </c>
      <c r="AK90" s="42" t="s">
        <v>36</v>
      </c>
      <c r="AL90" s="99"/>
    </row>
    <row r="91" spans="1:38" x14ac:dyDescent="0.15">
      <c r="A91" s="1656"/>
      <c r="B91" s="326">
        <v>43635</v>
      </c>
      <c r="C91" s="327" t="str">
        <f t="shared" si="13"/>
        <v>(水)</v>
      </c>
      <c r="D91" s="671" t="s">
        <v>540</v>
      </c>
      <c r="E91" s="60">
        <v>0</v>
      </c>
      <c r="F91" s="60">
        <v>25.5</v>
      </c>
      <c r="G91" s="23">
        <v>22</v>
      </c>
      <c r="H91" s="63">
        <v>22.8</v>
      </c>
      <c r="I91" s="64">
        <v>8.31</v>
      </c>
      <c r="J91" s="65">
        <v>3.03</v>
      </c>
      <c r="K91" s="64">
        <v>7.42</v>
      </c>
      <c r="L91" s="65">
        <v>7.51</v>
      </c>
      <c r="M91" s="64">
        <v>33.700000000000003</v>
      </c>
      <c r="N91" s="65">
        <v>33.1</v>
      </c>
      <c r="O91" s="50"/>
      <c r="P91" s="1310">
        <v>83.8</v>
      </c>
      <c r="Q91" s="50"/>
      <c r="R91" s="1310">
        <v>110.1</v>
      </c>
      <c r="S91" s="50"/>
      <c r="T91" s="1310"/>
      <c r="U91" s="50"/>
      <c r="V91" s="1340"/>
      <c r="W91" s="64"/>
      <c r="X91" s="65">
        <v>28.5</v>
      </c>
      <c r="Y91" s="69"/>
      <c r="Z91" s="70">
        <v>258</v>
      </c>
      <c r="AA91" s="24"/>
      <c r="AB91" s="863">
        <v>0.19</v>
      </c>
      <c r="AC91" s="655">
        <v>3070</v>
      </c>
      <c r="AD91" s="322"/>
      <c r="AE91" s="1152"/>
      <c r="AF91" s="1206" t="s">
        <v>36</v>
      </c>
      <c r="AG91" s="6" t="s">
        <v>284</v>
      </c>
      <c r="AH91" s="18" t="s">
        <v>23</v>
      </c>
      <c r="AI91" s="24">
        <v>1.74</v>
      </c>
      <c r="AJ91" s="44">
        <v>1.73</v>
      </c>
      <c r="AK91" s="42" t="s">
        <v>36</v>
      </c>
      <c r="AL91" s="99"/>
    </row>
    <row r="92" spans="1:38" x14ac:dyDescent="0.15">
      <c r="A92" s="1656"/>
      <c r="B92" s="326">
        <v>43636</v>
      </c>
      <c r="C92" s="327" t="str">
        <f t="shared" si="13"/>
        <v>(木)</v>
      </c>
      <c r="D92" s="671" t="s">
        <v>550</v>
      </c>
      <c r="E92" s="60">
        <v>0</v>
      </c>
      <c r="F92" s="60">
        <v>22.9</v>
      </c>
      <c r="G92" s="23">
        <v>24</v>
      </c>
      <c r="H92" s="63">
        <v>23.5</v>
      </c>
      <c r="I92" s="64">
        <v>8.64</v>
      </c>
      <c r="J92" s="65">
        <v>3.87</v>
      </c>
      <c r="K92" s="64">
        <v>7.38</v>
      </c>
      <c r="L92" s="65">
        <v>7.42</v>
      </c>
      <c r="M92" s="64">
        <v>34.6</v>
      </c>
      <c r="N92" s="65">
        <v>34.9</v>
      </c>
      <c r="O92" s="50"/>
      <c r="P92" s="1310">
        <v>89.2</v>
      </c>
      <c r="Q92" s="50"/>
      <c r="R92" s="1310">
        <v>112.3</v>
      </c>
      <c r="S92" s="50"/>
      <c r="T92" s="1310"/>
      <c r="U92" s="50"/>
      <c r="V92" s="1340"/>
      <c r="W92" s="64"/>
      <c r="X92" s="65">
        <v>32.299999999999997</v>
      </c>
      <c r="Y92" s="69"/>
      <c r="Z92" s="70">
        <v>233</v>
      </c>
      <c r="AA92" s="24"/>
      <c r="AB92" s="863">
        <v>0.15</v>
      </c>
      <c r="AC92" s="655">
        <v>2553</v>
      </c>
      <c r="AD92" s="322"/>
      <c r="AE92" s="1152">
        <v>2.21</v>
      </c>
      <c r="AF92" s="1206" t="s">
        <v>36</v>
      </c>
      <c r="AG92" s="6" t="s">
        <v>285</v>
      </c>
      <c r="AH92" s="18" t="s">
        <v>23</v>
      </c>
      <c r="AI92" s="24">
        <v>0.108</v>
      </c>
      <c r="AJ92" s="217">
        <v>9.4E-2</v>
      </c>
      <c r="AK92" s="46" t="s">
        <v>36</v>
      </c>
      <c r="AL92" s="101"/>
    </row>
    <row r="93" spans="1:38" x14ac:dyDescent="0.15">
      <c r="A93" s="1656"/>
      <c r="B93" s="326">
        <v>43637</v>
      </c>
      <c r="C93" s="327" t="str">
        <f t="shared" si="13"/>
        <v>(金)</v>
      </c>
      <c r="D93" s="671" t="s">
        <v>550</v>
      </c>
      <c r="E93" s="60">
        <v>6.5</v>
      </c>
      <c r="F93" s="60">
        <v>25.2</v>
      </c>
      <c r="G93" s="23">
        <v>23.7</v>
      </c>
      <c r="H93" s="63">
        <v>23.4</v>
      </c>
      <c r="I93" s="64">
        <v>8.39</v>
      </c>
      <c r="J93" s="65">
        <v>3.53</v>
      </c>
      <c r="K93" s="64">
        <v>7.5</v>
      </c>
      <c r="L93" s="65">
        <v>7.52</v>
      </c>
      <c r="M93" s="64">
        <v>36.299999999999997</v>
      </c>
      <c r="N93" s="65">
        <v>36.299999999999997</v>
      </c>
      <c r="O93" s="50"/>
      <c r="P93" s="1310">
        <v>93.4</v>
      </c>
      <c r="Q93" s="50"/>
      <c r="R93" s="1310">
        <v>119.9</v>
      </c>
      <c r="S93" s="50"/>
      <c r="T93" s="1310"/>
      <c r="U93" s="50"/>
      <c r="V93" s="1340"/>
      <c r="W93" s="64"/>
      <c r="X93" s="65">
        <v>36.299999999999997</v>
      </c>
      <c r="Y93" s="69"/>
      <c r="Z93" s="70">
        <v>232</v>
      </c>
      <c r="AA93" s="24"/>
      <c r="AB93" s="863">
        <v>0.28000000000000003</v>
      </c>
      <c r="AC93" s="655">
        <v>3357</v>
      </c>
      <c r="AD93" s="322">
        <v>20140</v>
      </c>
      <c r="AE93" s="1152"/>
      <c r="AF93" s="1206" t="s">
        <v>36</v>
      </c>
      <c r="AG93" s="6" t="s">
        <v>286</v>
      </c>
      <c r="AH93" s="18" t="s">
        <v>23</v>
      </c>
      <c r="AI93" s="484" t="s">
        <v>557</v>
      </c>
      <c r="AJ93" s="217" t="s">
        <v>557</v>
      </c>
      <c r="AK93" s="42" t="s">
        <v>36</v>
      </c>
      <c r="AL93" s="99"/>
    </row>
    <row r="94" spans="1:38" x14ac:dyDescent="0.15">
      <c r="A94" s="1656"/>
      <c r="B94" s="326">
        <v>43638</v>
      </c>
      <c r="C94" s="327" t="str">
        <f t="shared" si="13"/>
        <v>(土)</v>
      </c>
      <c r="D94" s="671" t="s">
        <v>550</v>
      </c>
      <c r="E94" s="60">
        <v>3.5</v>
      </c>
      <c r="F94" s="60">
        <v>24.7</v>
      </c>
      <c r="G94" s="23">
        <v>23.2</v>
      </c>
      <c r="H94" s="63">
        <v>23.3</v>
      </c>
      <c r="I94" s="64">
        <v>21.1</v>
      </c>
      <c r="J94" s="65">
        <v>4</v>
      </c>
      <c r="K94" s="64">
        <v>7.4</v>
      </c>
      <c r="L94" s="65">
        <v>7.3</v>
      </c>
      <c r="M94" s="64"/>
      <c r="N94" s="65"/>
      <c r="O94" s="50"/>
      <c r="P94" s="1310"/>
      <c r="Q94" s="50"/>
      <c r="R94" s="1310"/>
      <c r="S94" s="50"/>
      <c r="T94" s="1310"/>
      <c r="U94" s="50"/>
      <c r="V94" s="1340"/>
      <c r="W94" s="64"/>
      <c r="X94" s="65"/>
      <c r="Y94" s="69"/>
      <c r="Z94" s="70"/>
      <c r="AA94" s="24"/>
      <c r="AB94" s="863"/>
      <c r="AC94" s="655">
        <v>4291</v>
      </c>
      <c r="AD94" s="322"/>
      <c r="AE94" s="1152"/>
      <c r="AF94" s="1206" t="s">
        <v>36</v>
      </c>
      <c r="AG94" s="6" t="s">
        <v>287</v>
      </c>
      <c r="AH94" s="18" t="s">
        <v>23</v>
      </c>
      <c r="AI94" s="23">
        <v>18.600000000000001</v>
      </c>
      <c r="AJ94" s="47">
        <v>18.399999999999999</v>
      </c>
      <c r="AK94" s="36" t="s">
        <v>36</v>
      </c>
      <c r="AL94" s="100"/>
    </row>
    <row r="95" spans="1:38" x14ac:dyDescent="0.15">
      <c r="A95" s="1656"/>
      <c r="B95" s="326">
        <v>43639</v>
      </c>
      <c r="C95" s="327" t="str">
        <f t="shared" si="13"/>
        <v>(日)</v>
      </c>
      <c r="D95" s="671" t="s">
        <v>550</v>
      </c>
      <c r="E95" s="60">
        <v>0.5</v>
      </c>
      <c r="F95" s="60">
        <v>22.3</v>
      </c>
      <c r="G95" s="23">
        <v>22.5</v>
      </c>
      <c r="H95" s="63">
        <v>22.7</v>
      </c>
      <c r="I95" s="64">
        <v>12.9</v>
      </c>
      <c r="J95" s="65">
        <v>4.5999999999999996</v>
      </c>
      <c r="K95" s="64">
        <v>7.4</v>
      </c>
      <c r="L95" s="65">
        <v>7.4</v>
      </c>
      <c r="M95" s="64"/>
      <c r="N95" s="65"/>
      <c r="O95" s="50"/>
      <c r="P95" s="1310"/>
      <c r="Q95" s="50"/>
      <c r="R95" s="1310"/>
      <c r="S95" s="50"/>
      <c r="T95" s="1310"/>
      <c r="U95" s="50"/>
      <c r="V95" s="1340"/>
      <c r="W95" s="64"/>
      <c r="X95" s="65"/>
      <c r="Y95" s="69"/>
      <c r="Z95" s="70"/>
      <c r="AA95" s="24"/>
      <c r="AB95" s="863"/>
      <c r="AC95" s="655">
        <v>3266</v>
      </c>
      <c r="AD95" s="322"/>
      <c r="AE95" s="1152"/>
      <c r="AF95" s="1206" t="s">
        <v>36</v>
      </c>
      <c r="AG95" s="6" t="s">
        <v>27</v>
      </c>
      <c r="AH95" s="18" t="s">
        <v>23</v>
      </c>
      <c r="AI95" s="23">
        <v>24.8</v>
      </c>
      <c r="AJ95" s="47">
        <v>23.1</v>
      </c>
      <c r="AK95" s="36" t="s">
        <v>36</v>
      </c>
      <c r="AL95" s="100"/>
    </row>
    <row r="96" spans="1:38" x14ac:dyDescent="0.15">
      <c r="A96" s="1656"/>
      <c r="B96" s="326">
        <v>43640</v>
      </c>
      <c r="C96" s="327" t="str">
        <f t="shared" si="13"/>
        <v>(月)</v>
      </c>
      <c r="D96" s="671" t="s">
        <v>555</v>
      </c>
      <c r="E96" s="60">
        <v>18</v>
      </c>
      <c r="F96" s="60">
        <v>19</v>
      </c>
      <c r="G96" s="23">
        <v>20.2</v>
      </c>
      <c r="H96" s="63">
        <v>20.399999999999999</v>
      </c>
      <c r="I96" s="64">
        <v>6.95</v>
      </c>
      <c r="J96" s="65">
        <v>3.13</v>
      </c>
      <c r="K96" s="64">
        <v>7.48</v>
      </c>
      <c r="L96" s="65">
        <v>7.38</v>
      </c>
      <c r="M96" s="64">
        <v>30.1</v>
      </c>
      <c r="N96" s="65">
        <v>34.1</v>
      </c>
      <c r="O96" s="50"/>
      <c r="P96" s="1310">
        <v>92.6</v>
      </c>
      <c r="Q96" s="50"/>
      <c r="R96" s="1310">
        <v>116.3</v>
      </c>
      <c r="S96" s="50"/>
      <c r="T96" s="1310"/>
      <c r="U96" s="50"/>
      <c r="V96" s="1340"/>
      <c r="W96" s="64"/>
      <c r="X96" s="65">
        <v>30.5</v>
      </c>
      <c r="Y96" s="69"/>
      <c r="Z96" s="70">
        <v>187</v>
      </c>
      <c r="AA96" s="24"/>
      <c r="AB96" s="863">
        <v>0.23</v>
      </c>
      <c r="AC96" s="655">
        <v>3499</v>
      </c>
      <c r="AD96" s="322">
        <v>10070</v>
      </c>
      <c r="AE96" s="1152"/>
      <c r="AF96" s="1206" t="s">
        <v>36</v>
      </c>
      <c r="AG96" s="6" t="s">
        <v>288</v>
      </c>
      <c r="AH96" s="18" t="s">
        <v>273</v>
      </c>
      <c r="AI96" s="50">
        <v>16</v>
      </c>
      <c r="AJ96" s="51">
        <v>12</v>
      </c>
      <c r="AK96" s="43" t="s">
        <v>36</v>
      </c>
      <c r="AL96" s="102"/>
    </row>
    <row r="97" spans="1:38" x14ac:dyDescent="0.15">
      <c r="A97" s="1656"/>
      <c r="B97" s="326">
        <v>43641</v>
      </c>
      <c r="C97" s="327" t="str">
        <f t="shared" si="13"/>
        <v>(火)</v>
      </c>
      <c r="D97" s="671" t="s">
        <v>540</v>
      </c>
      <c r="E97" s="60">
        <v>0</v>
      </c>
      <c r="F97" s="60">
        <v>22.7</v>
      </c>
      <c r="G97" s="23">
        <v>21</v>
      </c>
      <c r="H97" s="63">
        <v>20.5</v>
      </c>
      <c r="I97" s="64">
        <v>8.8699999999999992</v>
      </c>
      <c r="J97" s="65">
        <v>3.85</v>
      </c>
      <c r="K97" s="64">
        <v>7.29</v>
      </c>
      <c r="L97" s="65">
        <v>7.16</v>
      </c>
      <c r="M97" s="64">
        <v>25.4</v>
      </c>
      <c r="N97" s="65">
        <v>23.5</v>
      </c>
      <c r="O97" s="50"/>
      <c r="P97" s="1310">
        <v>61.1</v>
      </c>
      <c r="Q97" s="50"/>
      <c r="R97" s="1310">
        <v>82</v>
      </c>
      <c r="S97" s="50"/>
      <c r="T97" s="1310"/>
      <c r="U97" s="50"/>
      <c r="V97" s="1340"/>
      <c r="W97" s="64"/>
      <c r="X97" s="65">
        <v>22</v>
      </c>
      <c r="Y97" s="69"/>
      <c r="Z97" s="70">
        <v>158</v>
      </c>
      <c r="AA97" s="24"/>
      <c r="AB97" s="863">
        <v>0.24</v>
      </c>
      <c r="AC97" s="655">
        <v>4018</v>
      </c>
      <c r="AD97" s="322">
        <v>10060</v>
      </c>
      <c r="AE97" s="1152"/>
      <c r="AF97" s="1206" t="s">
        <v>36</v>
      </c>
      <c r="AG97" s="6" t="s">
        <v>289</v>
      </c>
      <c r="AH97" s="18" t="s">
        <v>23</v>
      </c>
      <c r="AI97" s="50">
        <v>9</v>
      </c>
      <c r="AJ97" s="51">
        <v>6</v>
      </c>
      <c r="AK97" s="43" t="s">
        <v>36</v>
      </c>
      <c r="AL97" s="102"/>
    </row>
    <row r="98" spans="1:38" x14ac:dyDescent="0.15">
      <c r="A98" s="1656"/>
      <c r="B98" s="326">
        <v>43642</v>
      </c>
      <c r="C98" s="327" t="str">
        <f t="shared" si="13"/>
        <v>(水)</v>
      </c>
      <c r="D98" s="671" t="s">
        <v>540</v>
      </c>
      <c r="E98" s="60">
        <v>0</v>
      </c>
      <c r="F98" s="60">
        <v>27.6</v>
      </c>
      <c r="G98" s="23">
        <v>22</v>
      </c>
      <c r="H98" s="63">
        <v>21.9</v>
      </c>
      <c r="I98" s="64">
        <v>7.59</v>
      </c>
      <c r="J98" s="65">
        <v>2.54</v>
      </c>
      <c r="K98" s="64">
        <v>7.44</v>
      </c>
      <c r="L98" s="65">
        <v>7.38</v>
      </c>
      <c r="M98" s="64">
        <v>32.299999999999997</v>
      </c>
      <c r="N98" s="65">
        <v>31.5</v>
      </c>
      <c r="O98" s="50"/>
      <c r="P98" s="1310">
        <v>80.2</v>
      </c>
      <c r="Q98" s="50"/>
      <c r="R98" s="1310">
        <v>111.1</v>
      </c>
      <c r="S98" s="50"/>
      <c r="T98" s="1310"/>
      <c r="U98" s="50"/>
      <c r="V98" s="1340"/>
      <c r="W98" s="64"/>
      <c r="X98" s="65">
        <v>34.1</v>
      </c>
      <c r="Y98" s="69"/>
      <c r="Z98" s="70">
        <v>194</v>
      </c>
      <c r="AA98" s="24"/>
      <c r="AB98" s="863">
        <v>0.28999999999999998</v>
      </c>
      <c r="AC98" s="655">
        <v>3813</v>
      </c>
      <c r="AD98" s="322"/>
      <c r="AE98" s="1152"/>
      <c r="AF98" s="1206" t="s">
        <v>36</v>
      </c>
      <c r="AG98" s="19"/>
      <c r="AH98" s="9"/>
      <c r="AI98" s="20"/>
      <c r="AJ98" s="8"/>
      <c r="AK98" s="8"/>
      <c r="AL98" s="9"/>
    </row>
    <row r="99" spans="1:38" x14ac:dyDescent="0.15">
      <c r="A99" s="1656"/>
      <c r="B99" s="326">
        <v>43643</v>
      </c>
      <c r="C99" s="327" t="str">
        <f t="shared" si="13"/>
        <v>(木)</v>
      </c>
      <c r="D99" s="671" t="s">
        <v>550</v>
      </c>
      <c r="E99" s="60">
        <v>0</v>
      </c>
      <c r="F99" s="60">
        <v>28.1</v>
      </c>
      <c r="G99" s="23">
        <v>24.2</v>
      </c>
      <c r="H99" s="63">
        <v>23.6</v>
      </c>
      <c r="I99" s="64">
        <v>8.27</v>
      </c>
      <c r="J99" s="65">
        <v>2.42</v>
      </c>
      <c r="K99" s="64">
        <v>7.53</v>
      </c>
      <c r="L99" s="65">
        <v>7.44</v>
      </c>
      <c r="M99" s="64">
        <v>36</v>
      </c>
      <c r="N99" s="65">
        <v>36.4</v>
      </c>
      <c r="O99" s="50"/>
      <c r="P99" s="1310">
        <v>86.5</v>
      </c>
      <c r="Q99" s="50"/>
      <c r="R99" s="1310">
        <v>122.7</v>
      </c>
      <c r="S99" s="50"/>
      <c r="T99" s="1310"/>
      <c r="U99" s="50"/>
      <c r="V99" s="1340"/>
      <c r="W99" s="64"/>
      <c r="X99" s="65">
        <v>34.700000000000003</v>
      </c>
      <c r="Y99" s="69"/>
      <c r="Z99" s="70">
        <v>213</v>
      </c>
      <c r="AA99" s="24"/>
      <c r="AB99" s="863">
        <v>0.18</v>
      </c>
      <c r="AC99" s="655">
        <v>2835</v>
      </c>
      <c r="AD99" s="322">
        <v>10070</v>
      </c>
      <c r="AE99" s="1152">
        <v>2.4700000000000002</v>
      </c>
      <c r="AF99" s="1206" t="s">
        <v>36</v>
      </c>
      <c r="AG99" s="19"/>
      <c r="AH99" s="9"/>
      <c r="AI99" s="20"/>
      <c r="AJ99" s="8"/>
      <c r="AK99" s="8"/>
      <c r="AL99" s="9"/>
    </row>
    <row r="100" spans="1:38" x14ac:dyDescent="0.15">
      <c r="A100" s="1656"/>
      <c r="B100" s="326">
        <v>43644</v>
      </c>
      <c r="C100" s="327" t="str">
        <f t="shared" si="13"/>
        <v>(金)</v>
      </c>
      <c r="D100" s="671" t="s">
        <v>550</v>
      </c>
      <c r="E100" s="60">
        <v>2.5</v>
      </c>
      <c r="F100" s="60">
        <v>26.8</v>
      </c>
      <c r="G100" s="23">
        <v>24</v>
      </c>
      <c r="H100" s="63">
        <v>24.2</v>
      </c>
      <c r="I100" s="64">
        <v>9.41</v>
      </c>
      <c r="J100" s="65">
        <v>2.4700000000000002</v>
      </c>
      <c r="K100" s="64">
        <v>7.59</v>
      </c>
      <c r="L100" s="65">
        <v>7.49</v>
      </c>
      <c r="M100" s="64">
        <v>35.799999999999997</v>
      </c>
      <c r="N100" s="65">
        <v>36.5</v>
      </c>
      <c r="O100" s="50"/>
      <c r="P100" s="1310">
        <v>82.3</v>
      </c>
      <c r="Q100" s="50"/>
      <c r="R100" s="1310">
        <v>126.1</v>
      </c>
      <c r="S100" s="50"/>
      <c r="T100" s="1310"/>
      <c r="U100" s="50"/>
      <c r="V100" s="1340"/>
      <c r="W100" s="64"/>
      <c r="X100" s="65">
        <v>30.1</v>
      </c>
      <c r="Y100" s="69"/>
      <c r="Z100" s="70">
        <v>241</v>
      </c>
      <c r="AA100" s="24"/>
      <c r="AB100" s="863">
        <v>0.2</v>
      </c>
      <c r="AC100" s="655">
        <v>3049</v>
      </c>
      <c r="AD100" s="322"/>
      <c r="AE100" s="1152"/>
      <c r="AF100" s="1206" t="s">
        <v>36</v>
      </c>
      <c r="AG100" s="21"/>
      <c r="AH100" s="3"/>
      <c r="AI100" s="22"/>
      <c r="AJ100" s="10"/>
      <c r="AK100" s="10"/>
      <c r="AL100" s="3"/>
    </row>
    <row r="101" spans="1:38" x14ac:dyDescent="0.15">
      <c r="A101" s="1656"/>
      <c r="B101" s="326">
        <v>43645</v>
      </c>
      <c r="C101" s="357" t="str">
        <f t="shared" si="13"/>
        <v>(土)</v>
      </c>
      <c r="D101" s="671" t="s">
        <v>550</v>
      </c>
      <c r="E101" s="60">
        <v>3.5</v>
      </c>
      <c r="F101" s="60">
        <v>20.3</v>
      </c>
      <c r="G101" s="23">
        <v>23</v>
      </c>
      <c r="H101" s="63">
        <v>23.3</v>
      </c>
      <c r="I101" s="64">
        <v>10.7</v>
      </c>
      <c r="J101" s="65">
        <v>4.5999999999999996</v>
      </c>
      <c r="K101" s="64">
        <v>7.4</v>
      </c>
      <c r="L101" s="65">
        <v>7.5</v>
      </c>
      <c r="M101" s="64"/>
      <c r="N101" s="65"/>
      <c r="O101" s="50"/>
      <c r="P101" s="1310"/>
      <c r="Q101" s="50"/>
      <c r="R101" s="1310"/>
      <c r="S101" s="50"/>
      <c r="T101" s="1310"/>
      <c r="U101" s="50"/>
      <c r="V101" s="1340"/>
      <c r="W101" s="64"/>
      <c r="X101" s="65"/>
      <c r="Y101" s="69"/>
      <c r="Z101" s="70"/>
      <c r="AA101" s="24"/>
      <c r="AB101" s="863"/>
      <c r="AC101" s="655">
        <v>1952</v>
      </c>
      <c r="AD101" s="322"/>
      <c r="AE101" s="1152"/>
      <c r="AF101" s="1206" t="s">
        <v>36</v>
      </c>
      <c r="AG101" s="29" t="s">
        <v>34</v>
      </c>
      <c r="AH101" s="2" t="s">
        <v>36</v>
      </c>
      <c r="AI101" s="2" t="s">
        <v>36</v>
      </c>
      <c r="AJ101" s="2" t="s">
        <v>36</v>
      </c>
      <c r="AK101" s="2" t="s">
        <v>36</v>
      </c>
      <c r="AL101" s="103" t="s">
        <v>36</v>
      </c>
    </row>
    <row r="102" spans="1:38" x14ac:dyDescent="0.15">
      <c r="A102" s="1656"/>
      <c r="B102" s="326">
        <v>43646</v>
      </c>
      <c r="C102" s="328" t="str">
        <f t="shared" si="13"/>
        <v>(日)</v>
      </c>
      <c r="D102" s="672" t="s">
        <v>597</v>
      </c>
      <c r="E102" s="125">
        <v>9.5</v>
      </c>
      <c r="F102" s="125">
        <v>24.4</v>
      </c>
      <c r="G102" s="126">
        <v>21.3</v>
      </c>
      <c r="H102" s="127">
        <v>21.8</v>
      </c>
      <c r="I102" s="128">
        <v>6.7</v>
      </c>
      <c r="J102" s="129">
        <v>3.1</v>
      </c>
      <c r="K102" s="128">
        <v>7.5</v>
      </c>
      <c r="L102" s="129">
        <v>7.5</v>
      </c>
      <c r="M102" s="128"/>
      <c r="N102" s="129"/>
      <c r="O102" s="676"/>
      <c r="P102" s="1324"/>
      <c r="Q102" s="676"/>
      <c r="R102" s="1324"/>
      <c r="S102" s="676"/>
      <c r="T102" s="1324"/>
      <c r="U102" s="676"/>
      <c r="V102" s="1341"/>
      <c r="W102" s="128"/>
      <c r="X102" s="129"/>
      <c r="Y102" s="132"/>
      <c r="Z102" s="133"/>
      <c r="AA102" s="130"/>
      <c r="AB102" s="877"/>
      <c r="AC102" s="673">
        <v>2398</v>
      </c>
      <c r="AD102" s="323"/>
      <c r="AE102" s="1153"/>
      <c r="AF102" s="1206" t="s">
        <v>36</v>
      </c>
      <c r="AG102" s="11"/>
      <c r="AH102" s="2" t="s">
        <v>36</v>
      </c>
      <c r="AI102" s="2" t="s">
        <v>36</v>
      </c>
      <c r="AJ102" s="2" t="s">
        <v>36</v>
      </c>
      <c r="AK102" s="2" t="s">
        <v>36</v>
      </c>
      <c r="AL102" s="103" t="s">
        <v>36</v>
      </c>
    </row>
    <row r="103" spans="1:38" s="1" customFormat="1" ht="14.25" customHeight="1" x14ac:dyDescent="0.15">
      <c r="A103" s="1656"/>
      <c r="B103" s="1610" t="s">
        <v>396</v>
      </c>
      <c r="C103" s="1611"/>
      <c r="D103" s="399"/>
      <c r="E103" s="358">
        <f>MAX(E73:E102)</f>
        <v>56</v>
      </c>
      <c r="F103" s="359">
        <f t="shared" ref="F103:AC103" si="14">IF(COUNT(F73:F102)=0,"",MAX(F73:F102))</f>
        <v>28.1</v>
      </c>
      <c r="G103" s="360">
        <f t="shared" si="14"/>
        <v>24.2</v>
      </c>
      <c r="H103" s="361">
        <f t="shared" si="14"/>
        <v>24.2</v>
      </c>
      <c r="I103" s="362">
        <f t="shared" si="14"/>
        <v>31.6</v>
      </c>
      <c r="J103" s="363">
        <f t="shared" si="14"/>
        <v>4.9800000000000004</v>
      </c>
      <c r="K103" s="362">
        <f t="shared" si="14"/>
        <v>7.59</v>
      </c>
      <c r="L103" s="363">
        <f t="shared" si="14"/>
        <v>7.52</v>
      </c>
      <c r="M103" s="362">
        <f t="shared" si="14"/>
        <v>39.6</v>
      </c>
      <c r="N103" s="363">
        <f t="shared" si="14"/>
        <v>39.4</v>
      </c>
      <c r="O103" s="1311">
        <f t="shared" si="14"/>
        <v>106.2</v>
      </c>
      <c r="P103" s="1312">
        <f t="shared" si="14"/>
        <v>101.7</v>
      </c>
      <c r="Q103" s="1311">
        <f t="shared" si="14"/>
        <v>118.1</v>
      </c>
      <c r="R103" s="1312">
        <f t="shared" si="14"/>
        <v>126.1</v>
      </c>
      <c r="S103" s="1311">
        <f t="shared" si="14"/>
        <v>79.2</v>
      </c>
      <c r="T103" s="1319">
        <f t="shared" si="14"/>
        <v>78</v>
      </c>
      <c r="U103" s="1311">
        <f t="shared" si="14"/>
        <v>38.9</v>
      </c>
      <c r="V103" s="1319">
        <f t="shared" si="14"/>
        <v>38.299999999999997</v>
      </c>
      <c r="W103" s="362">
        <f t="shared" si="14"/>
        <v>42.5</v>
      </c>
      <c r="X103" s="583">
        <f t="shared" si="14"/>
        <v>51</v>
      </c>
      <c r="Y103" s="640">
        <f t="shared" si="14"/>
        <v>244</v>
      </c>
      <c r="Z103" s="641">
        <f t="shared" si="14"/>
        <v>269</v>
      </c>
      <c r="AA103" s="642">
        <f t="shared" si="14"/>
        <v>0.36</v>
      </c>
      <c r="AB103" s="865">
        <f t="shared" si="14"/>
        <v>0.28999999999999998</v>
      </c>
      <c r="AC103" s="855">
        <f t="shared" si="14"/>
        <v>5337</v>
      </c>
      <c r="AD103" s="339">
        <f t="shared" ref="AD103:AE103" si="15">MAX(AD73:AD102)</f>
        <v>20140</v>
      </c>
      <c r="AE103" s="1148">
        <f t="shared" si="15"/>
        <v>2.4700000000000002</v>
      </c>
      <c r="AF103" s="374"/>
      <c r="AG103" s="11" t="s">
        <v>36</v>
      </c>
      <c r="AH103" s="2" t="s">
        <v>36</v>
      </c>
      <c r="AI103" s="540" t="s">
        <v>36</v>
      </c>
      <c r="AJ103" s="540" t="s">
        <v>36</v>
      </c>
      <c r="AK103" s="540" t="s">
        <v>36</v>
      </c>
      <c r="AL103" s="551" t="s">
        <v>36</v>
      </c>
    </row>
    <row r="104" spans="1:38" s="1" customFormat="1" ht="13.5" customHeight="1" x14ac:dyDescent="0.15">
      <c r="A104" s="1656"/>
      <c r="B104" s="1602" t="s">
        <v>397</v>
      </c>
      <c r="C104" s="1603"/>
      <c r="D104" s="401"/>
      <c r="E104" s="364">
        <f>MIN(E73:E102)</f>
        <v>0</v>
      </c>
      <c r="F104" s="365">
        <f t="shared" ref="F104:AC104" si="16">IF(COUNT(F73:F102)=0,"",MIN(F73:F102))</f>
        <v>16.899999999999999</v>
      </c>
      <c r="G104" s="366">
        <f t="shared" si="16"/>
        <v>17.2</v>
      </c>
      <c r="H104" s="367">
        <f t="shared" si="16"/>
        <v>17.899999999999999</v>
      </c>
      <c r="I104" s="368">
        <f t="shared" si="16"/>
        <v>6.7</v>
      </c>
      <c r="J104" s="412">
        <f t="shared" si="16"/>
        <v>2.2799999999999998</v>
      </c>
      <c r="K104" s="368">
        <f t="shared" si="16"/>
        <v>7.2</v>
      </c>
      <c r="L104" s="412">
        <f t="shared" si="16"/>
        <v>7.09</v>
      </c>
      <c r="M104" s="368">
        <f t="shared" si="16"/>
        <v>16.899999999999999</v>
      </c>
      <c r="N104" s="412">
        <f t="shared" si="16"/>
        <v>16.100000000000001</v>
      </c>
      <c r="O104" s="1313">
        <f t="shared" si="16"/>
        <v>106.2</v>
      </c>
      <c r="P104" s="1314">
        <f t="shared" si="16"/>
        <v>39.200000000000003</v>
      </c>
      <c r="Q104" s="1313">
        <f t="shared" si="16"/>
        <v>118.1</v>
      </c>
      <c r="R104" s="1314">
        <f t="shared" si="16"/>
        <v>53.4</v>
      </c>
      <c r="S104" s="1313">
        <f t="shared" si="16"/>
        <v>79.2</v>
      </c>
      <c r="T104" s="1314">
        <f t="shared" si="16"/>
        <v>78</v>
      </c>
      <c r="U104" s="1313">
        <f t="shared" si="16"/>
        <v>38.9</v>
      </c>
      <c r="V104" s="1320">
        <f t="shared" si="16"/>
        <v>38.299999999999997</v>
      </c>
      <c r="W104" s="368">
        <f t="shared" si="16"/>
        <v>42.5</v>
      </c>
      <c r="X104" s="697">
        <f t="shared" si="16"/>
        <v>17.399999999999999</v>
      </c>
      <c r="Y104" s="646">
        <f t="shared" si="16"/>
        <v>244</v>
      </c>
      <c r="Z104" s="643">
        <f t="shared" si="16"/>
        <v>93</v>
      </c>
      <c r="AA104" s="646">
        <f t="shared" si="16"/>
        <v>0.36</v>
      </c>
      <c r="AB104" s="867">
        <f t="shared" si="16"/>
        <v>0.12</v>
      </c>
      <c r="AC104" s="699">
        <f t="shared" si="16"/>
        <v>1952</v>
      </c>
      <c r="AD104" s="338">
        <f t="shared" ref="AD104:AE104" si="17">MIN(AD73:AD102)</f>
        <v>10000</v>
      </c>
      <c r="AE104" s="1149">
        <f t="shared" si="17"/>
        <v>1.68</v>
      </c>
      <c r="AF104" s="375"/>
      <c r="AG104" s="11" t="s">
        <v>36</v>
      </c>
      <c r="AH104" s="2" t="s">
        <v>36</v>
      </c>
      <c r="AI104" s="2" t="s">
        <v>36</v>
      </c>
      <c r="AJ104" s="2" t="s">
        <v>36</v>
      </c>
      <c r="AK104" s="2" t="s">
        <v>36</v>
      </c>
      <c r="AL104" s="103" t="s">
        <v>36</v>
      </c>
    </row>
    <row r="105" spans="1:38" s="1" customFormat="1" ht="13.5" customHeight="1" x14ac:dyDescent="0.15">
      <c r="A105" s="1656"/>
      <c r="B105" s="1602" t="s">
        <v>398</v>
      </c>
      <c r="C105" s="1603"/>
      <c r="D105" s="401"/>
      <c r="E105" s="401"/>
      <c r="F105" s="584">
        <f t="shared" ref="F105:AC105" si="18">IF(COUNT(F73:F102)=0,"",AVERAGE(F73:F102))</f>
        <v>22.993333333333329</v>
      </c>
      <c r="G105" s="366">
        <f t="shared" si="18"/>
        <v>21.959999999999997</v>
      </c>
      <c r="H105" s="365">
        <f t="shared" si="18"/>
        <v>22.04</v>
      </c>
      <c r="I105" s="368">
        <f t="shared" si="18"/>
        <v>10.672999999999998</v>
      </c>
      <c r="J105" s="412">
        <f t="shared" si="18"/>
        <v>3.6229999999999993</v>
      </c>
      <c r="K105" s="368">
        <f t="shared" si="18"/>
        <v>7.3876666666666653</v>
      </c>
      <c r="L105" s="412">
        <f t="shared" si="18"/>
        <v>7.3623333333333338</v>
      </c>
      <c r="M105" s="368">
        <f t="shared" si="18"/>
        <v>32.394999999999996</v>
      </c>
      <c r="N105" s="412">
        <f t="shared" si="18"/>
        <v>32.369999999999997</v>
      </c>
      <c r="O105" s="1313">
        <f t="shared" si="18"/>
        <v>106.2</v>
      </c>
      <c r="P105" s="1314">
        <f t="shared" si="18"/>
        <v>82.5</v>
      </c>
      <c r="Q105" s="1313">
        <f t="shared" si="18"/>
        <v>118.1</v>
      </c>
      <c r="R105" s="1314">
        <f t="shared" si="18"/>
        <v>104.81499999999998</v>
      </c>
      <c r="S105" s="1313">
        <f t="shared" si="18"/>
        <v>79.2</v>
      </c>
      <c r="T105" s="1314">
        <f t="shared" si="18"/>
        <v>78</v>
      </c>
      <c r="U105" s="1313">
        <f t="shared" si="18"/>
        <v>38.9</v>
      </c>
      <c r="V105" s="1314">
        <f t="shared" si="18"/>
        <v>38.299999999999997</v>
      </c>
      <c r="W105" s="1363">
        <f t="shared" si="18"/>
        <v>42.5</v>
      </c>
      <c r="X105" s="697">
        <f t="shared" si="18"/>
        <v>34.270000000000003</v>
      </c>
      <c r="Y105" s="646">
        <f t="shared" si="18"/>
        <v>244</v>
      </c>
      <c r="Z105" s="709">
        <f t="shared" si="18"/>
        <v>212.1</v>
      </c>
      <c r="AA105" s="646">
        <f t="shared" si="18"/>
        <v>0.36</v>
      </c>
      <c r="AB105" s="867">
        <f t="shared" si="18"/>
        <v>0.19749999999999998</v>
      </c>
      <c r="AC105" s="699">
        <f t="shared" si="18"/>
        <v>3415.1</v>
      </c>
      <c r="AD105" s="406">
        <f t="shared" ref="AD105:AE105" si="19">AVERAGE(AD73:AD102)</f>
        <v>11491.428571428571</v>
      </c>
      <c r="AE105" s="1150">
        <f t="shared" si="19"/>
        <v>2.0225</v>
      </c>
      <c r="AF105" s="1169"/>
      <c r="AG105" s="11" t="s">
        <v>36</v>
      </c>
      <c r="AH105" s="2" t="s">
        <v>36</v>
      </c>
      <c r="AI105" s="2" t="s">
        <v>36</v>
      </c>
      <c r="AJ105" s="2" t="s">
        <v>36</v>
      </c>
      <c r="AK105" s="2" t="s">
        <v>36</v>
      </c>
      <c r="AL105" s="103" t="s">
        <v>36</v>
      </c>
    </row>
    <row r="106" spans="1:38" s="1" customFormat="1" ht="13.5" customHeight="1" x14ac:dyDescent="0.15">
      <c r="A106" s="1657"/>
      <c r="B106" s="1630" t="s">
        <v>399</v>
      </c>
      <c r="C106" s="1605"/>
      <c r="D106" s="401"/>
      <c r="E106" s="577">
        <f>SUM(E73:E102)</f>
        <v>161.5</v>
      </c>
      <c r="F106" s="606"/>
      <c r="G106" s="1352"/>
      <c r="H106" s="1455"/>
      <c r="I106" s="1356"/>
      <c r="J106" s="1357"/>
      <c r="K106" s="1356"/>
      <c r="L106" s="1461"/>
      <c r="M106" s="1356"/>
      <c r="N106" s="1357"/>
      <c r="O106" s="1315"/>
      <c r="P106" s="1316"/>
      <c r="Q106" s="1315"/>
      <c r="R106" s="1333"/>
      <c r="S106" s="1315"/>
      <c r="T106" s="1316"/>
      <c r="U106" s="1315"/>
      <c r="V106" s="1333"/>
      <c r="W106" s="1364"/>
      <c r="X106" s="1365"/>
      <c r="Y106" s="706"/>
      <c r="Z106" s="636"/>
      <c r="AA106" s="706"/>
      <c r="AB106" s="869"/>
      <c r="AC106" s="639">
        <f>SUM(AC73:AC102)</f>
        <v>102453</v>
      </c>
      <c r="AD106" s="1209">
        <f>SUM(AD73:AD102)</f>
        <v>80440</v>
      </c>
      <c r="AE106" s="1164"/>
      <c r="AF106" s="1181"/>
      <c r="AG106" s="219"/>
      <c r="AH106" s="221"/>
      <c r="AI106" s="221"/>
      <c r="AJ106" s="221"/>
      <c r="AK106" s="221"/>
      <c r="AL106" s="220"/>
    </row>
    <row r="107" spans="1:38" ht="13.5" customHeight="1" x14ac:dyDescent="0.15">
      <c r="A107" s="1655" t="s">
        <v>317</v>
      </c>
      <c r="B107" s="457">
        <v>43647</v>
      </c>
      <c r="C107" s="464" t="str">
        <f>IF(B107="","",IF(WEEKDAY(B107)=1,"(日)",IF(WEEKDAY(B107)=2,"(月)",IF(WEEKDAY(B107)=3,"(火)",IF(WEEKDAY(B107)=4,"(水)",IF(WEEKDAY(B107)=5,"(木)",IF(WEEKDAY(B107)=6,"(金)","(土)")))))))</f>
        <v>(月)</v>
      </c>
      <c r="D107" s="670" t="s">
        <v>555</v>
      </c>
      <c r="E107" s="59">
        <v>2.5</v>
      </c>
      <c r="F107" s="59">
        <v>22.8</v>
      </c>
      <c r="G107" s="61">
        <v>22</v>
      </c>
      <c r="H107" s="62">
        <v>21.8</v>
      </c>
      <c r="I107" s="55">
        <v>8.64</v>
      </c>
      <c r="J107" s="56">
        <v>3.92</v>
      </c>
      <c r="K107" s="55">
        <v>7.35</v>
      </c>
      <c r="L107" s="56">
        <v>7.28</v>
      </c>
      <c r="M107" s="55">
        <v>28.7</v>
      </c>
      <c r="N107" s="56">
        <v>28.4</v>
      </c>
      <c r="O107" s="1308"/>
      <c r="P107" s="1309">
        <v>71</v>
      </c>
      <c r="Q107" s="1308"/>
      <c r="R107" s="1309">
        <v>94</v>
      </c>
      <c r="S107" s="1308"/>
      <c r="T107" s="1309"/>
      <c r="U107" s="1308"/>
      <c r="V107" s="1309"/>
      <c r="W107" s="55"/>
      <c r="X107" s="56">
        <v>25.5</v>
      </c>
      <c r="Y107" s="57"/>
      <c r="Z107" s="58">
        <v>171</v>
      </c>
      <c r="AA107" s="66"/>
      <c r="AB107" s="861">
        <v>0.36</v>
      </c>
      <c r="AC107" s="653">
        <v>2631</v>
      </c>
      <c r="AD107" s="321"/>
      <c r="AE107" s="1151"/>
      <c r="AF107" s="1205"/>
      <c r="AG107" s="172">
        <v>43650</v>
      </c>
      <c r="AH107" s="135" t="s">
        <v>29</v>
      </c>
      <c r="AI107" s="136">
        <v>25.3</v>
      </c>
      <c r="AJ107" s="137" t="s">
        <v>20</v>
      </c>
      <c r="AK107" s="138"/>
      <c r="AL107" s="139"/>
    </row>
    <row r="108" spans="1:38" x14ac:dyDescent="0.15">
      <c r="A108" s="1656"/>
      <c r="B108" s="326">
        <v>43648</v>
      </c>
      <c r="C108" s="456" t="str">
        <f t="shared" ref="C108:C137" si="20">IF(B108="","",IF(WEEKDAY(B108)=1,"(日)",IF(WEEKDAY(B108)=2,"(月)",IF(WEEKDAY(B108)=3,"(火)",IF(WEEKDAY(B108)=4,"(水)",IF(WEEKDAY(B108)=5,"(木)",IF(WEEKDAY(B108)=6,"(金)","(土)")))))))</f>
        <v>(火)</v>
      </c>
      <c r="D108" s="671" t="s">
        <v>555</v>
      </c>
      <c r="E108" s="60">
        <v>0.5</v>
      </c>
      <c r="F108" s="60">
        <v>23.6</v>
      </c>
      <c r="G108" s="23">
        <v>22.1</v>
      </c>
      <c r="H108" s="63">
        <v>22.1</v>
      </c>
      <c r="I108" s="64">
        <v>5.78</v>
      </c>
      <c r="J108" s="65">
        <v>3.82</v>
      </c>
      <c r="K108" s="64">
        <v>7.46</v>
      </c>
      <c r="L108" s="65">
        <v>7.43</v>
      </c>
      <c r="M108" s="64">
        <v>33.9</v>
      </c>
      <c r="N108" s="65">
        <v>34.200000000000003</v>
      </c>
      <c r="O108" s="50"/>
      <c r="P108" s="1310">
        <v>92.2</v>
      </c>
      <c r="Q108" s="50"/>
      <c r="R108" s="1310">
        <v>118.9</v>
      </c>
      <c r="S108" s="50"/>
      <c r="T108" s="1310"/>
      <c r="U108" s="50"/>
      <c r="V108" s="1310"/>
      <c r="W108" s="64"/>
      <c r="X108" s="65">
        <v>32.5</v>
      </c>
      <c r="Y108" s="69"/>
      <c r="Z108" s="70">
        <v>225</v>
      </c>
      <c r="AA108" s="24"/>
      <c r="AB108" s="863">
        <v>0.42</v>
      </c>
      <c r="AC108" s="655">
        <v>1984</v>
      </c>
      <c r="AD108" s="322"/>
      <c r="AE108" s="1152"/>
      <c r="AF108" s="1206"/>
      <c r="AG108" s="12" t="s">
        <v>30</v>
      </c>
      <c r="AH108" s="13" t="s">
        <v>31</v>
      </c>
      <c r="AI108" s="14" t="s">
        <v>32</v>
      </c>
      <c r="AJ108" s="15" t="s">
        <v>33</v>
      </c>
      <c r="AK108" s="16" t="s">
        <v>36</v>
      </c>
      <c r="AL108" s="96"/>
    </row>
    <row r="109" spans="1:38" x14ac:dyDescent="0.15">
      <c r="A109" s="1656"/>
      <c r="B109" s="326">
        <v>43649</v>
      </c>
      <c r="C109" s="456" t="str">
        <f t="shared" si="20"/>
        <v>(水)</v>
      </c>
      <c r="D109" s="675" t="s">
        <v>540</v>
      </c>
      <c r="E109" s="60">
        <v>2</v>
      </c>
      <c r="F109" s="60">
        <v>26.5</v>
      </c>
      <c r="G109" s="23">
        <v>23</v>
      </c>
      <c r="H109" s="63">
        <v>22.4</v>
      </c>
      <c r="I109" s="64">
        <v>7.02</v>
      </c>
      <c r="J109" s="65">
        <v>4.6399999999999997</v>
      </c>
      <c r="K109" s="64">
        <v>7.51</v>
      </c>
      <c r="L109" s="65">
        <v>7.5</v>
      </c>
      <c r="M109" s="64">
        <v>36.200000000000003</v>
      </c>
      <c r="N109" s="65">
        <v>36.299999999999997</v>
      </c>
      <c r="O109" s="50"/>
      <c r="P109" s="1310">
        <v>94.7</v>
      </c>
      <c r="Q109" s="50"/>
      <c r="R109" s="1310">
        <v>124.3</v>
      </c>
      <c r="S109" s="50"/>
      <c r="T109" s="1310"/>
      <c r="U109" s="50"/>
      <c r="V109" s="1310"/>
      <c r="W109" s="64"/>
      <c r="X109" s="65">
        <v>31.8</v>
      </c>
      <c r="Y109" s="69"/>
      <c r="Z109" s="70">
        <v>229</v>
      </c>
      <c r="AA109" s="24"/>
      <c r="AB109" s="863">
        <v>0.43</v>
      </c>
      <c r="AC109" s="655">
        <v>2488</v>
      </c>
      <c r="AD109" s="322"/>
      <c r="AE109" s="1152"/>
      <c r="AF109" s="1206"/>
      <c r="AG109" s="5" t="s">
        <v>271</v>
      </c>
      <c r="AH109" s="17" t="s">
        <v>20</v>
      </c>
      <c r="AI109" s="31">
        <v>23</v>
      </c>
      <c r="AJ109" s="32">
        <v>22.9</v>
      </c>
      <c r="AK109" s="33" t="s">
        <v>36</v>
      </c>
      <c r="AL109" s="97"/>
    </row>
    <row r="110" spans="1:38" x14ac:dyDescent="0.15">
      <c r="A110" s="1656"/>
      <c r="B110" s="326">
        <v>43650</v>
      </c>
      <c r="C110" s="456" t="str">
        <f t="shared" si="20"/>
        <v>(木)</v>
      </c>
      <c r="D110" s="675" t="s">
        <v>555</v>
      </c>
      <c r="E110" s="60">
        <v>11</v>
      </c>
      <c r="F110" s="60">
        <v>25.3</v>
      </c>
      <c r="G110" s="23">
        <v>23</v>
      </c>
      <c r="H110" s="63">
        <v>22.9</v>
      </c>
      <c r="I110" s="64">
        <v>6.73</v>
      </c>
      <c r="J110" s="65">
        <v>2.92</v>
      </c>
      <c r="K110" s="64">
        <v>7.51</v>
      </c>
      <c r="L110" s="65">
        <v>7.47</v>
      </c>
      <c r="M110" s="64">
        <v>37</v>
      </c>
      <c r="N110" s="65">
        <v>38.1</v>
      </c>
      <c r="O110" s="50">
        <v>99</v>
      </c>
      <c r="P110" s="1310">
        <v>94.3</v>
      </c>
      <c r="Q110" s="50">
        <v>115.1</v>
      </c>
      <c r="R110" s="1310">
        <v>122.9</v>
      </c>
      <c r="S110" s="50">
        <v>76</v>
      </c>
      <c r="T110" s="1310">
        <v>82.4</v>
      </c>
      <c r="U110" s="50">
        <v>39.1</v>
      </c>
      <c r="V110" s="1310">
        <v>40.5</v>
      </c>
      <c r="W110" s="64">
        <v>29</v>
      </c>
      <c r="X110" s="65">
        <v>38.200000000000003</v>
      </c>
      <c r="Y110" s="69">
        <v>225</v>
      </c>
      <c r="Z110" s="70">
        <v>231</v>
      </c>
      <c r="AA110" s="24">
        <v>0.69</v>
      </c>
      <c r="AB110" s="863">
        <v>0.27</v>
      </c>
      <c r="AC110" s="655">
        <v>2545</v>
      </c>
      <c r="AD110" s="322"/>
      <c r="AE110" s="1152">
        <v>2.91</v>
      </c>
      <c r="AF110" s="1206" t="s">
        <v>631</v>
      </c>
      <c r="AG110" s="6" t="s">
        <v>272</v>
      </c>
      <c r="AH110" s="18" t="s">
        <v>273</v>
      </c>
      <c r="AI110" s="34">
        <v>6.73</v>
      </c>
      <c r="AJ110" s="35">
        <v>2.92</v>
      </c>
      <c r="AK110" s="39" t="s">
        <v>36</v>
      </c>
      <c r="AL110" s="98"/>
    </row>
    <row r="111" spans="1:38" x14ac:dyDescent="0.15">
      <c r="A111" s="1656"/>
      <c r="B111" s="326">
        <v>43651</v>
      </c>
      <c r="C111" s="456" t="str">
        <f t="shared" si="20"/>
        <v>(金)</v>
      </c>
      <c r="D111" s="675" t="s">
        <v>550</v>
      </c>
      <c r="E111" s="60">
        <v>3</v>
      </c>
      <c r="F111" s="60">
        <v>22.4</v>
      </c>
      <c r="G111" s="23">
        <v>21.8</v>
      </c>
      <c r="H111" s="63">
        <v>21.2</v>
      </c>
      <c r="I111" s="64">
        <v>14.01</v>
      </c>
      <c r="J111" s="65">
        <v>5.13</v>
      </c>
      <c r="K111" s="64">
        <v>7.38</v>
      </c>
      <c r="L111" s="65">
        <v>7.36</v>
      </c>
      <c r="M111" s="64">
        <v>23</v>
      </c>
      <c r="N111" s="65">
        <v>26.2</v>
      </c>
      <c r="O111" s="50"/>
      <c r="P111" s="1310">
        <v>69.2</v>
      </c>
      <c r="Q111" s="50"/>
      <c r="R111" s="1310">
        <v>125.1</v>
      </c>
      <c r="S111" s="50"/>
      <c r="T111" s="1310"/>
      <c r="U111" s="50"/>
      <c r="V111" s="1310"/>
      <c r="W111" s="64"/>
      <c r="X111" s="65">
        <v>20</v>
      </c>
      <c r="Y111" s="69"/>
      <c r="Z111" s="70">
        <v>237</v>
      </c>
      <c r="AA111" s="24"/>
      <c r="AB111" s="863">
        <v>0.3</v>
      </c>
      <c r="AC111" s="655">
        <v>2878</v>
      </c>
      <c r="AD111" s="322">
        <v>20020</v>
      </c>
      <c r="AE111" s="1152"/>
      <c r="AF111" s="1206"/>
      <c r="AG111" s="6" t="s">
        <v>21</v>
      </c>
      <c r="AH111" s="18"/>
      <c r="AI111" s="34">
        <v>7.51</v>
      </c>
      <c r="AJ111" s="35">
        <v>7.47</v>
      </c>
      <c r="AK111" s="42" t="s">
        <v>36</v>
      </c>
      <c r="AL111" s="99"/>
    </row>
    <row r="112" spans="1:38" x14ac:dyDescent="0.15">
      <c r="A112" s="1656"/>
      <c r="B112" s="326">
        <v>43652</v>
      </c>
      <c r="C112" s="456" t="str">
        <f t="shared" si="20"/>
        <v>(土)</v>
      </c>
      <c r="D112" s="675" t="s">
        <v>555</v>
      </c>
      <c r="E112" s="60">
        <v>15</v>
      </c>
      <c r="F112" s="60">
        <v>20.9</v>
      </c>
      <c r="G112" s="23">
        <v>21.1</v>
      </c>
      <c r="H112" s="63">
        <v>21.6</v>
      </c>
      <c r="I112" s="64">
        <v>17.2</v>
      </c>
      <c r="J112" s="65">
        <v>3.8</v>
      </c>
      <c r="K112" s="64">
        <v>7.4</v>
      </c>
      <c r="L112" s="65">
        <v>7.4</v>
      </c>
      <c r="M112" s="64"/>
      <c r="N112" s="65"/>
      <c r="O112" s="50"/>
      <c r="P112" s="1310"/>
      <c r="Q112" s="50"/>
      <c r="R112" s="1310"/>
      <c r="S112" s="50"/>
      <c r="T112" s="1310"/>
      <c r="U112" s="50"/>
      <c r="V112" s="1310"/>
      <c r="W112" s="64"/>
      <c r="X112" s="65"/>
      <c r="Y112" s="69"/>
      <c r="Z112" s="70"/>
      <c r="AA112" s="24"/>
      <c r="AB112" s="863"/>
      <c r="AC112" s="655">
        <v>3762</v>
      </c>
      <c r="AD112" s="322"/>
      <c r="AE112" s="1152"/>
      <c r="AF112" s="1206"/>
      <c r="AG112" s="6" t="s">
        <v>274</v>
      </c>
      <c r="AH112" s="18" t="s">
        <v>22</v>
      </c>
      <c r="AI112" s="34">
        <v>37</v>
      </c>
      <c r="AJ112" s="35">
        <v>38.1</v>
      </c>
      <c r="AK112" s="36" t="s">
        <v>36</v>
      </c>
      <c r="AL112" s="100"/>
    </row>
    <row r="113" spans="1:38" x14ac:dyDescent="0.15">
      <c r="A113" s="1656"/>
      <c r="B113" s="326">
        <v>43653</v>
      </c>
      <c r="C113" s="456" t="str">
        <f t="shared" si="20"/>
        <v>(日)</v>
      </c>
      <c r="D113" s="675" t="s">
        <v>555</v>
      </c>
      <c r="E113" s="60">
        <v>26.5</v>
      </c>
      <c r="F113" s="60">
        <v>19.8</v>
      </c>
      <c r="G113" s="23">
        <v>20.9</v>
      </c>
      <c r="H113" s="63">
        <v>21.1</v>
      </c>
      <c r="I113" s="64">
        <v>12.5</v>
      </c>
      <c r="J113" s="65">
        <v>3.2</v>
      </c>
      <c r="K113" s="64">
        <v>7.5</v>
      </c>
      <c r="L113" s="65">
        <v>7.4</v>
      </c>
      <c r="M113" s="64"/>
      <c r="N113" s="65"/>
      <c r="O113" s="50"/>
      <c r="P113" s="1310"/>
      <c r="Q113" s="50"/>
      <c r="R113" s="1310"/>
      <c r="S113" s="50"/>
      <c r="T113" s="1310"/>
      <c r="U113" s="50"/>
      <c r="V113" s="1310"/>
      <c r="W113" s="64"/>
      <c r="X113" s="65"/>
      <c r="Y113" s="69"/>
      <c r="Z113" s="70"/>
      <c r="AA113" s="24"/>
      <c r="AB113" s="863"/>
      <c r="AC113" s="655">
        <v>4095</v>
      </c>
      <c r="AD113" s="322"/>
      <c r="AE113" s="1152"/>
      <c r="AF113" s="1206"/>
      <c r="AG113" s="6" t="s">
        <v>275</v>
      </c>
      <c r="AH113" s="18" t="s">
        <v>23</v>
      </c>
      <c r="AI113" s="659">
        <v>99</v>
      </c>
      <c r="AJ113" s="660">
        <v>94.3</v>
      </c>
      <c r="AK113" s="36" t="s">
        <v>36</v>
      </c>
      <c r="AL113" s="100"/>
    </row>
    <row r="114" spans="1:38" x14ac:dyDescent="0.15">
      <c r="A114" s="1656"/>
      <c r="B114" s="326">
        <v>43654</v>
      </c>
      <c r="C114" s="456" t="str">
        <f>IF(B114="","",IF(WEEKDAY(B114)=1,"(日)",IF(WEEKDAY(B114)=2,"(月)",IF(WEEKDAY(B114)=3,"(火)",IF(WEEKDAY(B114)=4,"(水)",IF(WEEKDAY(B114)=5,"(木)",IF(WEEKDAY(B114)=6,"(金)","(土)")))))))</f>
        <v>(月)</v>
      </c>
      <c r="D114" s="675" t="s">
        <v>550</v>
      </c>
      <c r="E114" s="60">
        <v>0</v>
      </c>
      <c r="F114" s="60">
        <v>19.600000000000001</v>
      </c>
      <c r="G114" s="23">
        <v>20</v>
      </c>
      <c r="H114" s="63">
        <v>20.3</v>
      </c>
      <c r="I114" s="64">
        <v>12.55</v>
      </c>
      <c r="J114" s="65">
        <v>2.61</v>
      </c>
      <c r="K114" s="64">
        <v>7.36</v>
      </c>
      <c r="L114" s="65">
        <v>7.2</v>
      </c>
      <c r="M114" s="64">
        <v>21.9</v>
      </c>
      <c r="N114" s="65">
        <v>22</v>
      </c>
      <c r="O114" s="50"/>
      <c r="P114" s="1310">
        <v>56.1</v>
      </c>
      <c r="Q114" s="50"/>
      <c r="R114" s="1310">
        <v>81.8</v>
      </c>
      <c r="S114" s="50"/>
      <c r="T114" s="1310"/>
      <c r="U114" s="50"/>
      <c r="V114" s="1310"/>
      <c r="W114" s="64"/>
      <c r="X114" s="65">
        <v>20.5</v>
      </c>
      <c r="Y114" s="69"/>
      <c r="Z114" s="70">
        <v>154</v>
      </c>
      <c r="AA114" s="24"/>
      <c r="AB114" s="863">
        <v>0.16</v>
      </c>
      <c r="AC114" s="655">
        <v>4013</v>
      </c>
      <c r="AD114" s="322"/>
      <c r="AE114" s="1152"/>
      <c r="AF114" s="1206"/>
      <c r="AG114" s="6" t="s">
        <v>276</v>
      </c>
      <c r="AH114" s="18" t="s">
        <v>23</v>
      </c>
      <c r="AI114" s="659">
        <v>115.1</v>
      </c>
      <c r="AJ114" s="660">
        <v>122.9</v>
      </c>
      <c r="AK114" s="36" t="s">
        <v>36</v>
      </c>
      <c r="AL114" s="100"/>
    </row>
    <row r="115" spans="1:38" x14ac:dyDescent="0.15">
      <c r="A115" s="1656"/>
      <c r="B115" s="326">
        <v>43655</v>
      </c>
      <c r="C115" s="456" t="str">
        <f t="shared" si="20"/>
        <v>(火)</v>
      </c>
      <c r="D115" s="675" t="s">
        <v>550</v>
      </c>
      <c r="E115" s="60">
        <v>0</v>
      </c>
      <c r="F115" s="60">
        <v>19.2</v>
      </c>
      <c r="G115" s="23">
        <v>19</v>
      </c>
      <c r="H115" s="63">
        <v>20.2</v>
      </c>
      <c r="I115" s="64">
        <v>6.54</v>
      </c>
      <c r="J115" s="65">
        <v>3.86</v>
      </c>
      <c r="K115" s="64">
        <v>7.45</v>
      </c>
      <c r="L115" s="65">
        <v>7.45</v>
      </c>
      <c r="M115" s="64">
        <v>31.1</v>
      </c>
      <c r="N115" s="65">
        <v>29.9</v>
      </c>
      <c r="O115" s="50"/>
      <c r="P115" s="1310">
        <v>82.7</v>
      </c>
      <c r="Q115" s="50"/>
      <c r="R115" s="1310">
        <v>106.3</v>
      </c>
      <c r="S115" s="50"/>
      <c r="T115" s="1310"/>
      <c r="U115" s="50"/>
      <c r="V115" s="1310"/>
      <c r="W115" s="64"/>
      <c r="X115" s="65">
        <v>25.8</v>
      </c>
      <c r="Y115" s="69"/>
      <c r="Z115" s="70">
        <v>227</v>
      </c>
      <c r="AA115" s="24"/>
      <c r="AB115" s="863">
        <v>0.35</v>
      </c>
      <c r="AC115" s="655">
        <v>2400</v>
      </c>
      <c r="AD115" s="322">
        <v>10090</v>
      </c>
      <c r="AE115" s="1152"/>
      <c r="AF115" s="1206"/>
      <c r="AG115" s="6" t="s">
        <v>277</v>
      </c>
      <c r="AH115" s="18" t="s">
        <v>23</v>
      </c>
      <c r="AI115" s="659">
        <v>76</v>
      </c>
      <c r="AJ115" s="660">
        <v>82.4</v>
      </c>
      <c r="AK115" s="36" t="s">
        <v>36</v>
      </c>
      <c r="AL115" s="100"/>
    </row>
    <row r="116" spans="1:38" x14ac:dyDescent="0.15">
      <c r="A116" s="1656"/>
      <c r="B116" s="326">
        <v>43656</v>
      </c>
      <c r="C116" s="456" t="str">
        <f t="shared" si="20"/>
        <v>(水)</v>
      </c>
      <c r="D116" s="675" t="s">
        <v>550</v>
      </c>
      <c r="E116" s="60">
        <v>0</v>
      </c>
      <c r="F116" s="60">
        <v>22.8</v>
      </c>
      <c r="G116" s="23">
        <v>20.5</v>
      </c>
      <c r="H116" s="63">
        <v>20.2</v>
      </c>
      <c r="I116" s="64">
        <v>6.2</v>
      </c>
      <c r="J116" s="65">
        <v>3.04</v>
      </c>
      <c r="K116" s="64">
        <v>7.53</v>
      </c>
      <c r="L116" s="65">
        <v>7.49</v>
      </c>
      <c r="M116" s="64">
        <v>34.200000000000003</v>
      </c>
      <c r="N116" s="65">
        <v>33.299999999999997</v>
      </c>
      <c r="O116" s="50"/>
      <c r="P116" s="1310">
        <v>86.2</v>
      </c>
      <c r="Q116" s="50"/>
      <c r="R116" s="1310">
        <v>121.1</v>
      </c>
      <c r="S116" s="50"/>
      <c r="T116" s="1310"/>
      <c r="U116" s="50"/>
      <c r="V116" s="1310"/>
      <c r="W116" s="64"/>
      <c r="X116" s="65">
        <v>29.9</v>
      </c>
      <c r="Y116" s="69"/>
      <c r="Z116" s="70">
        <v>232</v>
      </c>
      <c r="AA116" s="24"/>
      <c r="AB116" s="863">
        <v>0.3</v>
      </c>
      <c r="AC116" s="655">
        <v>2322</v>
      </c>
      <c r="AD116" s="322"/>
      <c r="AE116" s="1152"/>
      <c r="AF116" s="1206"/>
      <c r="AG116" s="6" t="s">
        <v>278</v>
      </c>
      <c r="AH116" s="18" t="s">
        <v>23</v>
      </c>
      <c r="AI116" s="659">
        <v>39.1</v>
      </c>
      <c r="AJ116" s="660">
        <v>40.5</v>
      </c>
      <c r="AK116" s="36" t="s">
        <v>36</v>
      </c>
      <c r="AL116" s="100"/>
    </row>
    <row r="117" spans="1:38" x14ac:dyDescent="0.15">
      <c r="A117" s="1656"/>
      <c r="B117" s="326">
        <v>43657</v>
      </c>
      <c r="C117" s="456" t="str">
        <f t="shared" si="20"/>
        <v>(木)</v>
      </c>
      <c r="D117" s="675" t="s">
        <v>550</v>
      </c>
      <c r="E117" s="60">
        <v>0.5</v>
      </c>
      <c r="F117" s="60">
        <v>22.1</v>
      </c>
      <c r="G117" s="23">
        <v>20</v>
      </c>
      <c r="H117" s="63">
        <v>20.2</v>
      </c>
      <c r="I117" s="64">
        <v>6.82</v>
      </c>
      <c r="J117" s="65">
        <v>3.38</v>
      </c>
      <c r="K117" s="64">
        <v>7.55</v>
      </c>
      <c r="L117" s="65">
        <v>7.55</v>
      </c>
      <c r="M117" s="64">
        <v>35.4</v>
      </c>
      <c r="N117" s="65">
        <v>36.6</v>
      </c>
      <c r="O117" s="50"/>
      <c r="P117" s="1310">
        <v>95.2</v>
      </c>
      <c r="Q117" s="50"/>
      <c r="R117" s="1310">
        <v>125.1</v>
      </c>
      <c r="S117" s="50"/>
      <c r="T117" s="1310"/>
      <c r="U117" s="50"/>
      <c r="V117" s="1310"/>
      <c r="W117" s="64"/>
      <c r="X117" s="65">
        <v>34.1</v>
      </c>
      <c r="Y117" s="69"/>
      <c r="Z117" s="70">
        <v>220</v>
      </c>
      <c r="AA117" s="24"/>
      <c r="AB117" s="863">
        <v>0.3</v>
      </c>
      <c r="AC117" s="655">
        <v>2294</v>
      </c>
      <c r="AD117" s="322">
        <v>10090</v>
      </c>
      <c r="AE117" s="1152">
        <v>2.59</v>
      </c>
      <c r="AF117" s="1206"/>
      <c r="AG117" s="6" t="s">
        <v>279</v>
      </c>
      <c r="AH117" s="18" t="s">
        <v>23</v>
      </c>
      <c r="AI117" s="37">
        <v>29</v>
      </c>
      <c r="AJ117" s="38">
        <v>38.200000000000003</v>
      </c>
      <c r="AK117" s="39" t="s">
        <v>36</v>
      </c>
      <c r="AL117" s="98"/>
    </row>
    <row r="118" spans="1:38" x14ac:dyDescent="0.15">
      <c r="A118" s="1656"/>
      <c r="B118" s="326">
        <v>43658</v>
      </c>
      <c r="C118" s="456" t="str">
        <f t="shared" si="20"/>
        <v>(金)</v>
      </c>
      <c r="D118" s="675" t="s">
        <v>550</v>
      </c>
      <c r="E118" s="60">
        <v>5.5</v>
      </c>
      <c r="F118" s="60">
        <v>21</v>
      </c>
      <c r="G118" s="23">
        <v>20.100000000000001</v>
      </c>
      <c r="H118" s="63">
        <v>20.5</v>
      </c>
      <c r="I118" s="64">
        <v>6.14</v>
      </c>
      <c r="J118" s="65">
        <v>3.79</v>
      </c>
      <c r="K118" s="64">
        <v>7.51</v>
      </c>
      <c r="L118" s="65">
        <v>7.52</v>
      </c>
      <c r="M118" s="64">
        <v>36.700000000000003</v>
      </c>
      <c r="N118" s="65">
        <v>37.6</v>
      </c>
      <c r="O118" s="50"/>
      <c r="P118" s="1310">
        <v>95.7</v>
      </c>
      <c r="Q118" s="50"/>
      <c r="R118" s="1310">
        <v>126.9</v>
      </c>
      <c r="S118" s="50"/>
      <c r="T118" s="1310"/>
      <c r="U118" s="50"/>
      <c r="V118" s="1310"/>
      <c r="W118" s="64"/>
      <c r="X118" s="65">
        <v>32.799999999999997</v>
      </c>
      <c r="Y118" s="69"/>
      <c r="Z118" s="70">
        <v>252</v>
      </c>
      <c r="AA118" s="24"/>
      <c r="AB118" s="863">
        <v>0.32</v>
      </c>
      <c r="AC118" s="655">
        <v>1832</v>
      </c>
      <c r="AD118" s="322">
        <v>9990</v>
      </c>
      <c r="AE118" s="1152"/>
      <c r="AF118" s="1206"/>
      <c r="AG118" s="6" t="s">
        <v>280</v>
      </c>
      <c r="AH118" s="18" t="s">
        <v>23</v>
      </c>
      <c r="AI118" s="48">
        <v>225</v>
      </c>
      <c r="AJ118" s="49">
        <v>231</v>
      </c>
      <c r="AK118" s="25" t="s">
        <v>36</v>
      </c>
      <c r="AL118" s="26"/>
    </row>
    <row r="119" spans="1:38" x14ac:dyDescent="0.15">
      <c r="A119" s="1656"/>
      <c r="B119" s="326">
        <v>43659</v>
      </c>
      <c r="C119" s="456" t="str">
        <f t="shared" si="20"/>
        <v>(土)</v>
      </c>
      <c r="D119" s="675" t="s">
        <v>550</v>
      </c>
      <c r="E119" s="60">
        <v>0.5</v>
      </c>
      <c r="F119" s="60" t="s">
        <v>603</v>
      </c>
      <c r="G119" s="23">
        <v>21.6</v>
      </c>
      <c r="H119" s="63">
        <v>21.5</v>
      </c>
      <c r="I119" s="64">
        <v>4.9000000000000004</v>
      </c>
      <c r="J119" s="65">
        <v>4.8</v>
      </c>
      <c r="K119" s="64">
        <v>7.5</v>
      </c>
      <c r="L119" s="65">
        <v>7.5</v>
      </c>
      <c r="M119" s="64"/>
      <c r="N119" s="65"/>
      <c r="O119" s="50"/>
      <c r="P119" s="1310"/>
      <c r="Q119" s="50"/>
      <c r="R119" s="1310"/>
      <c r="S119" s="50"/>
      <c r="T119" s="1310"/>
      <c r="U119" s="50"/>
      <c r="V119" s="1310"/>
      <c r="W119" s="64"/>
      <c r="X119" s="65"/>
      <c r="Y119" s="69"/>
      <c r="Z119" s="70"/>
      <c r="AA119" s="24"/>
      <c r="AB119" s="863"/>
      <c r="AC119" s="655">
        <v>1866</v>
      </c>
      <c r="AD119" s="322"/>
      <c r="AE119" s="1152"/>
      <c r="AF119" s="1206"/>
      <c r="AG119" s="6" t="s">
        <v>281</v>
      </c>
      <c r="AH119" s="18" t="s">
        <v>23</v>
      </c>
      <c r="AI119" s="40">
        <v>0.69</v>
      </c>
      <c r="AJ119" s="41">
        <v>0.27</v>
      </c>
      <c r="AK119" s="42" t="s">
        <v>36</v>
      </c>
      <c r="AL119" s="99"/>
    </row>
    <row r="120" spans="1:38" x14ac:dyDescent="0.15">
      <c r="A120" s="1656"/>
      <c r="B120" s="326">
        <v>43660</v>
      </c>
      <c r="C120" s="456" t="str">
        <f t="shared" si="20"/>
        <v>(日)</v>
      </c>
      <c r="D120" s="675" t="s">
        <v>555</v>
      </c>
      <c r="E120" s="60">
        <v>42</v>
      </c>
      <c r="F120" s="60">
        <v>20.8</v>
      </c>
      <c r="G120" s="23">
        <v>21.5</v>
      </c>
      <c r="H120" s="63">
        <v>22.2</v>
      </c>
      <c r="I120" s="64">
        <v>58.5</v>
      </c>
      <c r="J120" s="65">
        <v>3.2</v>
      </c>
      <c r="K120" s="64">
        <v>7.3</v>
      </c>
      <c r="L120" s="65">
        <v>7.4</v>
      </c>
      <c r="M120" s="64"/>
      <c r="N120" s="65"/>
      <c r="O120" s="50"/>
      <c r="P120" s="1310"/>
      <c r="Q120" s="50"/>
      <c r="R120" s="1310"/>
      <c r="S120" s="50"/>
      <c r="T120" s="1310"/>
      <c r="U120" s="50"/>
      <c r="V120" s="1310"/>
      <c r="W120" s="64"/>
      <c r="X120" s="65"/>
      <c r="Y120" s="69"/>
      <c r="Z120" s="70"/>
      <c r="AA120" s="24"/>
      <c r="AB120" s="863"/>
      <c r="AC120" s="655">
        <v>3947</v>
      </c>
      <c r="AD120" s="322"/>
      <c r="AE120" s="1152"/>
      <c r="AF120" s="1206"/>
      <c r="AG120" s="6" t="s">
        <v>24</v>
      </c>
      <c r="AH120" s="18" t="s">
        <v>23</v>
      </c>
      <c r="AI120" s="23">
        <v>3.8</v>
      </c>
      <c r="AJ120" s="47">
        <v>2.4</v>
      </c>
      <c r="AK120" s="141" t="s">
        <v>36</v>
      </c>
      <c r="AL120" s="99"/>
    </row>
    <row r="121" spans="1:38" x14ac:dyDescent="0.15">
      <c r="A121" s="1656"/>
      <c r="B121" s="326">
        <v>43661</v>
      </c>
      <c r="C121" s="456" t="str">
        <f t="shared" si="20"/>
        <v>(月)</v>
      </c>
      <c r="D121" s="675" t="s">
        <v>550</v>
      </c>
      <c r="E121" s="60">
        <v>1</v>
      </c>
      <c r="F121" s="60">
        <v>21.4</v>
      </c>
      <c r="G121" s="23">
        <v>21.3</v>
      </c>
      <c r="H121" s="63">
        <v>21.5</v>
      </c>
      <c r="I121" s="64">
        <v>9.1999999999999993</v>
      </c>
      <c r="J121" s="65">
        <v>3.1</v>
      </c>
      <c r="K121" s="64">
        <v>7.3</v>
      </c>
      <c r="L121" s="65">
        <v>7.1</v>
      </c>
      <c r="M121" s="64"/>
      <c r="N121" s="65"/>
      <c r="O121" s="50"/>
      <c r="P121" s="1310"/>
      <c r="Q121" s="50"/>
      <c r="R121" s="1310"/>
      <c r="S121" s="50"/>
      <c r="T121" s="1310"/>
      <c r="U121" s="50"/>
      <c r="V121" s="1310"/>
      <c r="W121" s="64"/>
      <c r="X121" s="65"/>
      <c r="Y121" s="69"/>
      <c r="Z121" s="70"/>
      <c r="AA121" s="24"/>
      <c r="AB121" s="863"/>
      <c r="AC121" s="655">
        <v>3375</v>
      </c>
      <c r="AD121" s="322"/>
      <c r="AE121" s="1152"/>
      <c r="AF121" s="1206"/>
      <c r="AG121" s="6" t="s">
        <v>25</v>
      </c>
      <c r="AH121" s="18" t="s">
        <v>23</v>
      </c>
      <c r="AI121" s="23">
        <v>1.3</v>
      </c>
      <c r="AJ121" s="47">
        <v>0.9</v>
      </c>
      <c r="AK121" s="36" t="s">
        <v>36</v>
      </c>
      <c r="AL121" s="99"/>
    </row>
    <row r="122" spans="1:38" x14ac:dyDescent="0.15">
      <c r="A122" s="1656"/>
      <c r="B122" s="326">
        <v>43662</v>
      </c>
      <c r="C122" s="456" t="str">
        <f t="shared" si="20"/>
        <v>(火)</v>
      </c>
      <c r="D122" s="675" t="s">
        <v>555</v>
      </c>
      <c r="E122" s="60">
        <v>37.5</v>
      </c>
      <c r="F122" s="60">
        <v>20.100000000000001</v>
      </c>
      <c r="G122" s="23">
        <v>20</v>
      </c>
      <c r="H122" s="63">
        <v>21</v>
      </c>
      <c r="I122" s="64">
        <v>14.18</v>
      </c>
      <c r="J122" s="65">
        <v>3.48</v>
      </c>
      <c r="K122" s="64">
        <v>7.35</v>
      </c>
      <c r="L122" s="65">
        <v>7.37</v>
      </c>
      <c r="M122" s="64">
        <v>24.4</v>
      </c>
      <c r="N122" s="65">
        <v>25.9</v>
      </c>
      <c r="O122" s="50"/>
      <c r="P122" s="1310">
        <v>75.7</v>
      </c>
      <c r="Q122" s="50"/>
      <c r="R122" s="1310">
        <v>99.2</v>
      </c>
      <c r="S122" s="50"/>
      <c r="T122" s="1310"/>
      <c r="U122" s="50"/>
      <c r="V122" s="1310"/>
      <c r="W122" s="64"/>
      <c r="X122" s="65">
        <v>22.3</v>
      </c>
      <c r="Y122" s="69"/>
      <c r="Z122" s="70">
        <v>210</v>
      </c>
      <c r="AA122" s="24"/>
      <c r="AB122" s="863">
        <v>0.28999999999999998</v>
      </c>
      <c r="AC122" s="655">
        <v>3078</v>
      </c>
      <c r="AD122" s="322"/>
      <c r="AE122" s="1152"/>
      <c r="AF122" s="1206"/>
      <c r="AG122" s="6" t="s">
        <v>282</v>
      </c>
      <c r="AH122" s="18" t="s">
        <v>23</v>
      </c>
      <c r="AI122" s="23">
        <v>6.4</v>
      </c>
      <c r="AJ122" s="47">
        <v>7.7</v>
      </c>
      <c r="AK122" s="36" t="s">
        <v>36</v>
      </c>
      <c r="AL122" s="99"/>
    </row>
    <row r="123" spans="1:38" x14ac:dyDescent="0.15">
      <c r="A123" s="1656"/>
      <c r="B123" s="326">
        <v>43663</v>
      </c>
      <c r="C123" s="456" t="str">
        <f t="shared" si="20"/>
        <v>(水)</v>
      </c>
      <c r="D123" s="675" t="s">
        <v>550</v>
      </c>
      <c r="E123" s="60">
        <v>1.5</v>
      </c>
      <c r="F123" s="60">
        <v>22.3</v>
      </c>
      <c r="G123" s="23">
        <v>20.2</v>
      </c>
      <c r="H123" s="63">
        <v>20.8</v>
      </c>
      <c r="I123" s="64">
        <v>11.47</v>
      </c>
      <c r="J123" s="65">
        <v>2.29</v>
      </c>
      <c r="K123" s="64">
        <v>7.25</v>
      </c>
      <c r="L123" s="65">
        <v>7.12</v>
      </c>
      <c r="M123" s="64">
        <v>21.3</v>
      </c>
      <c r="N123" s="65">
        <v>20.3</v>
      </c>
      <c r="O123" s="50"/>
      <c r="P123" s="1310">
        <v>56.1</v>
      </c>
      <c r="Q123" s="50"/>
      <c r="R123" s="1310">
        <v>76</v>
      </c>
      <c r="S123" s="50"/>
      <c r="T123" s="1310"/>
      <c r="U123" s="50"/>
      <c r="V123" s="1310"/>
      <c r="W123" s="64"/>
      <c r="X123" s="65">
        <v>17.7</v>
      </c>
      <c r="Y123" s="69"/>
      <c r="Z123" s="70">
        <v>143</v>
      </c>
      <c r="AA123" s="24"/>
      <c r="AB123" s="863">
        <v>0.14000000000000001</v>
      </c>
      <c r="AC123" s="655">
        <v>3396</v>
      </c>
      <c r="AD123" s="322"/>
      <c r="AE123" s="1152"/>
      <c r="AF123" s="1206"/>
      <c r="AG123" s="6" t="s">
        <v>283</v>
      </c>
      <c r="AH123" s="18" t="s">
        <v>23</v>
      </c>
      <c r="AI123" s="24">
        <v>0.125</v>
      </c>
      <c r="AJ123" s="216" t="s">
        <v>578</v>
      </c>
      <c r="AK123" s="46" t="s">
        <v>36</v>
      </c>
      <c r="AL123" s="101"/>
    </row>
    <row r="124" spans="1:38" x14ac:dyDescent="0.15">
      <c r="A124" s="1656"/>
      <c r="B124" s="326">
        <v>43664</v>
      </c>
      <c r="C124" s="456" t="str">
        <f t="shared" si="20"/>
        <v>(木)</v>
      </c>
      <c r="D124" s="675" t="s">
        <v>550</v>
      </c>
      <c r="E124" s="60">
        <v>5</v>
      </c>
      <c r="F124" s="60">
        <v>25.8</v>
      </c>
      <c r="G124" s="23">
        <v>21.2</v>
      </c>
      <c r="H124" s="63">
        <v>22</v>
      </c>
      <c r="I124" s="64">
        <v>7.18</v>
      </c>
      <c r="J124" s="65">
        <v>3.06</v>
      </c>
      <c r="K124" s="64">
        <v>7.35</v>
      </c>
      <c r="L124" s="65">
        <v>7.34</v>
      </c>
      <c r="M124" s="64">
        <v>29.5</v>
      </c>
      <c r="N124" s="65">
        <v>31.1</v>
      </c>
      <c r="O124" s="50"/>
      <c r="P124" s="1310">
        <v>78.099999999999994</v>
      </c>
      <c r="Q124" s="50"/>
      <c r="R124" s="1310">
        <v>101.9</v>
      </c>
      <c r="S124" s="50"/>
      <c r="T124" s="1310"/>
      <c r="U124" s="50"/>
      <c r="V124" s="1310"/>
      <c r="W124" s="64"/>
      <c r="X124" s="65">
        <v>20</v>
      </c>
      <c r="Y124" s="69"/>
      <c r="Z124" s="70">
        <v>208</v>
      </c>
      <c r="AA124" s="24"/>
      <c r="AB124" s="863">
        <v>0.28000000000000003</v>
      </c>
      <c r="AC124" s="655">
        <v>2285</v>
      </c>
      <c r="AD124" s="322"/>
      <c r="AE124" s="1152">
        <v>2.02</v>
      </c>
      <c r="AF124" s="1206" t="s">
        <v>632</v>
      </c>
      <c r="AG124" s="6" t="s">
        <v>290</v>
      </c>
      <c r="AH124" s="18" t="s">
        <v>23</v>
      </c>
      <c r="AI124" s="24">
        <v>3.13</v>
      </c>
      <c r="AJ124" s="44">
        <v>3.39</v>
      </c>
      <c r="AK124" s="42" t="s">
        <v>36</v>
      </c>
      <c r="AL124" s="99"/>
    </row>
    <row r="125" spans="1:38" x14ac:dyDescent="0.15">
      <c r="A125" s="1656"/>
      <c r="B125" s="326">
        <v>43665</v>
      </c>
      <c r="C125" s="456" t="str">
        <f t="shared" si="20"/>
        <v>(金)</v>
      </c>
      <c r="D125" s="675" t="s">
        <v>550</v>
      </c>
      <c r="E125" s="60">
        <v>3</v>
      </c>
      <c r="F125" s="60">
        <v>27.5</v>
      </c>
      <c r="G125" s="23">
        <v>22.2</v>
      </c>
      <c r="H125" s="63">
        <v>22.5</v>
      </c>
      <c r="I125" s="64">
        <v>25.64</v>
      </c>
      <c r="J125" s="65">
        <v>5.09</v>
      </c>
      <c r="K125" s="64">
        <v>7.27</v>
      </c>
      <c r="L125" s="65">
        <v>7.25</v>
      </c>
      <c r="M125" s="64">
        <v>21.3</v>
      </c>
      <c r="N125" s="65">
        <v>22.5</v>
      </c>
      <c r="O125" s="50"/>
      <c r="P125" s="1310">
        <v>58.9</v>
      </c>
      <c r="Q125" s="50"/>
      <c r="R125" s="1310">
        <v>81.400000000000006</v>
      </c>
      <c r="S125" s="50"/>
      <c r="T125" s="1310"/>
      <c r="U125" s="50"/>
      <c r="V125" s="1310"/>
      <c r="W125" s="64"/>
      <c r="X125" s="65">
        <v>19.100000000000001</v>
      </c>
      <c r="Y125" s="69"/>
      <c r="Z125" s="70">
        <v>173</v>
      </c>
      <c r="AA125" s="24"/>
      <c r="AB125" s="863">
        <v>0.19</v>
      </c>
      <c r="AC125" s="655">
        <v>4009</v>
      </c>
      <c r="AD125" s="322"/>
      <c r="AE125" s="1152"/>
      <c r="AF125" s="1206"/>
      <c r="AG125" s="6" t="s">
        <v>284</v>
      </c>
      <c r="AH125" s="18" t="s">
        <v>23</v>
      </c>
      <c r="AI125" s="24">
        <v>3.08</v>
      </c>
      <c r="AJ125" s="44">
        <v>2.91</v>
      </c>
      <c r="AK125" s="42" t="s">
        <v>36</v>
      </c>
      <c r="AL125" s="99"/>
    </row>
    <row r="126" spans="1:38" x14ac:dyDescent="0.15">
      <c r="A126" s="1656"/>
      <c r="B126" s="326">
        <v>43666</v>
      </c>
      <c r="C126" s="456" t="str">
        <f t="shared" si="20"/>
        <v>(土)</v>
      </c>
      <c r="D126" s="675" t="s">
        <v>550</v>
      </c>
      <c r="E126" s="60">
        <v>0</v>
      </c>
      <c r="F126" s="60">
        <v>28.2</v>
      </c>
      <c r="G126" s="23">
        <v>25.1</v>
      </c>
      <c r="H126" s="63">
        <v>25.3</v>
      </c>
      <c r="I126" s="64">
        <v>11.7</v>
      </c>
      <c r="J126" s="65">
        <v>3.8</v>
      </c>
      <c r="K126" s="64">
        <v>7.4</v>
      </c>
      <c r="L126" s="65">
        <v>7.3</v>
      </c>
      <c r="M126" s="64"/>
      <c r="N126" s="65"/>
      <c r="O126" s="50"/>
      <c r="P126" s="1310"/>
      <c r="Q126" s="50"/>
      <c r="R126" s="1310"/>
      <c r="S126" s="50"/>
      <c r="T126" s="1310"/>
      <c r="U126" s="50"/>
      <c r="V126" s="1310"/>
      <c r="W126" s="64"/>
      <c r="X126" s="65"/>
      <c r="Y126" s="69"/>
      <c r="Z126" s="70"/>
      <c r="AA126" s="24"/>
      <c r="AB126" s="863"/>
      <c r="AC126" s="655">
        <v>2986</v>
      </c>
      <c r="AD126" s="322"/>
      <c r="AE126" s="1152"/>
      <c r="AF126" s="1206"/>
      <c r="AG126" s="6" t="s">
        <v>285</v>
      </c>
      <c r="AH126" s="18" t="s">
        <v>23</v>
      </c>
      <c r="AI126" s="24">
        <v>0.13800000000000001</v>
      </c>
      <c r="AJ126" s="44">
        <v>0.114</v>
      </c>
      <c r="AK126" s="46" t="s">
        <v>36</v>
      </c>
      <c r="AL126" s="101"/>
    </row>
    <row r="127" spans="1:38" x14ac:dyDescent="0.15">
      <c r="A127" s="1656"/>
      <c r="B127" s="326">
        <v>43667</v>
      </c>
      <c r="C127" s="456" t="str">
        <f t="shared" si="20"/>
        <v>(日)</v>
      </c>
      <c r="D127" s="675" t="s">
        <v>555</v>
      </c>
      <c r="E127" s="60">
        <v>0.5</v>
      </c>
      <c r="F127" s="60">
        <v>24.7</v>
      </c>
      <c r="G127" s="23">
        <v>23.8</v>
      </c>
      <c r="H127" s="63">
        <v>24.2</v>
      </c>
      <c r="I127" s="64">
        <v>10.6</v>
      </c>
      <c r="J127" s="65">
        <v>3.3</v>
      </c>
      <c r="K127" s="64">
        <v>7.5</v>
      </c>
      <c r="L127" s="65">
        <v>7.4</v>
      </c>
      <c r="M127" s="64"/>
      <c r="N127" s="65"/>
      <c r="O127" s="50"/>
      <c r="P127" s="1310"/>
      <c r="Q127" s="50"/>
      <c r="R127" s="1310"/>
      <c r="S127" s="50"/>
      <c r="T127" s="1310"/>
      <c r="U127" s="50"/>
      <c r="V127" s="1310"/>
      <c r="W127" s="64"/>
      <c r="X127" s="65"/>
      <c r="Y127" s="69"/>
      <c r="Z127" s="70"/>
      <c r="AA127" s="24"/>
      <c r="AB127" s="863"/>
      <c r="AC127" s="655">
        <v>2569</v>
      </c>
      <c r="AD127" s="322"/>
      <c r="AE127" s="1152"/>
      <c r="AF127" s="1206"/>
      <c r="AG127" s="6" t="s">
        <v>286</v>
      </c>
      <c r="AH127" s="18" t="s">
        <v>23</v>
      </c>
      <c r="AI127" s="484" t="s">
        <v>557</v>
      </c>
      <c r="AJ127" s="217" t="s">
        <v>557</v>
      </c>
      <c r="AK127" s="42" t="s">
        <v>36</v>
      </c>
      <c r="AL127" s="99"/>
    </row>
    <row r="128" spans="1:38" x14ac:dyDescent="0.15">
      <c r="A128" s="1656"/>
      <c r="B128" s="326">
        <v>43668</v>
      </c>
      <c r="C128" s="456" t="str">
        <f t="shared" si="20"/>
        <v>(月)</v>
      </c>
      <c r="D128" s="675" t="s">
        <v>550</v>
      </c>
      <c r="E128" s="60">
        <v>0.5</v>
      </c>
      <c r="F128" s="60">
        <v>22.1</v>
      </c>
      <c r="G128" s="23">
        <v>21.7</v>
      </c>
      <c r="H128" s="63">
        <v>22.2</v>
      </c>
      <c r="I128" s="64">
        <v>7.85</v>
      </c>
      <c r="J128" s="65">
        <v>3.63</v>
      </c>
      <c r="K128" s="64">
        <v>7.36</v>
      </c>
      <c r="L128" s="65">
        <v>7.51</v>
      </c>
      <c r="M128" s="64">
        <v>34.200000000000003</v>
      </c>
      <c r="N128" s="65">
        <v>33.1</v>
      </c>
      <c r="O128" s="50"/>
      <c r="P128" s="1310">
        <v>85.7</v>
      </c>
      <c r="Q128" s="50"/>
      <c r="R128" s="1310">
        <v>111.3</v>
      </c>
      <c r="S128" s="50"/>
      <c r="T128" s="1310"/>
      <c r="U128" s="50"/>
      <c r="V128" s="1310"/>
      <c r="W128" s="64"/>
      <c r="X128" s="65">
        <v>29.4</v>
      </c>
      <c r="Y128" s="69"/>
      <c r="Z128" s="70">
        <v>194</v>
      </c>
      <c r="AA128" s="24"/>
      <c r="AB128" s="863">
        <v>0.27</v>
      </c>
      <c r="AC128" s="655">
        <v>2587</v>
      </c>
      <c r="AD128" s="322"/>
      <c r="AE128" s="1152"/>
      <c r="AF128" s="1206"/>
      <c r="AG128" s="6" t="s">
        <v>287</v>
      </c>
      <c r="AH128" s="18" t="s">
        <v>23</v>
      </c>
      <c r="AI128" s="23">
        <v>22.6</v>
      </c>
      <c r="AJ128" s="47">
        <v>22</v>
      </c>
      <c r="AK128" s="36" t="s">
        <v>36</v>
      </c>
      <c r="AL128" s="100"/>
    </row>
    <row r="129" spans="1:38" x14ac:dyDescent="0.15">
      <c r="A129" s="1656"/>
      <c r="B129" s="326">
        <v>43669</v>
      </c>
      <c r="C129" s="456" t="str">
        <f t="shared" si="20"/>
        <v>(火)</v>
      </c>
      <c r="D129" s="675" t="s">
        <v>555</v>
      </c>
      <c r="E129" s="60">
        <v>10.5</v>
      </c>
      <c r="F129" s="60">
        <v>23.6</v>
      </c>
      <c r="G129" s="23">
        <v>22.4</v>
      </c>
      <c r="H129" s="63">
        <v>21.9</v>
      </c>
      <c r="I129" s="64">
        <v>5.88</v>
      </c>
      <c r="J129" s="65">
        <v>3.6</v>
      </c>
      <c r="K129" s="64">
        <v>7.42</v>
      </c>
      <c r="L129" s="65">
        <v>7.36</v>
      </c>
      <c r="M129" s="64">
        <v>34.6</v>
      </c>
      <c r="N129" s="65">
        <v>34.799999999999997</v>
      </c>
      <c r="O129" s="50"/>
      <c r="P129" s="1310">
        <v>93.2</v>
      </c>
      <c r="Q129" s="50"/>
      <c r="R129" s="1310" t="s">
        <v>19</v>
      </c>
      <c r="S129" s="50"/>
      <c r="T129" s="1310"/>
      <c r="U129" s="50"/>
      <c r="V129" s="1310"/>
      <c r="W129" s="64"/>
      <c r="X129" s="65">
        <v>31.5</v>
      </c>
      <c r="Y129" s="69"/>
      <c r="Z129" s="70" t="s">
        <v>19</v>
      </c>
      <c r="AA129" s="24"/>
      <c r="AB129" s="863" t="s">
        <v>19</v>
      </c>
      <c r="AC129" s="655">
        <v>2365</v>
      </c>
      <c r="AD129" s="322">
        <v>20130</v>
      </c>
      <c r="AE129" s="1152"/>
      <c r="AF129" s="1206" t="s">
        <v>633</v>
      </c>
      <c r="AG129" s="6" t="s">
        <v>27</v>
      </c>
      <c r="AH129" s="18" t="s">
        <v>23</v>
      </c>
      <c r="AI129" s="23">
        <v>27.7</v>
      </c>
      <c r="AJ129" s="47">
        <v>29.2</v>
      </c>
      <c r="AK129" s="36" t="s">
        <v>36</v>
      </c>
      <c r="AL129" s="100"/>
    </row>
    <row r="130" spans="1:38" x14ac:dyDescent="0.15">
      <c r="A130" s="1656"/>
      <c r="B130" s="326">
        <v>43670</v>
      </c>
      <c r="C130" s="456" t="str">
        <f t="shared" si="20"/>
        <v>(水)</v>
      </c>
      <c r="D130" s="675" t="s">
        <v>540</v>
      </c>
      <c r="E130" s="60">
        <v>0</v>
      </c>
      <c r="F130" s="60">
        <v>28.3</v>
      </c>
      <c r="G130" s="23">
        <v>23</v>
      </c>
      <c r="H130" s="63">
        <v>23.1</v>
      </c>
      <c r="I130" s="64">
        <v>6.97</v>
      </c>
      <c r="J130" s="65">
        <v>4.47</v>
      </c>
      <c r="K130" s="64">
        <v>7.3</v>
      </c>
      <c r="L130" s="65">
        <v>7.35</v>
      </c>
      <c r="M130" s="64">
        <v>32.200000000000003</v>
      </c>
      <c r="N130" s="65">
        <v>31.6</v>
      </c>
      <c r="O130" s="50"/>
      <c r="P130" s="1310">
        <v>85.7</v>
      </c>
      <c r="Q130" s="50"/>
      <c r="R130" s="1310">
        <v>112.3</v>
      </c>
      <c r="S130" s="50"/>
      <c r="T130" s="1310"/>
      <c r="U130" s="50"/>
      <c r="V130" s="1310"/>
      <c r="W130" s="64"/>
      <c r="X130" s="65">
        <v>26.3</v>
      </c>
      <c r="Y130" s="69"/>
      <c r="Z130" s="70">
        <v>229</v>
      </c>
      <c r="AA130" s="24"/>
      <c r="AB130" s="863">
        <v>0.26</v>
      </c>
      <c r="AC130" s="655">
        <v>2765</v>
      </c>
      <c r="AD130" s="322">
        <v>10030</v>
      </c>
      <c r="AE130" s="1152"/>
      <c r="AF130" s="1206"/>
      <c r="AG130" s="6" t="s">
        <v>288</v>
      </c>
      <c r="AH130" s="18" t="s">
        <v>273</v>
      </c>
      <c r="AI130" s="50">
        <v>12</v>
      </c>
      <c r="AJ130" s="51">
        <v>7</v>
      </c>
      <c r="AK130" s="43" t="s">
        <v>36</v>
      </c>
      <c r="AL130" s="102"/>
    </row>
    <row r="131" spans="1:38" x14ac:dyDescent="0.15">
      <c r="A131" s="1656"/>
      <c r="B131" s="326">
        <v>43671</v>
      </c>
      <c r="C131" s="456" t="str">
        <f t="shared" si="20"/>
        <v>(木)</v>
      </c>
      <c r="D131" s="675" t="s">
        <v>540</v>
      </c>
      <c r="E131" s="60">
        <v>0</v>
      </c>
      <c r="F131" s="60">
        <v>29.7</v>
      </c>
      <c r="G131" s="23">
        <v>25.2</v>
      </c>
      <c r="H131" s="63">
        <v>24.8</v>
      </c>
      <c r="I131" s="64">
        <v>19.600000000000001</v>
      </c>
      <c r="J131" s="65">
        <v>3.19</v>
      </c>
      <c r="K131" s="64">
        <v>7.37</v>
      </c>
      <c r="L131" s="65">
        <v>7.28</v>
      </c>
      <c r="M131" s="64">
        <v>27.2</v>
      </c>
      <c r="N131" s="65">
        <v>26</v>
      </c>
      <c r="O131" s="50"/>
      <c r="P131" s="1310">
        <v>68</v>
      </c>
      <c r="Q131" s="50"/>
      <c r="R131" s="1310">
        <v>93.2</v>
      </c>
      <c r="S131" s="50"/>
      <c r="T131" s="1310"/>
      <c r="U131" s="50"/>
      <c r="V131" s="1310"/>
      <c r="W131" s="64"/>
      <c r="X131" s="65">
        <v>27</v>
      </c>
      <c r="Y131" s="69"/>
      <c r="Z131" s="70">
        <v>189</v>
      </c>
      <c r="AA131" s="24"/>
      <c r="AB131" s="863">
        <v>0.11</v>
      </c>
      <c r="AC131" s="655">
        <v>4192</v>
      </c>
      <c r="AD131" s="322">
        <v>10010</v>
      </c>
      <c r="AE131" s="1152">
        <v>1.76</v>
      </c>
      <c r="AF131" s="1206"/>
      <c r="AG131" s="6" t="s">
        <v>289</v>
      </c>
      <c r="AH131" s="18" t="s">
        <v>23</v>
      </c>
      <c r="AI131" s="50">
        <v>9</v>
      </c>
      <c r="AJ131" s="51">
        <v>3</v>
      </c>
      <c r="AK131" s="43" t="s">
        <v>36</v>
      </c>
      <c r="AL131" s="102"/>
    </row>
    <row r="132" spans="1:38" x14ac:dyDescent="0.15">
      <c r="A132" s="1656"/>
      <c r="B132" s="326">
        <v>43672</v>
      </c>
      <c r="C132" s="456" t="str">
        <f t="shared" si="20"/>
        <v>(金)</v>
      </c>
      <c r="D132" s="675" t="s">
        <v>540</v>
      </c>
      <c r="E132" s="60">
        <v>0</v>
      </c>
      <c r="F132" s="60">
        <v>31.8</v>
      </c>
      <c r="G132" s="23">
        <v>26</v>
      </c>
      <c r="H132" s="63">
        <v>25.8</v>
      </c>
      <c r="I132" s="64">
        <v>6.79</v>
      </c>
      <c r="J132" s="65">
        <v>3.48</v>
      </c>
      <c r="K132" s="64">
        <v>7.45</v>
      </c>
      <c r="L132" s="65">
        <v>7.4</v>
      </c>
      <c r="M132" s="64">
        <v>33.1</v>
      </c>
      <c r="N132" s="65">
        <v>33.4</v>
      </c>
      <c r="O132" s="50"/>
      <c r="P132" s="1310">
        <v>84.2</v>
      </c>
      <c r="Q132" s="50"/>
      <c r="R132" s="1310">
        <v>114.1</v>
      </c>
      <c r="S132" s="50"/>
      <c r="T132" s="1310"/>
      <c r="U132" s="50"/>
      <c r="V132" s="1310"/>
      <c r="W132" s="64"/>
      <c r="X132" s="65">
        <v>29.9</v>
      </c>
      <c r="Y132" s="69"/>
      <c r="Z132" s="70">
        <v>208</v>
      </c>
      <c r="AA132" s="24"/>
      <c r="AB132" s="863">
        <v>0.25</v>
      </c>
      <c r="AC132" s="655">
        <v>3447</v>
      </c>
      <c r="AD132" s="322">
        <v>10020</v>
      </c>
      <c r="AE132" s="1152"/>
      <c r="AF132" s="1206"/>
      <c r="AG132" s="19"/>
      <c r="AH132" s="9"/>
      <c r="AI132" s="20"/>
      <c r="AJ132" s="8"/>
      <c r="AK132" s="8"/>
      <c r="AL132" s="9"/>
    </row>
    <row r="133" spans="1:38" x14ac:dyDescent="0.15">
      <c r="A133" s="1656"/>
      <c r="B133" s="326">
        <v>43673</v>
      </c>
      <c r="C133" s="465" t="str">
        <f t="shared" si="20"/>
        <v>(土)</v>
      </c>
      <c r="D133" s="675" t="s">
        <v>555</v>
      </c>
      <c r="E133" s="60">
        <v>6.5</v>
      </c>
      <c r="F133" s="60">
        <v>29.3</v>
      </c>
      <c r="G133" s="23">
        <v>27.1</v>
      </c>
      <c r="H133" s="63">
        <v>27.4</v>
      </c>
      <c r="I133" s="64">
        <v>8.6999999999999993</v>
      </c>
      <c r="J133" s="65">
        <v>3.5</v>
      </c>
      <c r="K133" s="64">
        <v>7.5</v>
      </c>
      <c r="L133" s="65">
        <v>7.5</v>
      </c>
      <c r="M133" s="64"/>
      <c r="N133" s="65"/>
      <c r="O133" s="50"/>
      <c r="P133" s="1310"/>
      <c r="Q133" s="50"/>
      <c r="R133" s="1310"/>
      <c r="S133" s="50"/>
      <c r="T133" s="1310"/>
      <c r="U133" s="50"/>
      <c r="V133" s="1310"/>
      <c r="W133" s="64"/>
      <c r="X133" s="65"/>
      <c r="Y133" s="69"/>
      <c r="Z133" s="70"/>
      <c r="AA133" s="24"/>
      <c r="AB133" s="863"/>
      <c r="AC133" s="655">
        <v>3351</v>
      </c>
      <c r="AD133" s="322"/>
      <c r="AE133" s="1152"/>
      <c r="AF133" s="1206"/>
      <c r="AG133" s="19"/>
      <c r="AH133" s="9"/>
      <c r="AI133" s="20"/>
      <c r="AJ133" s="8"/>
      <c r="AK133" s="8"/>
      <c r="AL133" s="9"/>
    </row>
    <row r="134" spans="1:38" x14ac:dyDescent="0.15">
      <c r="A134" s="1656"/>
      <c r="B134" s="326">
        <v>43674</v>
      </c>
      <c r="C134" s="456" t="str">
        <f t="shared" si="20"/>
        <v>(日)</v>
      </c>
      <c r="D134" s="675" t="s">
        <v>555</v>
      </c>
      <c r="E134" s="60">
        <v>20</v>
      </c>
      <c r="F134" s="60">
        <v>25.6</v>
      </c>
      <c r="G134" s="23">
        <v>25.6</v>
      </c>
      <c r="H134" s="63">
        <v>26.5</v>
      </c>
      <c r="I134" s="64">
        <v>10.3</v>
      </c>
      <c r="J134" s="65">
        <v>3.9</v>
      </c>
      <c r="K134" s="64">
        <v>7.5</v>
      </c>
      <c r="L134" s="65">
        <v>7.4</v>
      </c>
      <c r="M134" s="64"/>
      <c r="N134" s="65"/>
      <c r="O134" s="50"/>
      <c r="P134" s="1310"/>
      <c r="Q134" s="50"/>
      <c r="R134" s="1310"/>
      <c r="S134" s="50"/>
      <c r="T134" s="1310"/>
      <c r="U134" s="50"/>
      <c r="V134" s="1310"/>
      <c r="W134" s="64"/>
      <c r="X134" s="65"/>
      <c r="Y134" s="69"/>
      <c r="Z134" s="70"/>
      <c r="AA134" s="24"/>
      <c r="AB134" s="863"/>
      <c r="AC134" s="655">
        <v>4336</v>
      </c>
      <c r="AD134" s="322"/>
      <c r="AE134" s="1152"/>
      <c r="AF134" s="1206"/>
      <c r="AG134" s="21"/>
      <c r="AH134" s="3"/>
      <c r="AI134" s="22"/>
      <c r="AJ134" s="10"/>
      <c r="AK134" s="10"/>
      <c r="AL134" s="3"/>
    </row>
    <row r="135" spans="1:38" x14ac:dyDescent="0.15">
      <c r="A135" s="1656"/>
      <c r="B135" s="326">
        <v>43675</v>
      </c>
      <c r="C135" s="456" t="str">
        <f t="shared" si="20"/>
        <v>(月)</v>
      </c>
      <c r="D135" s="675" t="s">
        <v>550</v>
      </c>
      <c r="E135" s="60">
        <v>0</v>
      </c>
      <c r="F135" s="60">
        <v>30.7</v>
      </c>
      <c r="G135" s="23">
        <v>25.1</v>
      </c>
      <c r="H135" s="63">
        <v>25.5</v>
      </c>
      <c r="I135" s="64">
        <v>8.2899999999999991</v>
      </c>
      <c r="J135" s="65">
        <v>2.4500000000000002</v>
      </c>
      <c r="K135" s="64">
        <v>7.35</v>
      </c>
      <c r="L135" s="65">
        <v>7.27</v>
      </c>
      <c r="M135" s="64">
        <v>25.8</v>
      </c>
      <c r="N135" s="65">
        <v>24.6</v>
      </c>
      <c r="O135" s="50"/>
      <c r="P135" s="1310">
        <v>62.1</v>
      </c>
      <c r="Q135" s="50"/>
      <c r="R135" s="1310">
        <v>110.5</v>
      </c>
      <c r="S135" s="50"/>
      <c r="T135" s="1310"/>
      <c r="U135" s="50"/>
      <c r="V135" s="1310"/>
      <c r="W135" s="64"/>
      <c r="X135" s="65">
        <v>20.9</v>
      </c>
      <c r="Y135" s="69"/>
      <c r="Z135" s="70">
        <v>216</v>
      </c>
      <c r="AA135" s="24"/>
      <c r="AB135" s="863">
        <v>0.23</v>
      </c>
      <c r="AC135" s="655">
        <v>3746</v>
      </c>
      <c r="AD135" s="322"/>
      <c r="AE135" s="1152"/>
      <c r="AF135" s="1206"/>
      <c r="AG135" s="29" t="s">
        <v>34</v>
      </c>
      <c r="AH135" s="2" t="s">
        <v>36</v>
      </c>
      <c r="AI135" s="2" t="s">
        <v>36</v>
      </c>
      <c r="AJ135" s="2" t="s">
        <v>36</v>
      </c>
      <c r="AK135" s="2" t="s">
        <v>36</v>
      </c>
      <c r="AL135" s="103" t="s">
        <v>36</v>
      </c>
    </row>
    <row r="136" spans="1:38" x14ac:dyDescent="0.15">
      <c r="A136" s="1656"/>
      <c r="B136" s="326">
        <v>43676</v>
      </c>
      <c r="C136" s="456" t="str">
        <f t="shared" si="20"/>
        <v>(火)</v>
      </c>
      <c r="D136" s="675" t="s">
        <v>540</v>
      </c>
      <c r="E136" s="60">
        <v>0</v>
      </c>
      <c r="F136" s="60">
        <v>31.6</v>
      </c>
      <c r="G136" s="23">
        <v>26.8</v>
      </c>
      <c r="H136" s="63">
        <v>26.9</v>
      </c>
      <c r="I136" s="64">
        <v>6.59</v>
      </c>
      <c r="J136" s="65">
        <v>4.17</v>
      </c>
      <c r="K136" s="64">
        <v>7.43</v>
      </c>
      <c r="L136" s="65">
        <v>7.43</v>
      </c>
      <c r="M136" s="64">
        <v>32.799999999999997</v>
      </c>
      <c r="N136" s="65">
        <v>31.8</v>
      </c>
      <c r="O136" s="50"/>
      <c r="P136" s="1310">
        <v>83</v>
      </c>
      <c r="Q136" s="50"/>
      <c r="R136" s="1310">
        <v>110.1</v>
      </c>
      <c r="S136" s="50"/>
      <c r="T136" s="1310"/>
      <c r="U136" s="50"/>
      <c r="V136" s="1310"/>
      <c r="W136" s="64"/>
      <c r="X136" s="65">
        <v>30.2</v>
      </c>
      <c r="Y136" s="69"/>
      <c r="Z136" s="70">
        <v>199</v>
      </c>
      <c r="AA136" s="24"/>
      <c r="AB136" s="863">
        <v>0.23</v>
      </c>
      <c r="AC136" s="655">
        <v>2684</v>
      </c>
      <c r="AD136" s="322"/>
      <c r="AE136" s="1152"/>
      <c r="AF136" s="1206"/>
      <c r="AG136" s="11" t="s">
        <v>36</v>
      </c>
      <c r="AH136" s="2" t="s">
        <v>36</v>
      </c>
      <c r="AI136" s="2" t="s">
        <v>36</v>
      </c>
      <c r="AJ136" s="2" t="s">
        <v>36</v>
      </c>
      <c r="AK136" s="2" t="s">
        <v>36</v>
      </c>
      <c r="AL136" s="103" t="s">
        <v>36</v>
      </c>
    </row>
    <row r="137" spans="1:38" x14ac:dyDescent="0.15">
      <c r="A137" s="1656"/>
      <c r="B137" s="326">
        <v>43677</v>
      </c>
      <c r="C137" s="466" t="str">
        <f t="shared" si="20"/>
        <v>(水)</v>
      </c>
      <c r="D137" s="142" t="s">
        <v>604</v>
      </c>
      <c r="E137" s="134">
        <v>0</v>
      </c>
      <c r="F137" s="125">
        <v>31.9</v>
      </c>
      <c r="G137" s="126">
        <v>27.2</v>
      </c>
      <c r="H137" s="127">
        <v>27.5</v>
      </c>
      <c r="I137" s="128">
        <v>5.35</v>
      </c>
      <c r="J137" s="129">
        <v>3.69</v>
      </c>
      <c r="K137" s="128">
        <v>7.49</v>
      </c>
      <c r="L137" s="129">
        <v>7.45</v>
      </c>
      <c r="M137" s="128">
        <v>33.299999999999997</v>
      </c>
      <c r="N137" s="129">
        <v>34.299999999999997</v>
      </c>
      <c r="O137" s="676"/>
      <c r="P137" s="1324">
        <v>85.5</v>
      </c>
      <c r="Q137" s="676"/>
      <c r="R137" s="1324">
        <v>116.1</v>
      </c>
      <c r="S137" s="676"/>
      <c r="T137" s="1324"/>
      <c r="U137" s="676"/>
      <c r="V137" s="1324"/>
      <c r="W137" s="128"/>
      <c r="X137" s="129">
        <v>32</v>
      </c>
      <c r="Y137" s="132"/>
      <c r="Z137" s="133">
        <v>189</v>
      </c>
      <c r="AA137" s="130"/>
      <c r="AB137" s="877">
        <v>0.2</v>
      </c>
      <c r="AC137" s="740">
        <v>2767</v>
      </c>
      <c r="AD137" s="323"/>
      <c r="AE137" s="1153"/>
      <c r="AF137" s="1208"/>
      <c r="AG137" s="11" t="s">
        <v>36</v>
      </c>
      <c r="AH137" s="2" t="s">
        <v>36</v>
      </c>
      <c r="AI137" s="2" t="s">
        <v>36</v>
      </c>
      <c r="AJ137" s="2" t="s">
        <v>36</v>
      </c>
      <c r="AK137" s="2" t="s">
        <v>36</v>
      </c>
      <c r="AL137" s="103" t="s">
        <v>36</v>
      </c>
    </row>
    <row r="138" spans="1:38" s="1" customFormat="1" ht="13.5" customHeight="1" x14ac:dyDescent="0.15">
      <c r="A138" s="1656"/>
      <c r="B138" s="1610" t="s">
        <v>396</v>
      </c>
      <c r="C138" s="1611"/>
      <c r="D138" s="399"/>
      <c r="E138" s="358">
        <f>MAX(E107:E137)</f>
        <v>42</v>
      </c>
      <c r="F138" s="359">
        <f t="shared" ref="F138:AC138" si="21">IF(COUNT(F107:F137)=0,"",MAX(F107:F137))</f>
        <v>31.9</v>
      </c>
      <c r="G138" s="360">
        <f t="shared" si="21"/>
        <v>27.2</v>
      </c>
      <c r="H138" s="361">
        <f t="shared" si="21"/>
        <v>27.5</v>
      </c>
      <c r="I138" s="362">
        <f t="shared" si="21"/>
        <v>58.5</v>
      </c>
      <c r="J138" s="363">
        <f t="shared" si="21"/>
        <v>5.13</v>
      </c>
      <c r="K138" s="362">
        <f t="shared" si="21"/>
        <v>7.55</v>
      </c>
      <c r="L138" s="363">
        <f t="shared" si="21"/>
        <v>7.55</v>
      </c>
      <c r="M138" s="362">
        <f t="shared" si="21"/>
        <v>37</v>
      </c>
      <c r="N138" s="363">
        <f t="shared" si="21"/>
        <v>38.1</v>
      </c>
      <c r="O138" s="1311">
        <f t="shared" si="21"/>
        <v>99</v>
      </c>
      <c r="P138" s="1319">
        <f t="shared" si="21"/>
        <v>95.7</v>
      </c>
      <c r="Q138" s="1311">
        <f t="shared" si="21"/>
        <v>115.1</v>
      </c>
      <c r="R138" s="1319">
        <f t="shared" si="21"/>
        <v>126.9</v>
      </c>
      <c r="S138" s="1311">
        <f t="shared" si="21"/>
        <v>76</v>
      </c>
      <c r="T138" s="1319">
        <f t="shared" si="21"/>
        <v>82.4</v>
      </c>
      <c r="U138" s="1311">
        <f t="shared" si="21"/>
        <v>39.1</v>
      </c>
      <c r="V138" s="1319">
        <f t="shared" si="21"/>
        <v>40.5</v>
      </c>
      <c r="W138" s="362">
        <f t="shared" si="21"/>
        <v>29</v>
      </c>
      <c r="X138" s="583">
        <f t="shared" si="21"/>
        <v>38.200000000000003</v>
      </c>
      <c r="Y138" s="640">
        <f t="shared" si="21"/>
        <v>225</v>
      </c>
      <c r="Z138" s="641">
        <f t="shared" si="21"/>
        <v>252</v>
      </c>
      <c r="AA138" s="694">
        <f t="shared" si="21"/>
        <v>0.69</v>
      </c>
      <c r="AB138" s="865">
        <f t="shared" si="21"/>
        <v>0.43</v>
      </c>
      <c r="AC138" s="695">
        <f t="shared" si="21"/>
        <v>4336</v>
      </c>
      <c r="AD138" s="339">
        <f>MAX(AD107:AD137)</f>
        <v>20130</v>
      </c>
      <c r="AE138" s="1148">
        <f>MAX(AE107:AE137)</f>
        <v>2.91</v>
      </c>
      <c r="AF138" s="374"/>
      <c r="AG138" s="11" t="s">
        <v>36</v>
      </c>
      <c r="AH138" s="2" t="s">
        <v>36</v>
      </c>
      <c r="AI138" s="2" t="s">
        <v>36</v>
      </c>
      <c r="AJ138" s="2" t="s">
        <v>36</v>
      </c>
      <c r="AK138" s="2" t="s">
        <v>36</v>
      </c>
      <c r="AL138" s="103" t="s">
        <v>36</v>
      </c>
    </row>
    <row r="139" spans="1:38" s="1" customFormat="1" ht="13.5" customHeight="1" x14ac:dyDescent="0.15">
      <c r="A139" s="1656"/>
      <c r="B139" s="1602" t="s">
        <v>397</v>
      </c>
      <c r="C139" s="1603"/>
      <c r="D139" s="401"/>
      <c r="E139" s="364">
        <f>MIN(E107:E137)</f>
        <v>0</v>
      </c>
      <c r="F139" s="365">
        <f t="shared" ref="F139:AC139" si="22">IF(COUNT(F107:F137)=0,"",MIN(F107:F137))</f>
        <v>19.2</v>
      </c>
      <c r="G139" s="366">
        <f t="shared" si="22"/>
        <v>19</v>
      </c>
      <c r="H139" s="367">
        <f t="shared" si="22"/>
        <v>20.2</v>
      </c>
      <c r="I139" s="368">
        <f t="shared" si="22"/>
        <v>4.9000000000000004</v>
      </c>
      <c r="J139" s="369">
        <f t="shared" si="22"/>
        <v>2.29</v>
      </c>
      <c r="K139" s="368">
        <f t="shared" si="22"/>
        <v>7.25</v>
      </c>
      <c r="L139" s="369">
        <f t="shared" si="22"/>
        <v>7.1</v>
      </c>
      <c r="M139" s="368">
        <f t="shared" si="22"/>
        <v>21.3</v>
      </c>
      <c r="N139" s="369">
        <f t="shared" si="22"/>
        <v>20.3</v>
      </c>
      <c r="O139" s="1313">
        <f t="shared" si="22"/>
        <v>99</v>
      </c>
      <c r="P139" s="1320">
        <f t="shared" si="22"/>
        <v>56.1</v>
      </c>
      <c r="Q139" s="1313">
        <f t="shared" si="22"/>
        <v>115.1</v>
      </c>
      <c r="R139" s="1320">
        <f t="shared" si="22"/>
        <v>76</v>
      </c>
      <c r="S139" s="1313">
        <f t="shared" si="22"/>
        <v>76</v>
      </c>
      <c r="T139" s="1320">
        <f t="shared" si="22"/>
        <v>82.4</v>
      </c>
      <c r="U139" s="1313">
        <f t="shared" si="22"/>
        <v>39.1</v>
      </c>
      <c r="V139" s="1320">
        <f t="shared" si="22"/>
        <v>40.5</v>
      </c>
      <c r="W139" s="368">
        <f t="shared" si="22"/>
        <v>29</v>
      </c>
      <c r="X139" s="697">
        <f t="shared" si="22"/>
        <v>17.7</v>
      </c>
      <c r="Y139" s="644">
        <f t="shared" si="22"/>
        <v>225</v>
      </c>
      <c r="Z139" s="645">
        <f t="shared" si="22"/>
        <v>143</v>
      </c>
      <c r="AA139" s="698">
        <f t="shared" si="22"/>
        <v>0.69</v>
      </c>
      <c r="AB139" s="867">
        <f t="shared" si="22"/>
        <v>0.11</v>
      </c>
      <c r="AC139" s="699">
        <f t="shared" si="22"/>
        <v>1832</v>
      </c>
      <c r="AD139" s="338">
        <f>MIN(AD107:AD137)</f>
        <v>9990</v>
      </c>
      <c r="AE139" s="1149">
        <f>MIN(AE107:AE137)</f>
        <v>1.76</v>
      </c>
      <c r="AF139" s="375"/>
      <c r="AG139" s="11" t="s">
        <v>36</v>
      </c>
      <c r="AH139" s="2" t="s">
        <v>36</v>
      </c>
      <c r="AI139" s="2" t="s">
        <v>36</v>
      </c>
      <c r="AJ139" s="2" t="s">
        <v>36</v>
      </c>
      <c r="AK139" s="2" t="s">
        <v>36</v>
      </c>
      <c r="AL139" s="103" t="s">
        <v>36</v>
      </c>
    </row>
    <row r="140" spans="1:38" s="1" customFormat="1" ht="13.5" customHeight="1" x14ac:dyDescent="0.15">
      <c r="A140" s="1656"/>
      <c r="B140" s="1602" t="s">
        <v>398</v>
      </c>
      <c r="C140" s="1603"/>
      <c r="D140" s="401"/>
      <c r="E140" s="401"/>
      <c r="F140" s="584">
        <f t="shared" ref="F140:AC140" si="23">IF(COUNT(F107:F137)=0,"",AVERAGE(F107:F137))</f>
        <v>24.713333333333335</v>
      </c>
      <c r="G140" s="585">
        <f t="shared" si="23"/>
        <v>22.596774193548391</v>
      </c>
      <c r="H140" s="586">
        <f t="shared" si="23"/>
        <v>22.809677419354831</v>
      </c>
      <c r="I140" s="587">
        <f t="shared" si="23"/>
        <v>11.284516129032264</v>
      </c>
      <c r="J140" s="588">
        <f t="shared" si="23"/>
        <v>3.6229032258064513</v>
      </c>
      <c r="K140" s="587">
        <f t="shared" si="23"/>
        <v>7.4161290322580653</v>
      </c>
      <c r="L140" s="588">
        <f t="shared" si="23"/>
        <v>7.3800000000000008</v>
      </c>
      <c r="M140" s="587">
        <f t="shared" si="23"/>
        <v>30.354545454545452</v>
      </c>
      <c r="N140" s="588">
        <f t="shared" si="23"/>
        <v>30.545454545454547</v>
      </c>
      <c r="O140" s="1321">
        <f t="shared" si="23"/>
        <v>99</v>
      </c>
      <c r="P140" s="1322">
        <f t="shared" si="23"/>
        <v>79.704545454545482</v>
      </c>
      <c r="Q140" s="1321">
        <f t="shared" si="23"/>
        <v>115.1</v>
      </c>
      <c r="R140" s="1322">
        <f t="shared" si="23"/>
        <v>108.21428571428571</v>
      </c>
      <c r="S140" s="1321">
        <f t="shared" si="23"/>
        <v>76</v>
      </c>
      <c r="T140" s="1322">
        <f t="shared" si="23"/>
        <v>82.4</v>
      </c>
      <c r="U140" s="1321">
        <f t="shared" si="23"/>
        <v>39.1</v>
      </c>
      <c r="V140" s="1322">
        <f t="shared" si="23"/>
        <v>40.5</v>
      </c>
      <c r="W140" s="1366">
        <f t="shared" si="23"/>
        <v>29</v>
      </c>
      <c r="X140" s="702">
        <f t="shared" si="23"/>
        <v>27.15454545454546</v>
      </c>
      <c r="Y140" s="687">
        <f t="shared" si="23"/>
        <v>225</v>
      </c>
      <c r="Z140" s="688">
        <f t="shared" si="23"/>
        <v>206.47619047619048</v>
      </c>
      <c r="AA140" s="689">
        <f t="shared" si="23"/>
        <v>0.69</v>
      </c>
      <c r="AB140" s="873">
        <f t="shared" si="23"/>
        <v>0.26952380952380961</v>
      </c>
      <c r="AC140" s="691">
        <f t="shared" si="23"/>
        <v>2999.8387096774195</v>
      </c>
      <c r="AD140" s="338">
        <f>AVERAGE(AD107:AD137)</f>
        <v>12547.5</v>
      </c>
      <c r="AE140" s="1150">
        <f>AVERAGE(AE107:AE137)</f>
        <v>2.3199999999999998</v>
      </c>
      <c r="AF140" s="375"/>
      <c r="AG140" s="11" t="s">
        <v>36</v>
      </c>
      <c r="AH140" s="2" t="s">
        <v>36</v>
      </c>
      <c r="AI140" s="2" t="s">
        <v>36</v>
      </c>
      <c r="AJ140" s="2" t="s">
        <v>36</v>
      </c>
      <c r="AK140" s="2" t="s">
        <v>36</v>
      </c>
      <c r="AL140" s="103" t="s">
        <v>36</v>
      </c>
    </row>
    <row r="141" spans="1:38" s="1" customFormat="1" ht="13.5" customHeight="1" x14ac:dyDescent="0.15">
      <c r="A141" s="1657"/>
      <c r="B141" s="1604" t="s">
        <v>399</v>
      </c>
      <c r="C141" s="1605"/>
      <c r="D141" s="401"/>
      <c r="E141" s="577">
        <f>SUM(E107:E137)</f>
        <v>195</v>
      </c>
      <c r="F141" s="606"/>
      <c r="G141" s="1456"/>
      <c r="H141" s="1457"/>
      <c r="I141" s="1358"/>
      <c r="J141" s="1359"/>
      <c r="K141" s="1356"/>
      <c r="L141" s="1461"/>
      <c r="M141" s="1358"/>
      <c r="N141" s="1359"/>
      <c r="O141" s="1316"/>
      <c r="P141" s="1323"/>
      <c r="Q141" s="1334"/>
      <c r="R141" s="1323"/>
      <c r="S141" s="1315"/>
      <c r="T141" s="1316"/>
      <c r="U141" s="1315"/>
      <c r="V141" s="1333"/>
      <c r="W141" s="1367"/>
      <c r="X141" s="1368"/>
      <c r="Y141" s="636"/>
      <c r="Z141" s="701"/>
      <c r="AA141" s="637"/>
      <c r="AB141" s="875"/>
      <c r="AC141" s="692">
        <f>SUM(AC107:AC137)</f>
        <v>92995</v>
      </c>
      <c r="AD141" s="1210">
        <f>SUM(AD107:AD137)</f>
        <v>100380</v>
      </c>
      <c r="AE141" s="1164"/>
      <c r="AF141" s="376"/>
      <c r="AG141" s="219"/>
      <c r="AH141" s="221"/>
      <c r="AI141" s="221"/>
      <c r="AJ141" s="221"/>
      <c r="AK141" s="221"/>
      <c r="AL141" s="220"/>
    </row>
    <row r="142" spans="1:38" ht="13.5" customHeight="1" x14ac:dyDescent="0.15">
      <c r="A142" s="1662" t="s">
        <v>319</v>
      </c>
      <c r="B142" s="457">
        <v>43678</v>
      </c>
      <c r="C142" s="464" t="str">
        <f>IF(B142="","",IF(WEEKDAY(B142)=1,"(日)",IF(WEEKDAY(B142)=2,"(月)",IF(WEEKDAY(B142)=3,"(火)",IF(WEEKDAY(B142)=4,"(水)",IF(WEEKDAY(B142)=5,"(木)",IF(WEEKDAY(B142)=6,"(金)","(土)")))))))</f>
        <v>(木)</v>
      </c>
      <c r="D142" s="670" t="s">
        <v>540</v>
      </c>
      <c r="E142" s="59">
        <v>0</v>
      </c>
      <c r="F142" s="59">
        <v>31.9</v>
      </c>
      <c r="G142" s="61">
        <v>28</v>
      </c>
      <c r="H142" s="62">
        <v>28.2</v>
      </c>
      <c r="I142" s="55">
        <v>4.17</v>
      </c>
      <c r="J142" s="56">
        <v>3.93</v>
      </c>
      <c r="K142" s="55">
        <v>7.52</v>
      </c>
      <c r="L142" s="56">
        <v>7.52</v>
      </c>
      <c r="M142" s="55">
        <v>34.5</v>
      </c>
      <c r="N142" s="56">
        <v>34.799999999999997</v>
      </c>
      <c r="O142" s="1308"/>
      <c r="P142" s="1309">
        <v>89</v>
      </c>
      <c r="Q142" s="1308"/>
      <c r="R142" s="1309">
        <v>117.5</v>
      </c>
      <c r="S142" s="1308"/>
      <c r="T142" s="1309"/>
      <c r="U142" s="1308"/>
      <c r="V142" s="1309"/>
      <c r="W142" s="55"/>
      <c r="X142" s="56">
        <v>33.200000000000003</v>
      </c>
      <c r="Y142" s="57"/>
      <c r="Z142" s="58">
        <v>223</v>
      </c>
      <c r="AA142" s="66"/>
      <c r="AB142" s="861">
        <v>0.26</v>
      </c>
      <c r="AC142" s="653">
        <v>1827</v>
      </c>
      <c r="AD142" s="321"/>
      <c r="AE142" s="1151">
        <v>1.76</v>
      </c>
      <c r="AF142" s="1205"/>
      <c r="AG142" s="172">
        <v>43685</v>
      </c>
      <c r="AH142" s="135" t="s">
        <v>29</v>
      </c>
      <c r="AI142" s="136">
        <v>32.6</v>
      </c>
      <c r="AJ142" s="137" t="s">
        <v>20</v>
      </c>
      <c r="AK142" s="138"/>
      <c r="AL142" s="139"/>
    </row>
    <row r="143" spans="1:38" x14ac:dyDescent="0.15">
      <c r="A143" s="1663"/>
      <c r="B143" s="326">
        <v>43679</v>
      </c>
      <c r="C143" s="456" t="str">
        <f t="shared" ref="C143:C148" si="24">IF(B143="","",IF(WEEKDAY(B143)=1,"(日)",IF(WEEKDAY(B143)=2,"(月)",IF(WEEKDAY(B143)=3,"(火)",IF(WEEKDAY(B143)=4,"(水)",IF(WEEKDAY(B143)=5,"(木)",IF(WEEKDAY(B143)=6,"(金)","(土)")))))))</f>
        <v>(金)</v>
      </c>
      <c r="D143" s="784" t="s">
        <v>540</v>
      </c>
      <c r="E143" s="60">
        <v>0</v>
      </c>
      <c r="F143" s="60">
        <v>33.4</v>
      </c>
      <c r="G143" s="23">
        <v>29.1</v>
      </c>
      <c r="H143" s="63">
        <v>28.3</v>
      </c>
      <c r="I143" s="64">
        <v>3.8</v>
      </c>
      <c r="J143" s="65">
        <v>3.85</v>
      </c>
      <c r="K143" s="64">
        <v>7.45</v>
      </c>
      <c r="L143" s="65">
        <v>7.56</v>
      </c>
      <c r="M143" s="64">
        <v>34.9</v>
      </c>
      <c r="N143" s="65">
        <v>35.299999999999997</v>
      </c>
      <c r="O143" s="50"/>
      <c r="P143" s="1310">
        <v>97</v>
      </c>
      <c r="Q143" s="50"/>
      <c r="R143" s="1310">
        <v>118.5</v>
      </c>
      <c r="S143" s="50"/>
      <c r="T143" s="1310"/>
      <c r="U143" s="50"/>
      <c r="V143" s="1310"/>
      <c r="W143" s="64"/>
      <c r="X143" s="65">
        <v>35</v>
      </c>
      <c r="Y143" s="69"/>
      <c r="Z143" s="70">
        <v>248</v>
      </c>
      <c r="AA143" s="24"/>
      <c r="AB143" s="863">
        <v>0.27</v>
      </c>
      <c r="AC143" s="655">
        <v>1851</v>
      </c>
      <c r="AD143" s="322"/>
      <c r="AE143" s="1152"/>
      <c r="AF143" s="1206"/>
      <c r="AG143" s="12" t="s">
        <v>30</v>
      </c>
      <c r="AH143" s="13" t="s">
        <v>31</v>
      </c>
      <c r="AI143" s="14" t="s">
        <v>32</v>
      </c>
      <c r="AJ143" s="15" t="s">
        <v>33</v>
      </c>
      <c r="AK143" s="16" t="s">
        <v>36</v>
      </c>
      <c r="AL143" s="96"/>
    </row>
    <row r="144" spans="1:38" x14ac:dyDescent="0.15">
      <c r="A144" s="1663"/>
      <c r="B144" s="326">
        <v>43680</v>
      </c>
      <c r="C144" s="456" t="str">
        <f t="shared" si="24"/>
        <v>(土)</v>
      </c>
      <c r="D144" s="784" t="s">
        <v>604</v>
      </c>
      <c r="E144" s="60">
        <v>0</v>
      </c>
      <c r="F144" s="60">
        <v>31.9</v>
      </c>
      <c r="G144" s="23">
        <v>28.8</v>
      </c>
      <c r="H144" s="63">
        <v>28.8</v>
      </c>
      <c r="I144" s="64">
        <v>4.3</v>
      </c>
      <c r="J144" s="65">
        <v>4.0999999999999996</v>
      </c>
      <c r="K144" s="64">
        <v>7.6</v>
      </c>
      <c r="L144" s="65">
        <v>7.6</v>
      </c>
      <c r="M144" s="64"/>
      <c r="N144" s="65"/>
      <c r="O144" s="50"/>
      <c r="P144" s="1310"/>
      <c r="Q144" s="50"/>
      <c r="R144" s="1310"/>
      <c r="S144" s="50"/>
      <c r="T144" s="1310"/>
      <c r="U144" s="50"/>
      <c r="V144" s="1310"/>
      <c r="W144" s="64"/>
      <c r="X144" s="65"/>
      <c r="Y144" s="69"/>
      <c r="Z144" s="70"/>
      <c r="AA144" s="24"/>
      <c r="AB144" s="863"/>
      <c r="AC144" s="655">
        <v>1329</v>
      </c>
      <c r="AD144" s="322"/>
      <c r="AE144" s="1152"/>
      <c r="AF144" s="1206"/>
      <c r="AG144" s="5" t="s">
        <v>271</v>
      </c>
      <c r="AH144" s="17" t="s">
        <v>20</v>
      </c>
      <c r="AI144" s="31">
        <v>28.2</v>
      </c>
      <c r="AJ144" s="32">
        <v>28.4</v>
      </c>
      <c r="AK144" s="33" t="s">
        <v>36</v>
      </c>
      <c r="AL144" s="97"/>
    </row>
    <row r="145" spans="1:38" x14ac:dyDescent="0.15">
      <c r="A145" s="1663"/>
      <c r="B145" s="326">
        <v>43681</v>
      </c>
      <c r="C145" s="456" t="str">
        <f t="shared" si="24"/>
        <v>(日)</v>
      </c>
      <c r="D145" s="784" t="s">
        <v>604</v>
      </c>
      <c r="E145" s="60">
        <v>0</v>
      </c>
      <c r="F145" s="60">
        <v>31.8</v>
      </c>
      <c r="G145" s="23">
        <v>28.9</v>
      </c>
      <c r="H145" s="63">
        <v>28.9</v>
      </c>
      <c r="I145" s="64">
        <v>4.7</v>
      </c>
      <c r="J145" s="65">
        <v>3.1</v>
      </c>
      <c r="K145" s="64">
        <v>7.6</v>
      </c>
      <c r="L145" s="65">
        <v>7.6</v>
      </c>
      <c r="M145" s="64"/>
      <c r="N145" s="65"/>
      <c r="O145" s="50"/>
      <c r="P145" s="1310"/>
      <c r="Q145" s="50"/>
      <c r="R145" s="1310"/>
      <c r="S145" s="50"/>
      <c r="T145" s="1310"/>
      <c r="U145" s="50"/>
      <c r="V145" s="1310"/>
      <c r="W145" s="64"/>
      <c r="X145" s="65"/>
      <c r="Y145" s="69"/>
      <c r="Z145" s="70"/>
      <c r="AA145" s="24"/>
      <c r="AB145" s="863"/>
      <c r="AC145" s="655">
        <v>2152</v>
      </c>
      <c r="AD145" s="322"/>
      <c r="AE145" s="1152"/>
      <c r="AF145" s="1206"/>
      <c r="AG145" s="6" t="s">
        <v>272</v>
      </c>
      <c r="AH145" s="18" t="s">
        <v>273</v>
      </c>
      <c r="AI145" s="34">
        <v>4.42</v>
      </c>
      <c r="AJ145" s="35">
        <v>4.22</v>
      </c>
      <c r="AK145" s="39" t="s">
        <v>36</v>
      </c>
      <c r="AL145" s="98"/>
    </row>
    <row r="146" spans="1:38" x14ac:dyDescent="0.15">
      <c r="A146" s="1663"/>
      <c r="B146" s="326">
        <v>43682</v>
      </c>
      <c r="C146" s="456" t="str">
        <f t="shared" si="24"/>
        <v>(月)</v>
      </c>
      <c r="D146" s="784" t="s">
        <v>540</v>
      </c>
      <c r="E146" s="60">
        <v>0</v>
      </c>
      <c r="F146" s="60">
        <v>30.1</v>
      </c>
      <c r="G146" s="23">
        <v>27.5</v>
      </c>
      <c r="H146" s="63">
        <v>27.5</v>
      </c>
      <c r="I146" s="64">
        <v>4.07</v>
      </c>
      <c r="J146" s="65">
        <v>3.69</v>
      </c>
      <c r="K146" s="64">
        <v>7.56</v>
      </c>
      <c r="L146" s="65">
        <v>7.5</v>
      </c>
      <c r="M146" s="64">
        <v>34.799999999999997</v>
      </c>
      <c r="N146" s="65">
        <v>34.700000000000003</v>
      </c>
      <c r="O146" s="50"/>
      <c r="P146" s="1310">
        <v>90</v>
      </c>
      <c r="Q146" s="50"/>
      <c r="R146" s="1310">
        <v>114.5</v>
      </c>
      <c r="S146" s="50"/>
      <c r="T146" s="1310"/>
      <c r="U146" s="50"/>
      <c r="V146" s="1310"/>
      <c r="W146" s="64"/>
      <c r="X146" s="65">
        <v>29.1</v>
      </c>
      <c r="Y146" s="69"/>
      <c r="Z146" s="70">
        <v>224</v>
      </c>
      <c r="AA146" s="24"/>
      <c r="AB146" s="863">
        <v>0.25</v>
      </c>
      <c r="AC146" s="655">
        <v>1993</v>
      </c>
      <c r="AD146" s="322">
        <v>10040</v>
      </c>
      <c r="AE146" s="1152"/>
      <c r="AF146" s="1206"/>
      <c r="AG146" s="6" t="s">
        <v>21</v>
      </c>
      <c r="AH146" s="18"/>
      <c r="AI146" s="34">
        <v>7.6</v>
      </c>
      <c r="AJ146" s="35">
        <v>7.55</v>
      </c>
      <c r="AK146" s="42" t="s">
        <v>36</v>
      </c>
      <c r="AL146" s="99"/>
    </row>
    <row r="147" spans="1:38" x14ac:dyDescent="0.15">
      <c r="A147" s="1663"/>
      <c r="B147" s="326">
        <v>43683</v>
      </c>
      <c r="C147" s="456" t="str">
        <f t="shared" si="24"/>
        <v>(火)</v>
      </c>
      <c r="D147" s="784" t="s">
        <v>540</v>
      </c>
      <c r="E147" s="60">
        <v>0</v>
      </c>
      <c r="F147" s="60">
        <v>32.4</v>
      </c>
      <c r="G147" s="23">
        <v>29</v>
      </c>
      <c r="H147" s="63">
        <v>27.9</v>
      </c>
      <c r="I147" s="64">
        <v>6.44</v>
      </c>
      <c r="J147" s="65">
        <v>4.32</v>
      </c>
      <c r="K147" s="64">
        <v>7.55</v>
      </c>
      <c r="L147" s="65">
        <v>7.6</v>
      </c>
      <c r="M147" s="64">
        <v>34.9</v>
      </c>
      <c r="N147" s="65">
        <v>35.1</v>
      </c>
      <c r="O147" s="50"/>
      <c r="P147" s="1310">
        <v>97</v>
      </c>
      <c r="Q147" s="50"/>
      <c r="R147" s="1310">
        <v>116.1</v>
      </c>
      <c r="S147" s="50"/>
      <c r="T147" s="1310"/>
      <c r="U147" s="50"/>
      <c r="V147" s="1310"/>
      <c r="W147" s="64"/>
      <c r="X147" s="65">
        <v>34</v>
      </c>
      <c r="Y147" s="69"/>
      <c r="Z147" s="70">
        <v>242</v>
      </c>
      <c r="AA147" s="24"/>
      <c r="AB147" s="863">
        <v>0.28000000000000003</v>
      </c>
      <c r="AC147" s="655">
        <v>1984</v>
      </c>
      <c r="AD147" s="322">
        <v>10060</v>
      </c>
      <c r="AE147" s="1152"/>
      <c r="AF147" s="1206"/>
      <c r="AG147" s="6" t="s">
        <v>274</v>
      </c>
      <c r="AH147" s="18" t="s">
        <v>22</v>
      </c>
      <c r="AI147" s="34">
        <v>34.6</v>
      </c>
      <c r="AJ147" s="35">
        <v>34.6</v>
      </c>
      <c r="AK147" s="36" t="s">
        <v>36</v>
      </c>
      <c r="AL147" s="100"/>
    </row>
    <row r="148" spans="1:38" x14ac:dyDescent="0.15">
      <c r="A148" s="1663"/>
      <c r="B148" s="326">
        <v>43684</v>
      </c>
      <c r="C148" s="456" t="str">
        <f t="shared" si="24"/>
        <v>(水)</v>
      </c>
      <c r="D148" s="784" t="s">
        <v>540</v>
      </c>
      <c r="E148" s="60">
        <v>0</v>
      </c>
      <c r="F148" s="60">
        <v>32.6</v>
      </c>
      <c r="G148" s="23">
        <v>28.2</v>
      </c>
      <c r="H148" s="63">
        <v>28.3</v>
      </c>
      <c r="I148" s="64">
        <v>5.34</v>
      </c>
      <c r="J148" s="65">
        <v>4.1100000000000003</v>
      </c>
      <c r="K148" s="64">
        <v>7.57</v>
      </c>
      <c r="L148" s="65">
        <v>7.59</v>
      </c>
      <c r="M148" s="64">
        <v>34.700000000000003</v>
      </c>
      <c r="N148" s="65">
        <v>35</v>
      </c>
      <c r="O148" s="50"/>
      <c r="P148" s="1310">
        <v>89</v>
      </c>
      <c r="Q148" s="50"/>
      <c r="R148" s="1310">
        <v>117.1</v>
      </c>
      <c r="S148" s="50"/>
      <c r="T148" s="1310"/>
      <c r="U148" s="50"/>
      <c r="V148" s="1310"/>
      <c r="W148" s="64"/>
      <c r="X148" s="65">
        <v>31.1</v>
      </c>
      <c r="Y148" s="69"/>
      <c r="Z148" s="70">
        <v>236</v>
      </c>
      <c r="AA148" s="24"/>
      <c r="AB148" s="863">
        <v>0.23</v>
      </c>
      <c r="AC148" s="655">
        <v>1922</v>
      </c>
      <c r="AD148" s="322"/>
      <c r="AE148" s="1152"/>
      <c r="AF148" s="1206"/>
      <c r="AG148" s="6" t="s">
        <v>275</v>
      </c>
      <c r="AH148" s="18" t="s">
        <v>23</v>
      </c>
      <c r="AI148" s="659">
        <v>96.3</v>
      </c>
      <c r="AJ148" s="660">
        <v>90.1</v>
      </c>
      <c r="AK148" s="36" t="s">
        <v>36</v>
      </c>
      <c r="AL148" s="100"/>
    </row>
    <row r="149" spans="1:38" x14ac:dyDescent="0.15">
      <c r="A149" s="1663"/>
      <c r="B149" s="326">
        <v>43685</v>
      </c>
      <c r="C149" s="456" t="str">
        <f>IF(B149="","",IF(WEEKDAY(B149)=1,"(日)",IF(WEEKDAY(B149)=2,"(月)",IF(WEEKDAY(B149)=3,"(火)",IF(WEEKDAY(B149)=4,"(水)",IF(WEEKDAY(B149)=5,"(木)",IF(WEEKDAY(B149)=6,"(金)","(土)")))))))</f>
        <v>(木)</v>
      </c>
      <c r="D149" s="784" t="s">
        <v>540</v>
      </c>
      <c r="E149" s="60">
        <v>0</v>
      </c>
      <c r="F149" s="60">
        <v>32.6</v>
      </c>
      <c r="G149" s="23">
        <v>28.2</v>
      </c>
      <c r="H149" s="63">
        <v>28.4</v>
      </c>
      <c r="I149" s="64">
        <v>4.42</v>
      </c>
      <c r="J149" s="65">
        <v>4.22</v>
      </c>
      <c r="K149" s="64">
        <v>7.6</v>
      </c>
      <c r="L149" s="65">
        <v>7.55</v>
      </c>
      <c r="M149" s="64">
        <v>34.6</v>
      </c>
      <c r="N149" s="65">
        <v>34.6</v>
      </c>
      <c r="O149" s="50">
        <v>96.3</v>
      </c>
      <c r="P149" s="1310">
        <v>90.1</v>
      </c>
      <c r="Q149" s="50">
        <v>116.9</v>
      </c>
      <c r="R149" s="1310">
        <v>118.1</v>
      </c>
      <c r="S149" s="50">
        <v>77</v>
      </c>
      <c r="T149" s="1310">
        <v>75.2</v>
      </c>
      <c r="U149" s="50">
        <v>39.9</v>
      </c>
      <c r="V149" s="1310">
        <v>42.9</v>
      </c>
      <c r="W149" s="64">
        <v>24.5</v>
      </c>
      <c r="X149" s="65">
        <v>31.3</v>
      </c>
      <c r="Y149" s="69">
        <v>223</v>
      </c>
      <c r="Z149" s="70">
        <v>234</v>
      </c>
      <c r="AA149" s="24">
        <v>0.46</v>
      </c>
      <c r="AB149" s="863">
        <v>0.24</v>
      </c>
      <c r="AC149" s="655">
        <v>1555</v>
      </c>
      <c r="AD149" s="322"/>
      <c r="AE149" s="1152">
        <v>1.85</v>
      </c>
      <c r="AF149" s="1206" t="s">
        <v>634</v>
      </c>
      <c r="AG149" s="6" t="s">
        <v>276</v>
      </c>
      <c r="AH149" s="18" t="s">
        <v>23</v>
      </c>
      <c r="AI149" s="659">
        <v>116.9</v>
      </c>
      <c r="AJ149" s="660">
        <v>118.1</v>
      </c>
      <c r="AK149" s="36" t="s">
        <v>36</v>
      </c>
      <c r="AL149" s="100"/>
    </row>
    <row r="150" spans="1:38" x14ac:dyDescent="0.15">
      <c r="A150" s="1663"/>
      <c r="B150" s="326">
        <v>43686</v>
      </c>
      <c r="C150" s="456" t="str">
        <f t="shared" ref="C150:C172" si="25">IF(B150="","",IF(WEEKDAY(B150)=1,"(日)",IF(WEEKDAY(B150)=2,"(月)",IF(WEEKDAY(B150)=3,"(火)",IF(WEEKDAY(B150)=4,"(水)",IF(WEEKDAY(B150)=5,"(木)",IF(WEEKDAY(B150)=6,"(金)","(土)")))))))</f>
        <v>(金)</v>
      </c>
      <c r="D150" s="784" t="s">
        <v>540</v>
      </c>
      <c r="E150" s="60">
        <v>0</v>
      </c>
      <c r="F150" s="60">
        <v>32.1</v>
      </c>
      <c r="G150" s="23">
        <v>28</v>
      </c>
      <c r="H150" s="63">
        <v>28.7</v>
      </c>
      <c r="I150" s="64">
        <v>3.88</v>
      </c>
      <c r="J150" s="65">
        <v>4.21</v>
      </c>
      <c r="K150" s="64">
        <v>7.5</v>
      </c>
      <c r="L150" s="65">
        <v>7.63</v>
      </c>
      <c r="M150" s="64">
        <v>35</v>
      </c>
      <c r="N150" s="65">
        <v>34.700000000000003</v>
      </c>
      <c r="O150" s="50"/>
      <c r="P150" s="1310">
        <v>97.8</v>
      </c>
      <c r="Q150" s="50"/>
      <c r="R150" s="1310">
        <v>117.1</v>
      </c>
      <c r="S150" s="50"/>
      <c r="T150" s="1310"/>
      <c r="U150" s="50"/>
      <c r="V150" s="1310"/>
      <c r="W150" s="64"/>
      <c r="X150" s="65">
        <v>29.1</v>
      </c>
      <c r="Y150" s="69"/>
      <c r="Z150" s="70">
        <v>269</v>
      </c>
      <c r="AA150" s="24"/>
      <c r="AB150" s="863">
        <v>0.28999999999999998</v>
      </c>
      <c r="AC150" s="655">
        <v>1230</v>
      </c>
      <c r="AD150" s="322">
        <v>10060</v>
      </c>
      <c r="AE150" s="1152"/>
      <c r="AF150" s="1206" t="s">
        <v>635</v>
      </c>
      <c r="AG150" s="6" t="s">
        <v>277</v>
      </c>
      <c r="AH150" s="18" t="s">
        <v>23</v>
      </c>
      <c r="AI150" s="659">
        <v>77</v>
      </c>
      <c r="AJ150" s="660">
        <v>75.2</v>
      </c>
      <c r="AK150" s="36" t="s">
        <v>36</v>
      </c>
      <c r="AL150" s="100"/>
    </row>
    <row r="151" spans="1:38" x14ac:dyDescent="0.15">
      <c r="A151" s="1663"/>
      <c r="B151" s="326">
        <v>43687</v>
      </c>
      <c r="C151" s="456" t="str">
        <f t="shared" si="25"/>
        <v>(土)</v>
      </c>
      <c r="D151" s="784" t="s">
        <v>540</v>
      </c>
      <c r="E151" s="60">
        <v>0</v>
      </c>
      <c r="F151" s="60">
        <v>31.7</v>
      </c>
      <c r="G151" s="23">
        <v>29.2</v>
      </c>
      <c r="H151" s="63">
        <v>29.2</v>
      </c>
      <c r="I151" s="64">
        <v>3.5</v>
      </c>
      <c r="J151" s="65">
        <v>4.2</v>
      </c>
      <c r="K151" s="64">
        <v>7.5</v>
      </c>
      <c r="L151" s="65">
        <v>7.6</v>
      </c>
      <c r="M151" s="64"/>
      <c r="N151" s="65"/>
      <c r="O151" s="50"/>
      <c r="P151" s="1310"/>
      <c r="Q151" s="50"/>
      <c r="R151" s="1310"/>
      <c r="S151" s="50"/>
      <c r="T151" s="1310"/>
      <c r="U151" s="50"/>
      <c r="V151" s="1310"/>
      <c r="W151" s="64"/>
      <c r="X151" s="65"/>
      <c r="Y151" s="69"/>
      <c r="Z151" s="70"/>
      <c r="AA151" s="24"/>
      <c r="AB151" s="863"/>
      <c r="AC151" s="655">
        <v>1167</v>
      </c>
      <c r="AD151" s="322"/>
      <c r="AE151" s="1152"/>
      <c r="AF151" s="1206"/>
      <c r="AG151" s="6" t="s">
        <v>278</v>
      </c>
      <c r="AH151" s="18" t="s">
        <v>23</v>
      </c>
      <c r="AI151" s="659">
        <v>39.9</v>
      </c>
      <c r="AJ151" s="660">
        <v>42.9</v>
      </c>
      <c r="AK151" s="36" t="s">
        <v>36</v>
      </c>
      <c r="AL151" s="100"/>
    </row>
    <row r="152" spans="1:38" x14ac:dyDescent="0.15">
      <c r="A152" s="1663"/>
      <c r="B152" s="326">
        <v>43688</v>
      </c>
      <c r="C152" s="456" t="str">
        <f t="shared" si="25"/>
        <v>(日)</v>
      </c>
      <c r="D152" s="784" t="s">
        <v>540</v>
      </c>
      <c r="E152" s="60">
        <v>0</v>
      </c>
      <c r="F152" s="60">
        <v>30.3</v>
      </c>
      <c r="G152" s="23">
        <v>29.2</v>
      </c>
      <c r="H152" s="63">
        <v>29.2</v>
      </c>
      <c r="I152" s="64">
        <v>3.5</v>
      </c>
      <c r="J152" s="65">
        <v>4.0999999999999996</v>
      </c>
      <c r="K152" s="64">
        <v>7.6</v>
      </c>
      <c r="L152" s="65">
        <v>7.6</v>
      </c>
      <c r="M152" s="64"/>
      <c r="N152" s="65"/>
      <c r="O152" s="50"/>
      <c r="P152" s="1310"/>
      <c r="Q152" s="50"/>
      <c r="R152" s="1310"/>
      <c r="S152" s="50"/>
      <c r="T152" s="1310"/>
      <c r="U152" s="50"/>
      <c r="V152" s="1310"/>
      <c r="W152" s="64"/>
      <c r="X152" s="65"/>
      <c r="Y152" s="69"/>
      <c r="Z152" s="70"/>
      <c r="AA152" s="24"/>
      <c r="AB152" s="863"/>
      <c r="AC152" s="655">
        <v>1134</v>
      </c>
      <c r="AD152" s="322"/>
      <c r="AE152" s="1152"/>
      <c r="AF152" s="1206"/>
      <c r="AG152" s="6" t="s">
        <v>279</v>
      </c>
      <c r="AH152" s="18" t="s">
        <v>23</v>
      </c>
      <c r="AI152" s="37">
        <v>24.5</v>
      </c>
      <c r="AJ152" s="38">
        <v>31.3</v>
      </c>
      <c r="AK152" s="39" t="s">
        <v>36</v>
      </c>
      <c r="AL152" s="98"/>
    </row>
    <row r="153" spans="1:38" x14ac:dyDescent="0.15">
      <c r="A153" s="1663"/>
      <c r="B153" s="326">
        <v>43689</v>
      </c>
      <c r="C153" s="456" t="str">
        <f t="shared" si="25"/>
        <v>(月)</v>
      </c>
      <c r="D153" s="784" t="s">
        <v>550</v>
      </c>
      <c r="E153" s="60">
        <v>1.5</v>
      </c>
      <c r="F153" s="60">
        <v>27.6</v>
      </c>
      <c r="G153" s="23">
        <v>28</v>
      </c>
      <c r="H153" s="63">
        <v>28</v>
      </c>
      <c r="I153" s="64">
        <v>3.6</v>
      </c>
      <c r="J153" s="65">
        <v>4.4000000000000004</v>
      </c>
      <c r="K153" s="64">
        <v>7.6</v>
      </c>
      <c r="L153" s="65">
        <v>7.7</v>
      </c>
      <c r="M153" s="64"/>
      <c r="N153" s="65"/>
      <c r="O153" s="50"/>
      <c r="P153" s="1310"/>
      <c r="Q153" s="50"/>
      <c r="R153" s="1310"/>
      <c r="S153" s="50"/>
      <c r="T153" s="1310"/>
      <c r="U153" s="50"/>
      <c r="V153" s="1310"/>
      <c r="W153" s="64"/>
      <c r="X153" s="65"/>
      <c r="Y153" s="69"/>
      <c r="Z153" s="70"/>
      <c r="AA153" s="24"/>
      <c r="AB153" s="863"/>
      <c r="AC153" s="655">
        <v>1708</v>
      </c>
      <c r="AD153" s="322"/>
      <c r="AE153" s="1152"/>
      <c r="AF153" s="1206"/>
      <c r="AG153" s="6" t="s">
        <v>280</v>
      </c>
      <c r="AH153" s="18" t="s">
        <v>23</v>
      </c>
      <c r="AI153" s="48">
        <v>223</v>
      </c>
      <c r="AJ153" s="49">
        <v>234</v>
      </c>
      <c r="AK153" s="25" t="s">
        <v>36</v>
      </c>
      <c r="AL153" s="26"/>
    </row>
    <row r="154" spans="1:38" x14ac:dyDescent="0.15">
      <c r="A154" s="1663"/>
      <c r="B154" s="326">
        <v>43690</v>
      </c>
      <c r="C154" s="456" t="str">
        <f t="shared" si="25"/>
        <v>(火)</v>
      </c>
      <c r="D154" s="784" t="s">
        <v>550</v>
      </c>
      <c r="E154" s="60">
        <v>0.5</v>
      </c>
      <c r="F154" s="60">
        <v>30.1</v>
      </c>
      <c r="G154" s="23">
        <v>27.6</v>
      </c>
      <c r="H154" s="63">
        <v>26.9</v>
      </c>
      <c r="I154" s="64">
        <v>5.89</v>
      </c>
      <c r="J154" s="65">
        <v>2.82</v>
      </c>
      <c r="K154" s="64">
        <v>7.43</v>
      </c>
      <c r="L154" s="65">
        <v>7.48</v>
      </c>
      <c r="M154" s="64">
        <v>33.9</v>
      </c>
      <c r="N154" s="65">
        <v>34.200000000000003</v>
      </c>
      <c r="O154" s="50"/>
      <c r="P154" s="1310">
        <v>91.5</v>
      </c>
      <c r="Q154" s="50"/>
      <c r="R154" s="1310">
        <v>117.1</v>
      </c>
      <c r="S154" s="50"/>
      <c r="T154" s="1310"/>
      <c r="U154" s="50"/>
      <c r="V154" s="1310"/>
      <c r="W154" s="64"/>
      <c r="X154" s="65">
        <v>32.5</v>
      </c>
      <c r="Y154" s="69"/>
      <c r="Z154" s="70">
        <v>261</v>
      </c>
      <c r="AA154" s="24"/>
      <c r="AB154" s="863">
        <v>0.23</v>
      </c>
      <c r="AC154" s="655">
        <v>3495</v>
      </c>
      <c r="AD154" s="322"/>
      <c r="AE154" s="1152"/>
      <c r="AF154" s="1206"/>
      <c r="AG154" s="6" t="s">
        <v>281</v>
      </c>
      <c r="AH154" s="18" t="s">
        <v>23</v>
      </c>
      <c r="AI154" s="41">
        <v>0.46</v>
      </c>
      <c r="AJ154" s="41">
        <v>0.24</v>
      </c>
      <c r="AK154" s="42" t="s">
        <v>36</v>
      </c>
      <c r="AL154" s="99"/>
    </row>
    <row r="155" spans="1:38" x14ac:dyDescent="0.15">
      <c r="A155" s="1663"/>
      <c r="B155" s="326">
        <v>43691</v>
      </c>
      <c r="C155" s="456" t="str">
        <f t="shared" si="25"/>
        <v>(水)</v>
      </c>
      <c r="D155" s="784" t="s">
        <v>540</v>
      </c>
      <c r="E155" s="60">
        <v>3.5</v>
      </c>
      <c r="F155" s="60">
        <v>29.2</v>
      </c>
      <c r="G155" s="23">
        <v>27</v>
      </c>
      <c r="H155" s="63">
        <v>27.2</v>
      </c>
      <c r="I155" s="64">
        <v>5.82</v>
      </c>
      <c r="J155" s="65">
        <v>2.16</v>
      </c>
      <c r="K155" s="64">
        <v>7.48</v>
      </c>
      <c r="L155" s="65">
        <v>7.38</v>
      </c>
      <c r="M155" s="64">
        <v>33.700000000000003</v>
      </c>
      <c r="N155" s="65">
        <v>33.799999999999997</v>
      </c>
      <c r="O155" s="50"/>
      <c r="P155" s="1310">
        <v>87.7</v>
      </c>
      <c r="Q155" s="50"/>
      <c r="R155" s="1310">
        <v>116.1</v>
      </c>
      <c r="S155" s="50"/>
      <c r="T155" s="1310"/>
      <c r="U155" s="50"/>
      <c r="V155" s="1310"/>
      <c r="W155" s="64"/>
      <c r="X155" s="65">
        <v>32</v>
      </c>
      <c r="Y155" s="69"/>
      <c r="Z155" s="70">
        <v>258</v>
      </c>
      <c r="AA155" s="24"/>
      <c r="AB155" s="863">
        <v>0.14000000000000001</v>
      </c>
      <c r="AC155" s="655">
        <v>5252</v>
      </c>
      <c r="AD155" s="322"/>
      <c r="AE155" s="1152"/>
      <c r="AF155" s="1206"/>
      <c r="AG155" s="6" t="s">
        <v>24</v>
      </c>
      <c r="AH155" s="18" t="s">
        <v>23</v>
      </c>
      <c r="AI155" s="23">
        <v>3.4</v>
      </c>
      <c r="AJ155" s="47">
        <v>3</v>
      </c>
      <c r="AK155" s="141" t="s">
        <v>36</v>
      </c>
      <c r="AL155" s="99"/>
    </row>
    <row r="156" spans="1:38" x14ac:dyDescent="0.15">
      <c r="A156" s="1663"/>
      <c r="B156" s="326">
        <v>43692</v>
      </c>
      <c r="C156" s="456" t="str">
        <f t="shared" si="25"/>
        <v>(木)</v>
      </c>
      <c r="D156" s="671" t="s">
        <v>540</v>
      </c>
      <c r="E156" s="60">
        <v>0</v>
      </c>
      <c r="F156" s="60">
        <v>31.9</v>
      </c>
      <c r="G156" s="23">
        <v>27</v>
      </c>
      <c r="H156" s="63">
        <v>27.2</v>
      </c>
      <c r="I156" s="64">
        <v>7.03</v>
      </c>
      <c r="J156" s="65">
        <v>1.74</v>
      </c>
      <c r="K156" s="64">
        <v>7.49</v>
      </c>
      <c r="L156" s="65">
        <v>7.38</v>
      </c>
      <c r="M156" s="64">
        <v>32.299999999999997</v>
      </c>
      <c r="N156" s="65">
        <v>33.700000000000003</v>
      </c>
      <c r="O156" s="50"/>
      <c r="P156" s="1310">
        <v>80</v>
      </c>
      <c r="Q156" s="50"/>
      <c r="R156" s="1310">
        <v>115.7</v>
      </c>
      <c r="S156" s="50"/>
      <c r="T156" s="1310"/>
      <c r="U156" s="50"/>
      <c r="V156" s="1310"/>
      <c r="W156" s="64"/>
      <c r="X156" s="65">
        <v>36</v>
      </c>
      <c r="Y156" s="69"/>
      <c r="Z156" s="70">
        <v>257</v>
      </c>
      <c r="AA156" s="24"/>
      <c r="AB156" s="863">
        <v>0.12</v>
      </c>
      <c r="AC156" s="655">
        <v>3883</v>
      </c>
      <c r="AD156" s="322">
        <v>30150</v>
      </c>
      <c r="AE156" s="1152">
        <v>3.13</v>
      </c>
      <c r="AF156" s="1206"/>
      <c r="AG156" s="6" t="s">
        <v>25</v>
      </c>
      <c r="AH156" s="18" t="s">
        <v>23</v>
      </c>
      <c r="AI156" s="23">
        <v>1.1000000000000001</v>
      </c>
      <c r="AJ156" s="47">
        <v>0.9</v>
      </c>
      <c r="AK156" s="36" t="s">
        <v>36</v>
      </c>
      <c r="AL156" s="99"/>
    </row>
    <row r="157" spans="1:38" x14ac:dyDescent="0.15">
      <c r="A157" s="1663"/>
      <c r="B157" s="326">
        <v>43693</v>
      </c>
      <c r="C157" s="456" t="str">
        <f t="shared" si="25"/>
        <v>(金)</v>
      </c>
      <c r="D157" s="784" t="s">
        <v>597</v>
      </c>
      <c r="E157" s="60">
        <v>0</v>
      </c>
      <c r="F157" s="60">
        <v>28.4</v>
      </c>
      <c r="G157" s="23">
        <v>26</v>
      </c>
      <c r="H157" s="63">
        <v>26.8</v>
      </c>
      <c r="I157" s="64">
        <v>7.14</v>
      </c>
      <c r="J157" s="65">
        <v>3.29</v>
      </c>
      <c r="K157" s="64">
        <v>7.68</v>
      </c>
      <c r="L157" s="65">
        <v>7.63</v>
      </c>
      <c r="M157" s="64">
        <v>35.700000000000003</v>
      </c>
      <c r="N157" s="65">
        <v>35.700000000000003</v>
      </c>
      <c r="O157" s="50"/>
      <c r="P157" s="1310">
        <v>86.5</v>
      </c>
      <c r="Q157" s="50"/>
      <c r="R157" s="1310">
        <v>122.1</v>
      </c>
      <c r="S157" s="50"/>
      <c r="T157" s="1310"/>
      <c r="U157" s="50"/>
      <c r="V157" s="1310"/>
      <c r="W157" s="64"/>
      <c r="X157" s="65">
        <v>31.2</v>
      </c>
      <c r="Y157" s="69"/>
      <c r="Z157" s="70">
        <v>259</v>
      </c>
      <c r="AA157" s="24"/>
      <c r="AB157" s="863">
        <v>0.28000000000000003</v>
      </c>
      <c r="AC157" s="655">
        <v>2371</v>
      </c>
      <c r="AD157" s="322"/>
      <c r="AE157" s="1152"/>
      <c r="AF157" s="1206"/>
      <c r="AG157" s="6" t="s">
        <v>282</v>
      </c>
      <c r="AH157" s="18" t="s">
        <v>23</v>
      </c>
      <c r="AI157" s="23">
        <v>4.9000000000000004</v>
      </c>
      <c r="AJ157" s="47">
        <v>6.7</v>
      </c>
      <c r="AK157" s="36" t="s">
        <v>36</v>
      </c>
      <c r="AL157" s="99"/>
    </row>
    <row r="158" spans="1:38" x14ac:dyDescent="0.15">
      <c r="A158" s="1663"/>
      <c r="B158" s="326">
        <v>43694</v>
      </c>
      <c r="C158" s="456" t="str">
        <f t="shared" si="25"/>
        <v>(土)</v>
      </c>
      <c r="D158" s="784" t="s">
        <v>604</v>
      </c>
      <c r="E158" s="60">
        <v>0</v>
      </c>
      <c r="F158" s="60">
        <v>31.7</v>
      </c>
      <c r="G158" s="23">
        <v>26.5</v>
      </c>
      <c r="H158" s="63">
        <v>26.5</v>
      </c>
      <c r="I158" s="64">
        <v>6.1</v>
      </c>
      <c r="J158" s="65">
        <v>3.4</v>
      </c>
      <c r="K158" s="64">
        <v>7.7</v>
      </c>
      <c r="L158" s="65">
        <v>7.7</v>
      </c>
      <c r="M158" s="64"/>
      <c r="N158" s="65"/>
      <c r="O158" s="50"/>
      <c r="P158" s="1310"/>
      <c r="Q158" s="50"/>
      <c r="R158" s="1310"/>
      <c r="S158" s="50"/>
      <c r="T158" s="1310"/>
      <c r="U158" s="50"/>
      <c r="V158" s="1310"/>
      <c r="W158" s="64"/>
      <c r="X158" s="65"/>
      <c r="Y158" s="69"/>
      <c r="Z158" s="70"/>
      <c r="AA158" s="24"/>
      <c r="AB158" s="863"/>
      <c r="AC158" s="655">
        <v>2405</v>
      </c>
      <c r="AD158" s="322"/>
      <c r="AE158" s="1152"/>
      <c r="AF158" s="1206"/>
      <c r="AG158" s="6" t="s">
        <v>283</v>
      </c>
      <c r="AH158" s="18" t="s">
        <v>23</v>
      </c>
      <c r="AI158" s="292" t="s">
        <v>578</v>
      </c>
      <c r="AJ158" s="216" t="s">
        <v>578</v>
      </c>
      <c r="AK158" s="46" t="s">
        <v>36</v>
      </c>
      <c r="AL158" s="101"/>
    </row>
    <row r="159" spans="1:38" x14ac:dyDescent="0.15">
      <c r="A159" s="1663"/>
      <c r="B159" s="326">
        <v>43695</v>
      </c>
      <c r="C159" s="456" t="str">
        <f t="shared" si="25"/>
        <v>(日)</v>
      </c>
      <c r="D159" s="784" t="s">
        <v>604</v>
      </c>
      <c r="E159" s="60">
        <v>0</v>
      </c>
      <c r="F159" s="60">
        <v>31.3</v>
      </c>
      <c r="G159" s="23">
        <v>28.6</v>
      </c>
      <c r="H159" s="63">
        <v>28.2</v>
      </c>
      <c r="I159" s="64">
        <v>4.7</v>
      </c>
      <c r="J159" s="65">
        <v>2.9</v>
      </c>
      <c r="K159" s="64">
        <v>7.7</v>
      </c>
      <c r="L159" s="65">
        <v>7.6</v>
      </c>
      <c r="M159" s="64"/>
      <c r="N159" s="65"/>
      <c r="O159" s="50"/>
      <c r="P159" s="1310"/>
      <c r="Q159" s="50"/>
      <c r="R159" s="1310"/>
      <c r="S159" s="50"/>
      <c r="T159" s="1310"/>
      <c r="U159" s="50"/>
      <c r="V159" s="1310"/>
      <c r="W159" s="64"/>
      <c r="X159" s="65"/>
      <c r="Y159" s="69"/>
      <c r="Z159" s="70"/>
      <c r="AA159" s="24"/>
      <c r="AB159" s="863"/>
      <c r="AC159" s="655">
        <v>2453</v>
      </c>
      <c r="AD159" s="322"/>
      <c r="AE159" s="1152"/>
      <c r="AF159" s="1206"/>
      <c r="AG159" s="6" t="s">
        <v>290</v>
      </c>
      <c r="AH159" s="18" t="s">
        <v>23</v>
      </c>
      <c r="AI159" s="24">
        <v>1.44</v>
      </c>
      <c r="AJ159" s="44">
        <v>1.51</v>
      </c>
      <c r="AK159" s="42" t="s">
        <v>36</v>
      </c>
      <c r="AL159" s="99"/>
    </row>
    <row r="160" spans="1:38" x14ac:dyDescent="0.15">
      <c r="A160" s="1663"/>
      <c r="B160" s="326">
        <v>43696</v>
      </c>
      <c r="C160" s="456" t="str">
        <f t="shared" si="25"/>
        <v>(月)</v>
      </c>
      <c r="D160" s="784" t="s">
        <v>550</v>
      </c>
      <c r="E160" s="60">
        <v>0</v>
      </c>
      <c r="F160" s="60">
        <v>27.9</v>
      </c>
      <c r="G160" s="23">
        <v>27.2</v>
      </c>
      <c r="H160" s="63">
        <v>28</v>
      </c>
      <c r="I160" s="64">
        <v>7.49</v>
      </c>
      <c r="J160" s="65">
        <v>4.24</v>
      </c>
      <c r="K160" s="64">
        <v>7.69</v>
      </c>
      <c r="L160" s="65">
        <v>7.61</v>
      </c>
      <c r="M160" s="64">
        <v>37.6</v>
      </c>
      <c r="N160" s="65">
        <v>37.299999999999997</v>
      </c>
      <c r="O160" s="50"/>
      <c r="P160" s="1310">
        <v>98</v>
      </c>
      <c r="Q160" s="50"/>
      <c r="R160" s="1310">
        <v>126.1</v>
      </c>
      <c r="S160" s="50"/>
      <c r="T160" s="1310"/>
      <c r="U160" s="50"/>
      <c r="V160" s="1310"/>
      <c r="W160" s="64"/>
      <c r="X160" s="65">
        <v>34.1</v>
      </c>
      <c r="Y160" s="69"/>
      <c r="Z160" s="70">
        <v>262</v>
      </c>
      <c r="AA160" s="24"/>
      <c r="AB160" s="863">
        <v>0.13</v>
      </c>
      <c r="AC160" s="655">
        <v>3336</v>
      </c>
      <c r="AD160" s="322"/>
      <c r="AE160" s="1152"/>
      <c r="AF160" s="1206"/>
      <c r="AG160" s="6" t="s">
        <v>284</v>
      </c>
      <c r="AH160" s="18" t="s">
        <v>23</v>
      </c>
      <c r="AI160" s="24">
        <v>1.83</v>
      </c>
      <c r="AJ160" s="44">
        <v>1.84</v>
      </c>
      <c r="AK160" s="42" t="s">
        <v>36</v>
      </c>
      <c r="AL160" s="99"/>
    </row>
    <row r="161" spans="1:38" x14ac:dyDescent="0.15">
      <c r="A161" s="1663"/>
      <c r="B161" s="326">
        <v>43697</v>
      </c>
      <c r="C161" s="456" t="str">
        <f t="shared" si="25"/>
        <v>(火)</v>
      </c>
      <c r="D161" s="784" t="s">
        <v>550</v>
      </c>
      <c r="E161" s="60">
        <v>5.5</v>
      </c>
      <c r="F161" s="60">
        <v>28.9</v>
      </c>
      <c r="G161" s="23">
        <v>26.6</v>
      </c>
      <c r="H161" s="63">
        <v>27</v>
      </c>
      <c r="I161" s="64">
        <v>6.61</v>
      </c>
      <c r="J161" s="65">
        <v>2.54</v>
      </c>
      <c r="K161" s="64">
        <v>7.66</v>
      </c>
      <c r="L161" s="65">
        <v>7.55</v>
      </c>
      <c r="M161" s="64">
        <v>38.5</v>
      </c>
      <c r="N161" s="65">
        <v>38.9</v>
      </c>
      <c r="O161" s="50"/>
      <c r="P161" s="1310">
        <v>95.5</v>
      </c>
      <c r="Q161" s="50"/>
      <c r="R161" s="1310">
        <v>128.30000000000001</v>
      </c>
      <c r="S161" s="50"/>
      <c r="T161" s="1310"/>
      <c r="U161" s="50"/>
      <c r="V161" s="1310"/>
      <c r="W161" s="64"/>
      <c r="X161" s="65">
        <v>41</v>
      </c>
      <c r="Y161" s="69"/>
      <c r="Z161" s="70">
        <v>273</v>
      </c>
      <c r="AA161" s="24"/>
      <c r="AB161" s="863">
        <v>0.15</v>
      </c>
      <c r="AC161" s="655">
        <v>3582</v>
      </c>
      <c r="AD161" s="322">
        <v>10040</v>
      </c>
      <c r="AE161" s="1152"/>
      <c r="AF161" s="1206"/>
      <c r="AG161" s="6" t="s">
        <v>285</v>
      </c>
      <c r="AH161" s="18" t="s">
        <v>23</v>
      </c>
      <c r="AI161" s="24">
        <v>8.6999999999999994E-2</v>
      </c>
      <c r="AJ161" s="44">
        <v>7.8E-2</v>
      </c>
      <c r="AK161" s="46" t="s">
        <v>36</v>
      </c>
      <c r="AL161" s="101"/>
    </row>
    <row r="162" spans="1:38" x14ac:dyDescent="0.15">
      <c r="A162" s="1663"/>
      <c r="B162" s="326">
        <v>43698</v>
      </c>
      <c r="C162" s="456" t="str">
        <f t="shared" si="25"/>
        <v>(水)</v>
      </c>
      <c r="D162" s="784" t="s">
        <v>540</v>
      </c>
      <c r="E162" s="60">
        <v>1</v>
      </c>
      <c r="F162" s="60">
        <v>28.3</v>
      </c>
      <c r="G162" s="23">
        <v>25.5</v>
      </c>
      <c r="H162" s="63">
        <v>25.5</v>
      </c>
      <c r="I162" s="64">
        <v>9.25</v>
      </c>
      <c r="J162" s="65">
        <v>4.4000000000000004</v>
      </c>
      <c r="K162" s="64">
        <v>7.52</v>
      </c>
      <c r="L162" s="65">
        <v>7.5</v>
      </c>
      <c r="M162" s="64">
        <v>35.5</v>
      </c>
      <c r="N162" s="65">
        <v>36.5</v>
      </c>
      <c r="O162" s="50"/>
      <c r="P162" s="1310">
        <v>84</v>
      </c>
      <c r="Q162" s="50"/>
      <c r="R162" s="1310">
        <v>121.3</v>
      </c>
      <c r="S162" s="50"/>
      <c r="T162" s="1310"/>
      <c r="U162" s="50"/>
      <c r="V162" s="1310"/>
      <c r="W162" s="64"/>
      <c r="X162" s="65">
        <v>36.1</v>
      </c>
      <c r="Y162" s="69"/>
      <c r="Z162" s="70">
        <v>266</v>
      </c>
      <c r="AA162" s="24"/>
      <c r="AB162" s="863">
        <v>0.21</v>
      </c>
      <c r="AC162" s="655">
        <v>3465</v>
      </c>
      <c r="AD162" s="322"/>
      <c r="AE162" s="1152"/>
      <c r="AF162" s="1206"/>
      <c r="AG162" s="6" t="s">
        <v>286</v>
      </c>
      <c r="AH162" s="18" t="s">
        <v>23</v>
      </c>
      <c r="AI162" s="484" t="s">
        <v>557</v>
      </c>
      <c r="AJ162" s="217" t="s">
        <v>557</v>
      </c>
      <c r="AK162" s="42" t="s">
        <v>36</v>
      </c>
      <c r="AL162" s="99"/>
    </row>
    <row r="163" spans="1:38" x14ac:dyDescent="0.15">
      <c r="A163" s="1663"/>
      <c r="B163" s="326">
        <v>43699</v>
      </c>
      <c r="C163" s="456" t="str">
        <f t="shared" si="25"/>
        <v>(木)</v>
      </c>
      <c r="D163" s="784" t="s">
        <v>550</v>
      </c>
      <c r="E163" s="60">
        <v>0</v>
      </c>
      <c r="F163" s="60">
        <v>26.2</v>
      </c>
      <c r="G163" s="23">
        <v>25</v>
      </c>
      <c r="H163" s="63">
        <v>25.3</v>
      </c>
      <c r="I163" s="64">
        <v>6.8</v>
      </c>
      <c r="J163" s="65">
        <v>3.78</v>
      </c>
      <c r="K163" s="64">
        <v>7.58</v>
      </c>
      <c r="L163" s="65">
        <v>7.47</v>
      </c>
      <c r="M163" s="64">
        <v>35.4</v>
      </c>
      <c r="N163" s="65">
        <v>35</v>
      </c>
      <c r="O163" s="50"/>
      <c r="P163" s="1310">
        <v>81</v>
      </c>
      <c r="Q163" s="50"/>
      <c r="R163" s="1310">
        <v>117.1</v>
      </c>
      <c r="S163" s="50"/>
      <c r="T163" s="1310"/>
      <c r="U163" s="50"/>
      <c r="V163" s="1310"/>
      <c r="W163" s="64"/>
      <c r="X163" s="65">
        <v>35.200000000000003</v>
      </c>
      <c r="Y163" s="69"/>
      <c r="Z163" s="70">
        <v>258</v>
      </c>
      <c r="AA163" s="24"/>
      <c r="AB163" s="863">
        <v>0.18</v>
      </c>
      <c r="AC163" s="655">
        <v>3365</v>
      </c>
      <c r="AD163" s="322"/>
      <c r="AE163" s="1152">
        <v>3.22</v>
      </c>
      <c r="AF163" s="1206"/>
      <c r="AG163" s="6" t="s">
        <v>287</v>
      </c>
      <c r="AH163" s="18" t="s">
        <v>23</v>
      </c>
      <c r="AI163" s="23">
        <v>23.1</v>
      </c>
      <c r="AJ163" s="47">
        <v>22.4</v>
      </c>
      <c r="AK163" s="36" t="s">
        <v>36</v>
      </c>
      <c r="AL163" s="100"/>
    </row>
    <row r="164" spans="1:38" x14ac:dyDescent="0.15">
      <c r="A164" s="1663"/>
      <c r="B164" s="326">
        <v>43700</v>
      </c>
      <c r="C164" s="456" t="str">
        <f t="shared" si="25"/>
        <v>(金)</v>
      </c>
      <c r="D164" s="784" t="s">
        <v>550</v>
      </c>
      <c r="E164" s="60">
        <v>1.5</v>
      </c>
      <c r="F164" s="60">
        <v>28.1</v>
      </c>
      <c r="G164" s="23">
        <v>25.5</v>
      </c>
      <c r="H164" s="63">
        <v>25.6</v>
      </c>
      <c r="I164" s="64">
        <v>5.92</v>
      </c>
      <c r="J164" s="65">
        <v>2.19</v>
      </c>
      <c r="K164" s="64">
        <v>7.71</v>
      </c>
      <c r="L164" s="65">
        <v>7.56</v>
      </c>
      <c r="M164" s="64">
        <v>40.4</v>
      </c>
      <c r="N164" s="65">
        <v>39.6</v>
      </c>
      <c r="O164" s="50"/>
      <c r="P164" s="1310">
        <v>93.5</v>
      </c>
      <c r="Q164" s="50"/>
      <c r="R164" s="1310">
        <v>128.1</v>
      </c>
      <c r="S164" s="50"/>
      <c r="T164" s="1310"/>
      <c r="U164" s="50"/>
      <c r="V164" s="1310"/>
      <c r="W164" s="64"/>
      <c r="X164" s="65">
        <v>44</v>
      </c>
      <c r="Y164" s="69"/>
      <c r="Z164" s="70">
        <v>263</v>
      </c>
      <c r="AA164" s="24"/>
      <c r="AB164" s="863">
        <v>0.12</v>
      </c>
      <c r="AC164" s="655">
        <v>2870</v>
      </c>
      <c r="AD164" s="322"/>
      <c r="AE164" s="1152"/>
      <c r="AF164" s="1206"/>
      <c r="AG164" s="6" t="s">
        <v>27</v>
      </c>
      <c r="AH164" s="18" t="s">
        <v>23</v>
      </c>
      <c r="AI164" s="23">
        <v>28</v>
      </c>
      <c r="AJ164" s="47">
        <v>26.7</v>
      </c>
      <c r="AK164" s="36" t="s">
        <v>36</v>
      </c>
      <c r="AL164" s="100"/>
    </row>
    <row r="165" spans="1:38" x14ac:dyDescent="0.15">
      <c r="A165" s="1663"/>
      <c r="B165" s="326">
        <v>43701</v>
      </c>
      <c r="C165" s="456" t="str">
        <f t="shared" si="25"/>
        <v>(土)</v>
      </c>
      <c r="D165" s="784" t="s">
        <v>550</v>
      </c>
      <c r="E165" s="60">
        <v>0</v>
      </c>
      <c r="F165" s="60">
        <v>27.2</v>
      </c>
      <c r="G165" s="23">
        <v>25.5</v>
      </c>
      <c r="H165" s="63">
        <v>25.4</v>
      </c>
      <c r="I165" s="64">
        <v>6.3</v>
      </c>
      <c r="J165" s="65">
        <v>3.2</v>
      </c>
      <c r="K165" s="64">
        <v>7.7</v>
      </c>
      <c r="L165" s="65">
        <v>7.6</v>
      </c>
      <c r="M165" s="64"/>
      <c r="N165" s="65"/>
      <c r="O165" s="50"/>
      <c r="P165" s="1310"/>
      <c r="Q165" s="50"/>
      <c r="R165" s="1310"/>
      <c r="S165" s="50"/>
      <c r="T165" s="1310"/>
      <c r="U165" s="50"/>
      <c r="V165" s="1310"/>
      <c r="W165" s="64"/>
      <c r="X165" s="65"/>
      <c r="Y165" s="69"/>
      <c r="Z165" s="70"/>
      <c r="AA165" s="24"/>
      <c r="AB165" s="863"/>
      <c r="AC165" s="655">
        <v>2471</v>
      </c>
      <c r="AD165" s="322"/>
      <c r="AE165" s="1152"/>
      <c r="AF165" s="1206"/>
      <c r="AG165" s="6" t="s">
        <v>288</v>
      </c>
      <c r="AH165" s="18" t="s">
        <v>273</v>
      </c>
      <c r="AI165" s="50">
        <v>9</v>
      </c>
      <c r="AJ165" s="51">
        <v>8</v>
      </c>
      <c r="AK165" s="43" t="s">
        <v>36</v>
      </c>
      <c r="AL165" s="102"/>
    </row>
    <row r="166" spans="1:38" x14ac:dyDescent="0.15">
      <c r="A166" s="1663"/>
      <c r="B166" s="326">
        <v>43702</v>
      </c>
      <c r="C166" s="456" t="str">
        <f t="shared" si="25"/>
        <v>(日)</v>
      </c>
      <c r="D166" s="784" t="s">
        <v>540</v>
      </c>
      <c r="E166" s="60">
        <v>2</v>
      </c>
      <c r="F166" s="60">
        <v>26.8</v>
      </c>
      <c r="G166" s="23">
        <v>25.6</v>
      </c>
      <c r="H166" s="63">
        <v>25.6</v>
      </c>
      <c r="I166" s="64">
        <v>6.2</v>
      </c>
      <c r="J166" s="65">
        <v>3.1</v>
      </c>
      <c r="K166" s="64">
        <v>7.8</v>
      </c>
      <c r="L166" s="65">
        <v>7.7</v>
      </c>
      <c r="M166" s="64"/>
      <c r="N166" s="65"/>
      <c r="O166" s="50"/>
      <c r="P166" s="1310"/>
      <c r="Q166" s="50"/>
      <c r="R166" s="1310"/>
      <c r="S166" s="50"/>
      <c r="T166" s="1310"/>
      <c r="U166" s="50"/>
      <c r="V166" s="1310"/>
      <c r="W166" s="64"/>
      <c r="X166" s="65"/>
      <c r="Y166" s="69"/>
      <c r="Z166" s="70"/>
      <c r="AA166" s="24"/>
      <c r="AB166" s="863"/>
      <c r="AC166" s="655">
        <v>2239</v>
      </c>
      <c r="AD166" s="322"/>
      <c r="AE166" s="1152"/>
      <c r="AF166" s="1206"/>
      <c r="AG166" s="6" t="s">
        <v>289</v>
      </c>
      <c r="AH166" s="18" t="s">
        <v>23</v>
      </c>
      <c r="AI166" s="50">
        <v>5</v>
      </c>
      <c r="AJ166" s="51">
        <v>5</v>
      </c>
      <c r="AK166" s="43" t="s">
        <v>36</v>
      </c>
      <c r="AL166" s="102"/>
    </row>
    <row r="167" spans="1:38" x14ac:dyDescent="0.15">
      <c r="A167" s="1663"/>
      <c r="B167" s="326">
        <v>43703</v>
      </c>
      <c r="C167" s="456" t="str">
        <f t="shared" si="25"/>
        <v>(月)</v>
      </c>
      <c r="D167" s="784" t="s">
        <v>550</v>
      </c>
      <c r="E167" s="60">
        <v>1</v>
      </c>
      <c r="F167" s="60">
        <v>26</v>
      </c>
      <c r="G167" s="23">
        <v>24.2</v>
      </c>
      <c r="H167" s="63">
        <v>24.5</v>
      </c>
      <c r="I167" s="64">
        <v>6.76</v>
      </c>
      <c r="J167" s="65">
        <v>4.83</v>
      </c>
      <c r="K167" s="64">
        <v>7.7</v>
      </c>
      <c r="L167" s="65">
        <v>7.63</v>
      </c>
      <c r="M167" s="64">
        <v>40.200000000000003</v>
      </c>
      <c r="N167" s="65">
        <v>38.799999999999997</v>
      </c>
      <c r="O167" s="50"/>
      <c r="P167" s="1310">
        <v>84</v>
      </c>
      <c r="Q167" s="50"/>
      <c r="R167" s="1310">
        <v>125.5</v>
      </c>
      <c r="S167" s="50"/>
      <c r="T167" s="1310"/>
      <c r="U167" s="50"/>
      <c r="V167" s="1310"/>
      <c r="W167" s="64"/>
      <c r="X167" s="65">
        <v>41</v>
      </c>
      <c r="Y167" s="69"/>
      <c r="Z167" s="70">
        <v>285</v>
      </c>
      <c r="AA167" s="24"/>
      <c r="AB167" s="863">
        <v>0.27</v>
      </c>
      <c r="AC167" s="655">
        <v>2142</v>
      </c>
      <c r="AD167" s="322"/>
      <c r="AE167" s="1152"/>
      <c r="AF167" s="1206"/>
      <c r="AG167" s="19"/>
      <c r="AH167" s="9"/>
      <c r="AI167" s="20"/>
      <c r="AJ167" s="8"/>
      <c r="AK167" s="8"/>
      <c r="AL167" s="9"/>
    </row>
    <row r="168" spans="1:38" x14ac:dyDescent="0.15">
      <c r="A168" s="1663"/>
      <c r="B168" s="326">
        <v>43704</v>
      </c>
      <c r="C168" s="465" t="str">
        <f t="shared" si="25"/>
        <v>(火)</v>
      </c>
      <c r="D168" s="784" t="s">
        <v>540</v>
      </c>
      <c r="E168" s="60">
        <v>0.5</v>
      </c>
      <c r="F168" s="60">
        <v>27.9</v>
      </c>
      <c r="G168" s="23">
        <v>24</v>
      </c>
      <c r="H168" s="63">
        <v>24</v>
      </c>
      <c r="I168" s="64">
        <v>7.06</v>
      </c>
      <c r="J168" s="65">
        <v>3.86</v>
      </c>
      <c r="K168" s="64">
        <v>7.72</v>
      </c>
      <c r="L168" s="65">
        <v>7.57</v>
      </c>
      <c r="M168" s="64">
        <v>38.4</v>
      </c>
      <c r="N168" s="65">
        <v>39.4</v>
      </c>
      <c r="O168" s="50"/>
      <c r="P168" s="1310">
        <v>97</v>
      </c>
      <c r="Q168" s="50"/>
      <c r="R168" s="1310">
        <v>125.5</v>
      </c>
      <c r="S168" s="50"/>
      <c r="T168" s="1310"/>
      <c r="U168" s="50"/>
      <c r="V168" s="1310"/>
      <c r="W168" s="64"/>
      <c r="X168" s="65">
        <v>41.9</v>
      </c>
      <c r="Y168" s="69"/>
      <c r="Z168" s="70">
        <v>295</v>
      </c>
      <c r="AA168" s="24"/>
      <c r="AB168" s="863">
        <v>0.19</v>
      </c>
      <c r="AC168" s="655">
        <v>2809</v>
      </c>
      <c r="AD168" s="322"/>
      <c r="AE168" s="1152"/>
      <c r="AF168" s="1206"/>
      <c r="AG168" s="19"/>
      <c r="AH168" s="9"/>
      <c r="AI168" s="20"/>
      <c r="AJ168" s="8"/>
      <c r="AK168" s="8"/>
      <c r="AL168" s="9"/>
    </row>
    <row r="169" spans="1:38" x14ac:dyDescent="0.15">
      <c r="A169" s="1663"/>
      <c r="B169" s="326">
        <v>43705</v>
      </c>
      <c r="C169" s="456" t="str">
        <f t="shared" si="25"/>
        <v>(水)</v>
      </c>
      <c r="D169" s="784" t="s">
        <v>550</v>
      </c>
      <c r="E169" s="60">
        <v>10</v>
      </c>
      <c r="F169" s="60">
        <v>28.6</v>
      </c>
      <c r="G169" s="23">
        <v>24</v>
      </c>
      <c r="H169" s="63">
        <v>24.2</v>
      </c>
      <c r="I169" s="64">
        <v>8.68</v>
      </c>
      <c r="J169" s="65">
        <v>2.74</v>
      </c>
      <c r="K169" s="64">
        <v>7.6</v>
      </c>
      <c r="L169" s="65">
        <v>7.48</v>
      </c>
      <c r="M169" s="64">
        <v>37.1</v>
      </c>
      <c r="N169" s="65">
        <v>37.200000000000003</v>
      </c>
      <c r="O169" s="50"/>
      <c r="P169" s="1310">
        <v>79</v>
      </c>
      <c r="Q169" s="50"/>
      <c r="R169" s="1310">
        <v>118.1</v>
      </c>
      <c r="S169" s="50"/>
      <c r="T169" s="1310"/>
      <c r="U169" s="50"/>
      <c r="V169" s="1310"/>
      <c r="W169" s="64"/>
      <c r="X169" s="65">
        <v>38.200000000000003</v>
      </c>
      <c r="Y169" s="69"/>
      <c r="Z169" s="70">
        <v>256</v>
      </c>
      <c r="AA169" s="24"/>
      <c r="AB169" s="863">
        <v>0.11</v>
      </c>
      <c r="AC169" s="655">
        <v>3482</v>
      </c>
      <c r="AD169" s="322"/>
      <c r="AE169" s="1152"/>
      <c r="AF169" s="1206"/>
      <c r="AG169" s="21"/>
      <c r="AH169" s="3"/>
      <c r="AI169" s="22"/>
      <c r="AJ169" s="10"/>
      <c r="AK169" s="10"/>
      <c r="AL169" s="3"/>
    </row>
    <row r="170" spans="1:38" x14ac:dyDescent="0.15">
      <c r="A170" s="1663"/>
      <c r="B170" s="326">
        <v>43706</v>
      </c>
      <c r="C170" s="456" t="str">
        <f t="shared" si="25"/>
        <v>(木)</v>
      </c>
      <c r="D170" s="784" t="s">
        <v>550</v>
      </c>
      <c r="E170" s="60">
        <v>0</v>
      </c>
      <c r="F170" s="60">
        <v>30.1</v>
      </c>
      <c r="G170" s="23">
        <v>24.2</v>
      </c>
      <c r="H170" s="63">
        <v>24.3</v>
      </c>
      <c r="I170" s="64">
        <v>7.61</v>
      </c>
      <c r="J170" s="65">
        <v>3.98</v>
      </c>
      <c r="K170" s="64">
        <v>7.61</v>
      </c>
      <c r="L170" s="65">
        <v>7.46</v>
      </c>
      <c r="M170" s="64">
        <v>35.4</v>
      </c>
      <c r="N170" s="65">
        <v>35.5</v>
      </c>
      <c r="O170" s="50"/>
      <c r="P170" s="1310">
        <v>81.099999999999994</v>
      </c>
      <c r="Q170" s="50"/>
      <c r="R170" s="1310">
        <v>113.7</v>
      </c>
      <c r="S170" s="50"/>
      <c r="T170" s="1310"/>
      <c r="U170" s="50"/>
      <c r="V170" s="1310"/>
      <c r="W170" s="64"/>
      <c r="X170" s="65">
        <v>36.1</v>
      </c>
      <c r="Y170" s="69"/>
      <c r="Z170" s="70">
        <v>302</v>
      </c>
      <c r="AA170" s="24"/>
      <c r="AB170" s="863">
        <v>0.22</v>
      </c>
      <c r="AC170" s="655">
        <v>3320</v>
      </c>
      <c r="AD170" s="322"/>
      <c r="AE170" s="1152">
        <v>3.04</v>
      </c>
      <c r="AF170" s="1206"/>
      <c r="AG170" s="29" t="s">
        <v>34</v>
      </c>
      <c r="AH170" s="2" t="s">
        <v>36</v>
      </c>
      <c r="AI170" s="2" t="s">
        <v>36</v>
      </c>
      <c r="AJ170" s="2" t="s">
        <v>36</v>
      </c>
      <c r="AK170" s="2" t="s">
        <v>36</v>
      </c>
      <c r="AL170" s="103" t="s">
        <v>36</v>
      </c>
    </row>
    <row r="171" spans="1:38" x14ac:dyDescent="0.15">
      <c r="A171" s="1663"/>
      <c r="B171" s="326">
        <v>43707</v>
      </c>
      <c r="C171" s="456" t="str">
        <f t="shared" si="25"/>
        <v>(金)</v>
      </c>
      <c r="D171" s="784" t="s">
        <v>555</v>
      </c>
      <c r="E171" s="60">
        <v>10</v>
      </c>
      <c r="F171" s="60">
        <v>24.3</v>
      </c>
      <c r="G171" s="23">
        <v>26.1</v>
      </c>
      <c r="H171" s="63">
        <v>26.2</v>
      </c>
      <c r="I171" s="64">
        <v>6.62</v>
      </c>
      <c r="J171" s="65">
        <v>3.34</v>
      </c>
      <c r="K171" s="64">
        <v>7.7</v>
      </c>
      <c r="L171" s="65">
        <v>7.58</v>
      </c>
      <c r="M171" s="64">
        <v>37.1</v>
      </c>
      <c r="N171" s="65">
        <v>37.299999999999997</v>
      </c>
      <c r="O171" s="50"/>
      <c r="P171" s="1310">
        <v>89</v>
      </c>
      <c r="Q171" s="50"/>
      <c r="R171" s="1310">
        <v>120.1</v>
      </c>
      <c r="S171" s="50"/>
      <c r="T171" s="1310"/>
      <c r="U171" s="50"/>
      <c r="V171" s="1310"/>
      <c r="W171" s="64"/>
      <c r="X171" s="65">
        <v>41.5</v>
      </c>
      <c r="Y171" s="69"/>
      <c r="Z171" s="70">
        <v>258</v>
      </c>
      <c r="AA171" s="24"/>
      <c r="AB171" s="863">
        <v>0.17</v>
      </c>
      <c r="AC171" s="655">
        <v>2810</v>
      </c>
      <c r="AD171" s="322"/>
      <c r="AE171" s="1152"/>
      <c r="AF171" s="1206"/>
      <c r="AG171" s="11" t="s">
        <v>36</v>
      </c>
      <c r="AH171" s="2" t="s">
        <v>36</v>
      </c>
      <c r="AI171" s="2" t="s">
        <v>36</v>
      </c>
      <c r="AJ171" s="2" t="s">
        <v>36</v>
      </c>
      <c r="AK171" s="2" t="s">
        <v>36</v>
      </c>
      <c r="AL171" s="103" t="s">
        <v>36</v>
      </c>
    </row>
    <row r="172" spans="1:38" x14ac:dyDescent="0.15">
      <c r="A172" s="1663"/>
      <c r="B172" s="326">
        <v>43708</v>
      </c>
      <c r="C172" s="466" t="str">
        <f t="shared" si="25"/>
        <v>(土)</v>
      </c>
      <c r="D172" s="223" t="s">
        <v>604</v>
      </c>
      <c r="E172" s="134">
        <v>0</v>
      </c>
      <c r="F172" s="125">
        <v>28.5</v>
      </c>
      <c r="G172" s="126">
        <v>24.9</v>
      </c>
      <c r="H172" s="127">
        <v>24.7</v>
      </c>
      <c r="I172" s="128">
        <v>9</v>
      </c>
      <c r="J172" s="129">
        <v>3.4</v>
      </c>
      <c r="K172" s="128">
        <v>7.5</v>
      </c>
      <c r="L172" s="129">
        <v>7.4</v>
      </c>
      <c r="M172" s="128"/>
      <c r="N172" s="129"/>
      <c r="O172" s="676"/>
      <c r="P172" s="1324"/>
      <c r="Q172" s="676"/>
      <c r="R172" s="1324"/>
      <c r="S172" s="676"/>
      <c r="T172" s="1324"/>
      <c r="U172" s="676"/>
      <c r="V172" s="1324"/>
      <c r="W172" s="128"/>
      <c r="X172" s="129"/>
      <c r="Y172" s="132"/>
      <c r="Z172" s="133"/>
      <c r="AA172" s="130"/>
      <c r="AB172" s="877"/>
      <c r="AC172" s="740">
        <v>2764</v>
      </c>
      <c r="AD172" s="323"/>
      <c r="AE172" s="1153"/>
      <c r="AF172" s="1208"/>
      <c r="AG172" s="11" t="s">
        <v>36</v>
      </c>
      <c r="AH172" s="2" t="s">
        <v>36</v>
      </c>
      <c r="AI172" s="2" t="s">
        <v>36</v>
      </c>
      <c r="AJ172" s="2" t="s">
        <v>36</v>
      </c>
      <c r="AK172" s="2" t="s">
        <v>36</v>
      </c>
      <c r="AL172" s="103" t="s">
        <v>36</v>
      </c>
    </row>
    <row r="173" spans="1:38" s="1" customFormat="1" ht="13.5" customHeight="1" x14ac:dyDescent="0.15">
      <c r="A173" s="1663"/>
      <c r="B173" s="1610" t="s">
        <v>396</v>
      </c>
      <c r="C173" s="1611"/>
      <c r="D173" s="399"/>
      <c r="E173" s="358">
        <f>MAX(E142:E172)</f>
        <v>10</v>
      </c>
      <c r="F173" s="359">
        <f t="shared" ref="F173:AC173" si="26">IF(COUNT(F142:F172)=0,"",MAX(F142:F172))</f>
        <v>33.4</v>
      </c>
      <c r="G173" s="360">
        <f t="shared" si="26"/>
        <v>29.2</v>
      </c>
      <c r="H173" s="361">
        <f t="shared" si="26"/>
        <v>29.2</v>
      </c>
      <c r="I173" s="362">
        <f t="shared" si="26"/>
        <v>9.25</v>
      </c>
      <c r="J173" s="363">
        <f t="shared" si="26"/>
        <v>4.83</v>
      </c>
      <c r="K173" s="362">
        <f t="shared" si="26"/>
        <v>7.8</v>
      </c>
      <c r="L173" s="363">
        <f t="shared" si="26"/>
        <v>7.7</v>
      </c>
      <c r="M173" s="362">
        <f t="shared" si="26"/>
        <v>40.4</v>
      </c>
      <c r="N173" s="363">
        <f t="shared" si="26"/>
        <v>39.6</v>
      </c>
      <c r="O173" s="1311">
        <f t="shared" si="26"/>
        <v>96.3</v>
      </c>
      <c r="P173" s="1319">
        <f t="shared" si="26"/>
        <v>98</v>
      </c>
      <c r="Q173" s="1311">
        <f t="shared" si="26"/>
        <v>116.9</v>
      </c>
      <c r="R173" s="1319">
        <f t="shared" si="26"/>
        <v>128.30000000000001</v>
      </c>
      <c r="S173" s="1311">
        <f t="shared" si="26"/>
        <v>77</v>
      </c>
      <c r="T173" s="1319">
        <f t="shared" si="26"/>
        <v>75.2</v>
      </c>
      <c r="U173" s="1311">
        <f t="shared" si="26"/>
        <v>39.9</v>
      </c>
      <c r="V173" s="1319">
        <f t="shared" si="26"/>
        <v>42.9</v>
      </c>
      <c r="W173" s="362">
        <f t="shared" si="26"/>
        <v>24.5</v>
      </c>
      <c r="X173" s="583">
        <f t="shared" si="26"/>
        <v>44</v>
      </c>
      <c r="Y173" s="640">
        <f t="shared" si="26"/>
        <v>223</v>
      </c>
      <c r="Z173" s="641">
        <f t="shared" si="26"/>
        <v>302</v>
      </c>
      <c r="AA173" s="694">
        <f t="shared" si="26"/>
        <v>0.46</v>
      </c>
      <c r="AB173" s="865">
        <f t="shared" si="26"/>
        <v>0.28999999999999998</v>
      </c>
      <c r="AC173" s="695">
        <f t="shared" si="26"/>
        <v>5252</v>
      </c>
      <c r="AD173" s="339">
        <f>MAX(AD142:AD172)</f>
        <v>30150</v>
      </c>
      <c r="AE173" s="1148">
        <f>MAX(AE142:AE172)</f>
        <v>3.22</v>
      </c>
      <c r="AF173" s="374"/>
      <c r="AG173" s="11" t="s">
        <v>36</v>
      </c>
      <c r="AH173" s="2" t="s">
        <v>36</v>
      </c>
      <c r="AI173" s="2" t="s">
        <v>36</v>
      </c>
      <c r="AJ173" s="2" t="s">
        <v>36</v>
      </c>
      <c r="AK173" s="2" t="s">
        <v>36</v>
      </c>
      <c r="AL173" s="103" t="s">
        <v>36</v>
      </c>
    </row>
    <row r="174" spans="1:38" s="1" customFormat="1" ht="13.5" customHeight="1" x14ac:dyDescent="0.15">
      <c r="A174" s="1663"/>
      <c r="B174" s="1602" t="s">
        <v>397</v>
      </c>
      <c r="C174" s="1603"/>
      <c r="D174" s="401"/>
      <c r="E174" s="364">
        <f>MIN(E142:E172)</f>
        <v>0</v>
      </c>
      <c r="F174" s="365">
        <f t="shared" ref="F174:AC174" si="27">IF(COUNT(F142:F172)=0,"",MIN(F142:F172))</f>
        <v>24.3</v>
      </c>
      <c r="G174" s="366">
        <f t="shared" si="27"/>
        <v>24</v>
      </c>
      <c r="H174" s="367">
        <f t="shared" si="27"/>
        <v>24</v>
      </c>
      <c r="I174" s="368">
        <f t="shared" si="27"/>
        <v>3.5</v>
      </c>
      <c r="J174" s="369">
        <f t="shared" si="27"/>
        <v>1.74</v>
      </c>
      <c r="K174" s="368">
        <f t="shared" si="27"/>
        <v>7.43</v>
      </c>
      <c r="L174" s="369">
        <f t="shared" si="27"/>
        <v>7.38</v>
      </c>
      <c r="M174" s="368">
        <f t="shared" si="27"/>
        <v>32.299999999999997</v>
      </c>
      <c r="N174" s="369">
        <f t="shared" si="27"/>
        <v>33.700000000000003</v>
      </c>
      <c r="O174" s="1313">
        <f t="shared" si="27"/>
        <v>96.3</v>
      </c>
      <c r="P174" s="1320">
        <f t="shared" si="27"/>
        <v>79</v>
      </c>
      <c r="Q174" s="1313">
        <f t="shared" si="27"/>
        <v>116.9</v>
      </c>
      <c r="R174" s="1320">
        <f t="shared" si="27"/>
        <v>113.7</v>
      </c>
      <c r="S174" s="1313">
        <f t="shared" si="27"/>
        <v>77</v>
      </c>
      <c r="T174" s="1320">
        <f t="shared" si="27"/>
        <v>75.2</v>
      </c>
      <c r="U174" s="1313">
        <f t="shared" si="27"/>
        <v>39.9</v>
      </c>
      <c r="V174" s="1320">
        <f t="shared" si="27"/>
        <v>42.9</v>
      </c>
      <c r="W174" s="368">
        <f t="shared" si="27"/>
        <v>24.5</v>
      </c>
      <c r="X174" s="697">
        <f t="shared" si="27"/>
        <v>29.1</v>
      </c>
      <c r="Y174" s="644">
        <f t="shared" si="27"/>
        <v>223</v>
      </c>
      <c r="Z174" s="645">
        <f t="shared" si="27"/>
        <v>223</v>
      </c>
      <c r="AA174" s="698">
        <f t="shared" si="27"/>
        <v>0.46</v>
      </c>
      <c r="AB174" s="867">
        <f t="shared" si="27"/>
        <v>0.11</v>
      </c>
      <c r="AC174" s="699">
        <f t="shared" si="27"/>
        <v>1134</v>
      </c>
      <c r="AD174" s="338">
        <f>MIN(AD142:AD172)</f>
        <v>10040</v>
      </c>
      <c r="AE174" s="1149">
        <f>MIN(AE142:AE172)</f>
        <v>1.76</v>
      </c>
      <c r="AF174" s="375"/>
      <c r="AG174" s="11" t="s">
        <v>36</v>
      </c>
      <c r="AH174" s="2" t="s">
        <v>36</v>
      </c>
      <c r="AI174" s="2" t="s">
        <v>36</v>
      </c>
      <c r="AJ174" s="2" t="s">
        <v>36</v>
      </c>
      <c r="AK174" s="2" t="s">
        <v>36</v>
      </c>
      <c r="AL174" s="103" t="s">
        <v>36</v>
      </c>
    </row>
    <row r="175" spans="1:38" s="1" customFormat="1" ht="13.5" customHeight="1" x14ac:dyDescent="0.15">
      <c r="A175" s="1663"/>
      <c r="B175" s="1602" t="s">
        <v>398</v>
      </c>
      <c r="C175" s="1603"/>
      <c r="D175" s="401"/>
      <c r="E175" s="401"/>
      <c r="F175" s="584">
        <f t="shared" ref="F175:AC175" si="28">IF(COUNT(F142:F172)=0,"",AVERAGE(F142:F172))</f>
        <v>29.670967741935481</v>
      </c>
      <c r="G175" s="585">
        <f t="shared" si="28"/>
        <v>26.874193548387101</v>
      </c>
      <c r="H175" s="586">
        <f t="shared" si="28"/>
        <v>26.919354838709676</v>
      </c>
      <c r="I175" s="587">
        <f t="shared" si="28"/>
        <v>5.8935483870967751</v>
      </c>
      <c r="J175" s="588">
        <f t="shared" si="28"/>
        <v>3.5529032258064515</v>
      </c>
      <c r="K175" s="587">
        <f t="shared" si="28"/>
        <v>7.6006451612903216</v>
      </c>
      <c r="L175" s="588">
        <f t="shared" si="28"/>
        <v>7.5590322580645157</v>
      </c>
      <c r="M175" s="587">
        <f t="shared" si="28"/>
        <v>35.933333333333337</v>
      </c>
      <c r="N175" s="588">
        <f t="shared" si="28"/>
        <v>36.05238095238095</v>
      </c>
      <c r="O175" s="1321">
        <f t="shared" si="28"/>
        <v>96.3</v>
      </c>
      <c r="P175" s="1322">
        <f t="shared" si="28"/>
        <v>89.414285714285711</v>
      </c>
      <c r="Q175" s="1321">
        <f t="shared" si="28"/>
        <v>116.9</v>
      </c>
      <c r="R175" s="1322">
        <f t="shared" si="28"/>
        <v>119.69999999999997</v>
      </c>
      <c r="S175" s="1321">
        <f>IF(COUNT(S142:S172)=0,"",AVERAGE(S142:S172))</f>
        <v>77</v>
      </c>
      <c r="T175" s="1322">
        <f t="shared" si="28"/>
        <v>75.2</v>
      </c>
      <c r="U175" s="1321">
        <f t="shared" si="28"/>
        <v>39.9</v>
      </c>
      <c r="V175" s="1322">
        <f t="shared" si="28"/>
        <v>42.9</v>
      </c>
      <c r="W175" s="1366">
        <f t="shared" si="28"/>
        <v>24.5</v>
      </c>
      <c r="X175" s="702">
        <f t="shared" si="28"/>
        <v>35.409523809523819</v>
      </c>
      <c r="Y175" s="687">
        <f t="shared" si="28"/>
        <v>223</v>
      </c>
      <c r="Z175" s="688">
        <f t="shared" si="28"/>
        <v>258.52380952380952</v>
      </c>
      <c r="AA175" s="689">
        <f t="shared" si="28"/>
        <v>0.46</v>
      </c>
      <c r="AB175" s="873">
        <f t="shared" si="28"/>
        <v>0.20666666666666669</v>
      </c>
      <c r="AC175" s="691">
        <f t="shared" si="28"/>
        <v>2527.9354838709678</v>
      </c>
      <c r="AD175" s="338">
        <f>AVERAGE(AD142:AD172)</f>
        <v>14070</v>
      </c>
      <c r="AE175" s="1150">
        <f>AVERAGE(AE142:AE172)</f>
        <v>2.6</v>
      </c>
      <c r="AF175" s="375"/>
      <c r="AG175" s="11" t="s">
        <v>36</v>
      </c>
      <c r="AH175" s="2" t="s">
        <v>36</v>
      </c>
      <c r="AI175" s="2" t="s">
        <v>36</v>
      </c>
      <c r="AJ175" s="2" t="s">
        <v>36</v>
      </c>
      <c r="AK175" s="2" t="s">
        <v>36</v>
      </c>
      <c r="AL175" s="103" t="s">
        <v>36</v>
      </c>
    </row>
    <row r="176" spans="1:38" s="1" customFormat="1" ht="13.5" customHeight="1" x14ac:dyDescent="0.15">
      <c r="A176" s="1664"/>
      <c r="B176" s="1604" t="s">
        <v>399</v>
      </c>
      <c r="C176" s="1605"/>
      <c r="D176" s="401"/>
      <c r="E176" s="577">
        <f>SUM(E142:E172)</f>
        <v>37</v>
      </c>
      <c r="F176" s="606"/>
      <c r="G176" s="1456"/>
      <c r="H176" s="1457"/>
      <c r="I176" s="1358"/>
      <c r="J176" s="1359"/>
      <c r="K176" s="1356"/>
      <c r="L176" s="1461"/>
      <c r="M176" s="1358"/>
      <c r="N176" s="1359"/>
      <c r="O176" s="1316"/>
      <c r="P176" s="1323"/>
      <c r="Q176" s="1334"/>
      <c r="R176" s="1323"/>
      <c r="S176" s="1315"/>
      <c r="T176" s="1316"/>
      <c r="U176" s="1315"/>
      <c r="V176" s="1333"/>
      <c r="W176" s="1367"/>
      <c r="X176" s="1368"/>
      <c r="Y176" s="636"/>
      <c r="Z176" s="701"/>
      <c r="AA176" s="637"/>
      <c r="AB176" s="875"/>
      <c r="AC176" s="692">
        <f>SUM(AC142:AC172)</f>
        <v>78366</v>
      </c>
      <c r="AD176" s="1210">
        <f>SUM(AD142:AD172)</f>
        <v>70350</v>
      </c>
      <c r="AE176" s="1164"/>
      <c r="AF176" s="376"/>
      <c r="AG176" s="219"/>
      <c r="AH176" s="221"/>
      <c r="AI176" s="221"/>
      <c r="AJ176" s="221"/>
      <c r="AK176" s="221"/>
      <c r="AL176" s="220"/>
    </row>
    <row r="177" spans="1:38" ht="13.5" customHeight="1" x14ac:dyDescent="0.15">
      <c r="A177" s="1662" t="s">
        <v>320</v>
      </c>
      <c r="B177" s="723">
        <v>43709</v>
      </c>
      <c r="C177" s="467" t="str">
        <f>IF(B177="","",IF(WEEKDAY(B177)=1,"(日)",IF(WEEKDAY(B177)=2,"(月)",IF(WEEKDAY(B177)=3,"(火)",IF(WEEKDAY(B177)=4,"(水)",IF(WEEKDAY(B177)=5,"(木)",IF(WEEKDAY(B177)=6,"(金)","(土)")))))))</f>
        <v>(日)</v>
      </c>
      <c r="D177" s="670" t="s">
        <v>540</v>
      </c>
      <c r="E177" s="59">
        <v>0</v>
      </c>
      <c r="F177" s="59">
        <v>27.7</v>
      </c>
      <c r="G177" s="61">
        <v>26</v>
      </c>
      <c r="H177" s="62">
        <v>25.7</v>
      </c>
      <c r="I177" s="55">
        <v>6.2</v>
      </c>
      <c r="J177" s="56">
        <v>3</v>
      </c>
      <c r="K177" s="55">
        <v>7.7</v>
      </c>
      <c r="L177" s="56">
        <v>7.5</v>
      </c>
      <c r="M177" s="55"/>
      <c r="N177" s="56"/>
      <c r="O177" s="1308"/>
      <c r="P177" s="1309"/>
      <c r="Q177" s="1308"/>
      <c r="R177" s="1309"/>
      <c r="S177" s="1308"/>
      <c r="T177" s="1309"/>
      <c r="U177" s="1308"/>
      <c r="V177" s="1309"/>
      <c r="W177" s="55"/>
      <c r="X177" s="56"/>
      <c r="Y177" s="57"/>
      <c r="Z177" s="58"/>
      <c r="AA177" s="66"/>
      <c r="AB177" s="861"/>
      <c r="AC177" s="653">
        <v>2491</v>
      </c>
      <c r="AD177" s="321"/>
      <c r="AE177" s="1151"/>
      <c r="AF177" s="1205"/>
      <c r="AG177" s="222">
        <v>43713</v>
      </c>
      <c r="AH177" s="135" t="s">
        <v>29</v>
      </c>
      <c r="AI177" s="136">
        <v>26.1</v>
      </c>
      <c r="AJ177" s="137" t="s">
        <v>20</v>
      </c>
      <c r="AK177" s="138"/>
      <c r="AL177" s="139"/>
    </row>
    <row r="178" spans="1:38" x14ac:dyDescent="0.15">
      <c r="A178" s="1663"/>
      <c r="B178" s="391">
        <v>43710</v>
      </c>
      <c r="C178" s="456" t="str">
        <f>IF(B178="","",IF(WEEKDAY(B178)=1,"(日)",IF(WEEKDAY(B178)=2,"(月)",IF(WEEKDAY(B178)=3,"(火)",IF(WEEKDAY(B178)=4,"(水)",IF(WEEKDAY(B178)=5,"(木)",IF(WEEKDAY(B178)=6,"(金)","(土)")))))))</f>
        <v>(月)</v>
      </c>
      <c r="D178" s="671" t="s">
        <v>540</v>
      </c>
      <c r="E178" s="60">
        <v>0</v>
      </c>
      <c r="F178" s="60">
        <v>30.2</v>
      </c>
      <c r="G178" s="23">
        <v>25</v>
      </c>
      <c r="H178" s="63">
        <v>25.2</v>
      </c>
      <c r="I178" s="64">
        <v>6.69</v>
      </c>
      <c r="J178" s="65">
        <v>2.65</v>
      </c>
      <c r="K178" s="64">
        <v>7.68</v>
      </c>
      <c r="L178" s="65">
        <v>7.55</v>
      </c>
      <c r="M178" s="64">
        <v>41.7</v>
      </c>
      <c r="N178" s="65">
        <v>39.4</v>
      </c>
      <c r="O178" s="50"/>
      <c r="P178" s="1310">
        <v>96</v>
      </c>
      <c r="Q178" s="50"/>
      <c r="R178" s="1310">
        <v>128.30000000000001</v>
      </c>
      <c r="S178" s="50"/>
      <c r="T178" s="1310"/>
      <c r="U178" s="50"/>
      <c r="V178" s="1310"/>
      <c r="W178" s="64"/>
      <c r="X178" s="65">
        <v>43.7</v>
      </c>
      <c r="Y178" s="69"/>
      <c r="Z178" s="70">
        <v>268</v>
      </c>
      <c r="AA178" s="24"/>
      <c r="AB178" s="863">
        <v>0.15</v>
      </c>
      <c r="AC178" s="655">
        <v>2591</v>
      </c>
      <c r="AD178" s="322"/>
      <c r="AE178" s="1152"/>
      <c r="AF178" s="1206"/>
      <c r="AG178" s="12" t="s">
        <v>30</v>
      </c>
      <c r="AH178" s="13" t="s">
        <v>31</v>
      </c>
      <c r="AI178" s="14" t="s">
        <v>32</v>
      </c>
      <c r="AJ178" s="15" t="s">
        <v>33</v>
      </c>
      <c r="AK178" s="16" t="s">
        <v>36</v>
      </c>
      <c r="AL178" s="96"/>
    </row>
    <row r="179" spans="1:38" x14ac:dyDescent="0.15">
      <c r="A179" s="1663"/>
      <c r="B179" s="391">
        <v>43711</v>
      </c>
      <c r="C179" s="456" t="str">
        <f t="shared" ref="C179:C206" si="29">IF(B179="","",IF(WEEKDAY(B179)=1,"(日)",IF(WEEKDAY(B179)=2,"(月)",IF(WEEKDAY(B179)=3,"(火)",IF(WEEKDAY(B179)=4,"(水)",IF(WEEKDAY(B179)=5,"(木)",IF(WEEKDAY(B179)=6,"(金)","(土)")))))))</f>
        <v>(火)</v>
      </c>
      <c r="D179" s="671" t="s">
        <v>550</v>
      </c>
      <c r="E179" s="60">
        <v>0</v>
      </c>
      <c r="F179" s="60">
        <v>26.6</v>
      </c>
      <c r="G179" s="23">
        <v>25.8</v>
      </c>
      <c r="H179" s="63">
        <v>25.8</v>
      </c>
      <c r="I179" s="64">
        <v>6.43</v>
      </c>
      <c r="J179" s="65">
        <v>3.02</v>
      </c>
      <c r="K179" s="64">
        <v>7.75</v>
      </c>
      <c r="L179" s="65">
        <v>7.65</v>
      </c>
      <c r="M179" s="64">
        <v>40.799999999999997</v>
      </c>
      <c r="N179" s="65">
        <v>41.1</v>
      </c>
      <c r="O179" s="50"/>
      <c r="P179" s="1310">
        <v>91.5</v>
      </c>
      <c r="Q179" s="50"/>
      <c r="R179" s="1310">
        <v>130.1</v>
      </c>
      <c r="S179" s="50"/>
      <c r="T179" s="1310"/>
      <c r="U179" s="50"/>
      <c r="V179" s="1310"/>
      <c r="W179" s="64"/>
      <c r="X179" s="65">
        <v>43</v>
      </c>
      <c r="Y179" s="69"/>
      <c r="Z179" s="70">
        <v>277</v>
      </c>
      <c r="AA179" s="24"/>
      <c r="AB179" s="863">
        <v>0.14000000000000001</v>
      </c>
      <c r="AC179" s="655">
        <v>2533</v>
      </c>
      <c r="AD179" s="322"/>
      <c r="AE179" s="1152"/>
      <c r="AF179" s="1206"/>
      <c r="AG179" s="5" t="s">
        <v>271</v>
      </c>
      <c r="AH179" s="17" t="s">
        <v>20</v>
      </c>
      <c r="AI179" s="31">
        <v>23</v>
      </c>
      <c r="AJ179" s="32">
        <v>23.2</v>
      </c>
      <c r="AK179" s="33" t="s">
        <v>36</v>
      </c>
      <c r="AL179" s="97"/>
    </row>
    <row r="180" spans="1:38" x14ac:dyDescent="0.15">
      <c r="A180" s="1663"/>
      <c r="B180" s="391">
        <v>43712</v>
      </c>
      <c r="C180" s="456" t="str">
        <f t="shared" si="29"/>
        <v>(水)</v>
      </c>
      <c r="D180" s="671" t="s">
        <v>550</v>
      </c>
      <c r="E180" s="60">
        <v>0</v>
      </c>
      <c r="F180" s="60">
        <v>22.1</v>
      </c>
      <c r="G180" s="23">
        <v>23.5</v>
      </c>
      <c r="H180" s="63">
        <v>23.8</v>
      </c>
      <c r="I180" s="64">
        <v>6.17</v>
      </c>
      <c r="J180" s="65">
        <v>2.37</v>
      </c>
      <c r="K180" s="64">
        <v>7.63</v>
      </c>
      <c r="L180" s="65">
        <v>7.61</v>
      </c>
      <c r="M180" s="64">
        <v>41.5</v>
      </c>
      <c r="N180" s="65">
        <v>41.4</v>
      </c>
      <c r="O180" s="50"/>
      <c r="P180" s="1310">
        <v>99</v>
      </c>
      <c r="Q180" s="50"/>
      <c r="R180" s="1310">
        <v>131.5</v>
      </c>
      <c r="S180" s="50"/>
      <c r="T180" s="1310"/>
      <c r="U180" s="50"/>
      <c r="V180" s="1310"/>
      <c r="W180" s="64"/>
      <c r="X180" s="65">
        <v>45.2</v>
      </c>
      <c r="Y180" s="69"/>
      <c r="Z180" s="70">
        <v>268</v>
      </c>
      <c r="AA180" s="24"/>
      <c r="AB180" s="863">
        <v>0.1</v>
      </c>
      <c r="AC180" s="655">
        <v>2422</v>
      </c>
      <c r="AD180" s="322">
        <v>10030</v>
      </c>
      <c r="AE180" s="1152"/>
      <c r="AF180" s="1206"/>
      <c r="AG180" s="6" t="s">
        <v>272</v>
      </c>
      <c r="AH180" s="18" t="s">
        <v>273</v>
      </c>
      <c r="AI180" s="34">
        <v>5.16</v>
      </c>
      <c r="AJ180" s="35">
        <v>2.61</v>
      </c>
      <c r="AK180" s="39" t="s">
        <v>36</v>
      </c>
      <c r="AL180" s="98"/>
    </row>
    <row r="181" spans="1:38" x14ac:dyDescent="0.15">
      <c r="A181" s="1663"/>
      <c r="B181" s="391">
        <v>43713</v>
      </c>
      <c r="C181" s="456" t="str">
        <f t="shared" si="29"/>
        <v>(木)</v>
      </c>
      <c r="D181" s="671" t="s">
        <v>550</v>
      </c>
      <c r="E181" s="60">
        <v>0</v>
      </c>
      <c r="F181" s="60">
        <v>26.1</v>
      </c>
      <c r="G181" s="23">
        <v>23</v>
      </c>
      <c r="H181" s="63">
        <v>23.2</v>
      </c>
      <c r="I181" s="64">
        <v>5.16</v>
      </c>
      <c r="J181" s="65">
        <v>2.61</v>
      </c>
      <c r="K181" s="64">
        <v>7.69</v>
      </c>
      <c r="L181" s="65">
        <v>7.6</v>
      </c>
      <c r="M181" s="64">
        <v>42</v>
      </c>
      <c r="N181" s="65">
        <v>41.7</v>
      </c>
      <c r="O181" s="50">
        <v>96.3</v>
      </c>
      <c r="P181" s="1310">
        <v>90</v>
      </c>
      <c r="Q181" s="50">
        <v>132.5</v>
      </c>
      <c r="R181" s="1310">
        <v>133.1</v>
      </c>
      <c r="S181" s="50">
        <v>86</v>
      </c>
      <c r="T181" s="1310">
        <v>85.8</v>
      </c>
      <c r="U181" s="50">
        <v>46.5</v>
      </c>
      <c r="V181" s="1310">
        <v>47.3</v>
      </c>
      <c r="W181" s="64">
        <v>35.799999999999997</v>
      </c>
      <c r="X181" s="65">
        <v>40.799999999999997</v>
      </c>
      <c r="Y181" s="69">
        <v>265</v>
      </c>
      <c r="Z181" s="70">
        <v>265</v>
      </c>
      <c r="AA181" s="24">
        <v>0.38</v>
      </c>
      <c r="AB181" s="863">
        <v>0.09</v>
      </c>
      <c r="AC181" s="655">
        <v>2309</v>
      </c>
      <c r="AD181" s="322"/>
      <c r="AE181" s="1152">
        <v>3.43</v>
      </c>
      <c r="AF181" s="1206" t="s">
        <v>640</v>
      </c>
      <c r="AG181" s="6" t="s">
        <v>21</v>
      </c>
      <c r="AH181" s="18"/>
      <c r="AI181" s="34">
        <v>7.69</v>
      </c>
      <c r="AJ181" s="35">
        <v>7.6</v>
      </c>
      <c r="AK181" s="42" t="s">
        <v>36</v>
      </c>
      <c r="AL181" s="99"/>
    </row>
    <row r="182" spans="1:38" x14ac:dyDescent="0.15">
      <c r="A182" s="1663"/>
      <c r="B182" s="391">
        <v>43714</v>
      </c>
      <c r="C182" s="456" t="str">
        <f t="shared" si="29"/>
        <v>(金)</v>
      </c>
      <c r="D182" s="671" t="s">
        <v>540</v>
      </c>
      <c r="E182" s="60">
        <v>0</v>
      </c>
      <c r="F182" s="60">
        <v>29</v>
      </c>
      <c r="G182" s="23">
        <v>23.8</v>
      </c>
      <c r="H182" s="63">
        <v>23.9</v>
      </c>
      <c r="I182" s="64">
        <v>5.08</v>
      </c>
      <c r="J182" s="65">
        <v>2.5099999999999998</v>
      </c>
      <c r="K182" s="64">
        <v>7.73</v>
      </c>
      <c r="L182" s="65">
        <v>7.64</v>
      </c>
      <c r="M182" s="64">
        <v>39.799999999999997</v>
      </c>
      <c r="N182" s="65">
        <v>40.299999999999997</v>
      </c>
      <c r="O182" s="50"/>
      <c r="P182" s="1310">
        <v>94.9</v>
      </c>
      <c r="Q182" s="50"/>
      <c r="R182" s="1310">
        <v>132.30000000000001</v>
      </c>
      <c r="S182" s="50"/>
      <c r="T182" s="1310"/>
      <c r="U182" s="50"/>
      <c r="V182" s="1310"/>
      <c r="W182" s="64"/>
      <c r="X182" s="65">
        <v>41</v>
      </c>
      <c r="Y182" s="69"/>
      <c r="Z182" s="70">
        <v>264</v>
      </c>
      <c r="AA182" s="24"/>
      <c r="AB182" s="863">
        <v>0.17</v>
      </c>
      <c r="AC182" s="655">
        <v>1457</v>
      </c>
      <c r="AD182" s="322">
        <v>20090</v>
      </c>
      <c r="AE182" s="1152"/>
      <c r="AF182" s="1206"/>
      <c r="AG182" s="6" t="s">
        <v>274</v>
      </c>
      <c r="AH182" s="18" t="s">
        <v>22</v>
      </c>
      <c r="AI182" s="34">
        <v>42</v>
      </c>
      <c r="AJ182" s="35">
        <v>41.7</v>
      </c>
      <c r="AK182" s="36" t="s">
        <v>36</v>
      </c>
      <c r="AL182" s="100"/>
    </row>
    <row r="183" spans="1:38" x14ac:dyDescent="0.15">
      <c r="A183" s="1663"/>
      <c r="B183" s="391">
        <v>43715</v>
      </c>
      <c r="C183" s="456" t="str">
        <f t="shared" si="29"/>
        <v>(土)</v>
      </c>
      <c r="D183" s="671" t="s">
        <v>540</v>
      </c>
      <c r="E183" s="60">
        <v>0</v>
      </c>
      <c r="F183" s="60">
        <v>30.6</v>
      </c>
      <c r="G183" s="23">
        <v>26</v>
      </c>
      <c r="H183" s="63">
        <v>26</v>
      </c>
      <c r="I183" s="64">
        <v>6.4</v>
      </c>
      <c r="J183" s="65">
        <v>4.3</v>
      </c>
      <c r="K183" s="64">
        <v>7.5</v>
      </c>
      <c r="L183" s="65">
        <v>7.5</v>
      </c>
      <c r="M183" s="64"/>
      <c r="N183" s="65"/>
      <c r="O183" s="50"/>
      <c r="P183" s="1310"/>
      <c r="Q183" s="50"/>
      <c r="R183" s="1310"/>
      <c r="S183" s="50"/>
      <c r="T183" s="1310"/>
      <c r="U183" s="50"/>
      <c r="V183" s="1310"/>
      <c r="W183" s="64"/>
      <c r="X183" s="65"/>
      <c r="Y183" s="69"/>
      <c r="Z183" s="70"/>
      <c r="AA183" s="24"/>
      <c r="AB183" s="863"/>
      <c r="AC183" s="655">
        <v>1123</v>
      </c>
      <c r="AD183" s="322"/>
      <c r="AE183" s="1152"/>
      <c r="AF183" s="1206"/>
      <c r="AG183" s="6" t="s">
        <v>275</v>
      </c>
      <c r="AH183" s="18" t="s">
        <v>23</v>
      </c>
      <c r="AI183" s="659">
        <v>96.3</v>
      </c>
      <c r="AJ183" s="660">
        <v>90</v>
      </c>
      <c r="AK183" s="36" t="s">
        <v>36</v>
      </c>
      <c r="AL183" s="100"/>
    </row>
    <row r="184" spans="1:38" x14ac:dyDescent="0.15">
      <c r="A184" s="1663"/>
      <c r="B184" s="391">
        <v>43716</v>
      </c>
      <c r="C184" s="456" t="str">
        <f t="shared" si="29"/>
        <v>(日)</v>
      </c>
      <c r="D184" s="671" t="s">
        <v>540</v>
      </c>
      <c r="E184" s="60">
        <v>1.5</v>
      </c>
      <c r="F184" s="60">
        <v>31.1</v>
      </c>
      <c r="G184" s="23">
        <v>26.6</v>
      </c>
      <c r="H184" s="63">
        <v>26.7</v>
      </c>
      <c r="I184" s="64">
        <v>5.9</v>
      </c>
      <c r="J184" s="65">
        <v>3</v>
      </c>
      <c r="K184" s="64">
        <v>7.7</v>
      </c>
      <c r="L184" s="65">
        <v>7.7</v>
      </c>
      <c r="M184" s="64"/>
      <c r="N184" s="65"/>
      <c r="O184" s="50"/>
      <c r="P184" s="1310"/>
      <c r="Q184" s="50"/>
      <c r="R184" s="1310"/>
      <c r="S184" s="50"/>
      <c r="T184" s="1310"/>
      <c r="U184" s="50"/>
      <c r="V184" s="1310"/>
      <c r="W184" s="64"/>
      <c r="X184" s="65"/>
      <c r="Y184" s="69"/>
      <c r="Z184" s="70"/>
      <c r="AA184" s="24"/>
      <c r="AB184" s="863"/>
      <c r="AC184" s="655">
        <v>1093</v>
      </c>
      <c r="AD184" s="322"/>
      <c r="AE184" s="1152"/>
      <c r="AF184" s="1206"/>
      <c r="AG184" s="6" t="s">
        <v>276</v>
      </c>
      <c r="AH184" s="18" t="s">
        <v>23</v>
      </c>
      <c r="AI184" s="659">
        <v>132.5</v>
      </c>
      <c r="AJ184" s="660">
        <v>133.1</v>
      </c>
      <c r="AK184" s="36" t="s">
        <v>36</v>
      </c>
      <c r="AL184" s="100"/>
    </row>
    <row r="185" spans="1:38" x14ac:dyDescent="0.15">
      <c r="A185" s="1663"/>
      <c r="B185" s="391">
        <v>43717</v>
      </c>
      <c r="C185" s="456" t="str">
        <f t="shared" si="29"/>
        <v>(月)</v>
      </c>
      <c r="D185" s="671" t="s">
        <v>555</v>
      </c>
      <c r="E185" s="60">
        <v>135.5</v>
      </c>
      <c r="F185" s="60">
        <v>27.9</v>
      </c>
      <c r="G185" s="23">
        <v>25.2</v>
      </c>
      <c r="H185" s="63">
        <v>25.2</v>
      </c>
      <c r="I185" s="64">
        <v>79.95</v>
      </c>
      <c r="J185" s="65">
        <v>6.56</v>
      </c>
      <c r="K185" s="64">
        <v>7.03</v>
      </c>
      <c r="L185" s="65">
        <v>7.17</v>
      </c>
      <c r="M185" s="64">
        <v>12.1</v>
      </c>
      <c r="N185" s="65">
        <v>19.3</v>
      </c>
      <c r="O185" s="50"/>
      <c r="P185" s="1310">
        <v>38</v>
      </c>
      <c r="Q185" s="50"/>
      <c r="R185" s="1310">
        <v>61.2</v>
      </c>
      <c r="S185" s="50"/>
      <c r="T185" s="1310"/>
      <c r="U185" s="50"/>
      <c r="V185" s="1310"/>
      <c r="W185" s="64"/>
      <c r="X185" s="65">
        <v>21.8</v>
      </c>
      <c r="Y185" s="69"/>
      <c r="Z185" s="70">
        <v>118</v>
      </c>
      <c r="AA185" s="24"/>
      <c r="AB185" s="863">
        <v>0.24</v>
      </c>
      <c r="AC185" s="655">
        <v>6810</v>
      </c>
      <c r="AD185" s="322"/>
      <c r="AE185" s="1152"/>
      <c r="AF185" s="1206"/>
      <c r="AG185" s="6" t="s">
        <v>277</v>
      </c>
      <c r="AH185" s="18" t="s">
        <v>23</v>
      </c>
      <c r="AI185" s="659">
        <v>86</v>
      </c>
      <c r="AJ185" s="660">
        <v>85.8</v>
      </c>
      <c r="AK185" s="36" t="s">
        <v>36</v>
      </c>
      <c r="AL185" s="100"/>
    </row>
    <row r="186" spans="1:38" x14ac:dyDescent="0.15">
      <c r="A186" s="1663"/>
      <c r="B186" s="391">
        <v>43718</v>
      </c>
      <c r="C186" s="456" t="str">
        <f t="shared" si="29"/>
        <v>(火)</v>
      </c>
      <c r="D186" s="671" t="s">
        <v>540</v>
      </c>
      <c r="E186" s="60">
        <v>0.5</v>
      </c>
      <c r="F186" s="60">
        <v>30.4</v>
      </c>
      <c r="G186" s="23">
        <v>26.4</v>
      </c>
      <c r="H186" s="63">
        <v>26.5</v>
      </c>
      <c r="I186" s="64">
        <v>13.21</v>
      </c>
      <c r="J186" s="65">
        <v>2.4900000000000002</v>
      </c>
      <c r="K186" s="64">
        <v>6.88</v>
      </c>
      <c r="L186" s="65">
        <v>6.76</v>
      </c>
      <c r="M186" s="64">
        <v>17.7</v>
      </c>
      <c r="N186" s="65">
        <v>17.399999999999999</v>
      </c>
      <c r="O186" s="50"/>
      <c r="P186" s="1310">
        <v>32</v>
      </c>
      <c r="Q186" s="50"/>
      <c r="R186" s="1310">
        <v>55</v>
      </c>
      <c r="S186" s="50"/>
      <c r="T186" s="1310"/>
      <c r="U186" s="50"/>
      <c r="V186" s="1310"/>
      <c r="W186" s="64"/>
      <c r="X186" s="65">
        <v>20.5</v>
      </c>
      <c r="Y186" s="69"/>
      <c r="Z186" s="70">
        <v>136</v>
      </c>
      <c r="AA186" s="24"/>
      <c r="AB186" s="863">
        <v>0.19</v>
      </c>
      <c r="AC186" s="655">
        <v>6768</v>
      </c>
      <c r="AD186" s="322"/>
      <c r="AE186" s="1152"/>
      <c r="AF186" s="1206"/>
      <c r="AG186" s="6" t="s">
        <v>278</v>
      </c>
      <c r="AH186" s="18" t="s">
        <v>23</v>
      </c>
      <c r="AI186" s="659">
        <v>46.5</v>
      </c>
      <c r="AJ186" s="660">
        <v>47.3</v>
      </c>
      <c r="AK186" s="36" t="s">
        <v>36</v>
      </c>
      <c r="AL186" s="100"/>
    </row>
    <row r="187" spans="1:38" x14ac:dyDescent="0.15">
      <c r="A187" s="1663"/>
      <c r="B187" s="391">
        <v>43719</v>
      </c>
      <c r="C187" s="456" t="str">
        <f t="shared" si="29"/>
        <v>(水)</v>
      </c>
      <c r="D187" s="671" t="s">
        <v>550</v>
      </c>
      <c r="E187" s="60">
        <v>5</v>
      </c>
      <c r="F187" s="60">
        <v>29.1</v>
      </c>
      <c r="G187" s="23">
        <v>26</v>
      </c>
      <c r="H187" s="63">
        <v>26.3</v>
      </c>
      <c r="I187" s="64">
        <v>13.21</v>
      </c>
      <c r="J187" s="65">
        <v>6.45</v>
      </c>
      <c r="K187" s="64">
        <v>7.03</v>
      </c>
      <c r="L187" s="65">
        <v>7.1</v>
      </c>
      <c r="M187" s="64">
        <v>25.9</v>
      </c>
      <c r="N187" s="65">
        <v>25</v>
      </c>
      <c r="O187" s="50"/>
      <c r="P187" s="1310">
        <v>60</v>
      </c>
      <c r="Q187" s="50"/>
      <c r="R187" s="1310">
        <v>86</v>
      </c>
      <c r="S187" s="50"/>
      <c r="T187" s="1310"/>
      <c r="U187" s="50"/>
      <c r="V187" s="1310"/>
      <c r="W187" s="64"/>
      <c r="X187" s="65">
        <v>23.7</v>
      </c>
      <c r="Y187" s="69"/>
      <c r="Z187" s="70">
        <v>180</v>
      </c>
      <c r="AA187" s="24"/>
      <c r="AB187" s="863">
        <v>0.24</v>
      </c>
      <c r="AC187" s="655">
        <v>4250</v>
      </c>
      <c r="AD187" s="322"/>
      <c r="AE187" s="1152"/>
      <c r="AF187" s="1206"/>
      <c r="AG187" s="6" t="s">
        <v>279</v>
      </c>
      <c r="AH187" s="18" t="s">
        <v>23</v>
      </c>
      <c r="AI187" s="37">
        <v>35.799999999999997</v>
      </c>
      <c r="AJ187" s="38">
        <v>40.799999999999997</v>
      </c>
      <c r="AK187" s="39" t="s">
        <v>36</v>
      </c>
      <c r="AL187" s="98"/>
    </row>
    <row r="188" spans="1:38" x14ac:dyDescent="0.15">
      <c r="A188" s="1663"/>
      <c r="B188" s="391">
        <v>43720</v>
      </c>
      <c r="C188" s="456" t="str">
        <f t="shared" si="29"/>
        <v>(木)</v>
      </c>
      <c r="D188" s="671" t="s">
        <v>540</v>
      </c>
      <c r="E188" s="60">
        <v>1</v>
      </c>
      <c r="F188" s="60">
        <v>26.1</v>
      </c>
      <c r="G188" s="23">
        <v>24.5</v>
      </c>
      <c r="H188" s="63">
        <v>25</v>
      </c>
      <c r="I188" s="64">
        <v>17.36</v>
      </c>
      <c r="J188" s="65">
        <v>3.85</v>
      </c>
      <c r="K188" s="64">
        <v>7.14</v>
      </c>
      <c r="L188" s="65">
        <v>7.11</v>
      </c>
      <c r="M188" s="64">
        <v>23.6</v>
      </c>
      <c r="N188" s="65">
        <v>22</v>
      </c>
      <c r="O188" s="50"/>
      <c r="P188" s="1310">
        <v>56.5</v>
      </c>
      <c r="Q188" s="50"/>
      <c r="R188" s="1310">
        <v>79.2</v>
      </c>
      <c r="S188" s="50"/>
      <c r="T188" s="1310"/>
      <c r="U188" s="50"/>
      <c r="V188" s="1310"/>
      <c r="W188" s="64"/>
      <c r="X188" s="65">
        <v>16.7</v>
      </c>
      <c r="Y188" s="69"/>
      <c r="Z188" s="70">
        <v>153</v>
      </c>
      <c r="AA188" s="24"/>
      <c r="AB188" s="863">
        <v>0.38</v>
      </c>
      <c r="AC188" s="655">
        <v>4532</v>
      </c>
      <c r="AD188" s="322"/>
      <c r="AE188" s="1152">
        <v>1.48</v>
      </c>
      <c r="AF188" s="1206"/>
      <c r="AG188" s="6" t="s">
        <v>280</v>
      </c>
      <c r="AH188" s="18" t="s">
        <v>23</v>
      </c>
      <c r="AI188" s="48">
        <v>265</v>
      </c>
      <c r="AJ188" s="49">
        <v>265</v>
      </c>
      <c r="AK188" s="25" t="s">
        <v>36</v>
      </c>
      <c r="AL188" s="26"/>
    </row>
    <row r="189" spans="1:38" x14ac:dyDescent="0.15">
      <c r="A189" s="1663"/>
      <c r="B189" s="391">
        <v>43721</v>
      </c>
      <c r="C189" s="456" t="str">
        <f t="shared" si="29"/>
        <v>(金)</v>
      </c>
      <c r="D189" s="671" t="s">
        <v>550</v>
      </c>
      <c r="E189" s="60">
        <v>0</v>
      </c>
      <c r="F189" s="60">
        <v>22.5</v>
      </c>
      <c r="G189" s="23">
        <v>23.7</v>
      </c>
      <c r="H189" s="63">
        <v>24.2</v>
      </c>
      <c r="I189" s="64">
        <v>7.77</v>
      </c>
      <c r="J189" s="65">
        <v>3.78</v>
      </c>
      <c r="K189" s="64">
        <v>7.37</v>
      </c>
      <c r="L189" s="65">
        <v>7.35</v>
      </c>
      <c r="M189" s="64">
        <v>31.8</v>
      </c>
      <c r="N189" s="65">
        <v>30.6</v>
      </c>
      <c r="O189" s="50"/>
      <c r="P189" s="1310">
        <v>83.5</v>
      </c>
      <c r="Q189" s="50"/>
      <c r="R189" s="1310">
        <v>109.5</v>
      </c>
      <c r="S189" s="50"/>
      <c r="T189" s="1310"/>
      <c r="U189" s="50"/>
      <c r="V189" s="1310"/>
      <c r="W189" s="64"/>
      <c r="X189" s="65">
        <v>24</v>
      </c>
      <c r="Y189" s="69"/>
      <c r="Z189" s="70">
        <v>223</v>
      </c>
      <c r="AA189" s="24"/>
      <c r="AB189" s="863">
        <v>0.16</v>
      </c>
      <c r="AC189" s="655">
        <v>2356</v>
      </c>
      <c r="AD189" s="322"/>
      <c r="AE189" s="1152"/>
      <c r="AF189" s="1206"/>
      <c r="AG189" s="6" t="s">
        <v>281</v>
      </c>
      <c r="AH189" s="18" t="s">
        <v>23</v>
      </c>
      <c r="AI189" s="40">
        <v>0.38</v>
      </c>
      <c r="AJ189" s="41">
        <v>0.09</v>
      </c>
      <c r="AK189" s="42" t="s">
        <v>36</v>
      </c>
      <c r="AL189" s="99"/>
    </row>
    <row r="190" spans="1:38" x14ac:dyDescent="0.15">
      <c r="A190" s="1663"/>
      <c r="B190" s="391">
        <v>43722</v>
      </c>
      <c r="C190" s="456" t="str">
        <f t="shared" si="29"/>
        <v>(土)</v>
      </c>
      <c r="D190" s="671" t="s">
        <v>550</v>
      </c>
      <c r="E190" s="60">
        <v>0.5</v>
      </c>
      <c r="F190" s="60">
        <v>20.9</v>
      </c>
      <c r="G190" s="23">
        <v>21.7</v>
      </c>
      <c r="H190" s="63">
        <v>21.9</v>
      </c>
      <c r="I190" s="64">
        <v>7</v>
      </c>
      <c r="J190" s="65">
        <v>2.2999999999999998</v>
      </c>
      <c r="K190" s="64">
        <v>7.5</v>
      </c>
      <c r="L190" s="65">
        <v>7.5</v>
      </c>
      <c r="M190" s="64"/>
      <c r="N190" s="65"/>
      <c r="O190" s="50"/>
      <c r="P190" s="1310"/>
      <c r="Q190" s="50"/>
      <c r="R190" s="1310"/>
      <c r="S190" s="50"/>
      <c r="T190" s="1310"/>
      <c r="U190" s="50"/>
      <c r="V190" s="1310"/>
      <c r="W190" s="64"/>
      <c r="X190" s="65"/>
      <c r="Y190" s="69"/>
      <c r="Z190" s="70"/>
      <c r="AA190" s="24"/>
      <c r="AB190" s="863"/>
      <c r="AC190" s="655">
        <v>2174</v>
      </c>
      <c r="AD190" s="322"/>
      <c r="AE190" s="1152"/>
      <c r="AF190" s="1206"/>
      <c r="AG190" s="6" t="s">
        <v>24</v>
      </c>
      <c r="AH190" s="18" t="s">
        <v>23</v>
      </c>
      <c r="AI190" s="23">
        <v>2.2000000000000002</v>
      </c>
      <c r="AJ190" s="47">
        <v>1.4</v>
      </c>
      <c r="AK190" s="36" t="s">
        <v>36</v>
      </c>
      <c r="AL190" s="99"/>
    </row>
    <row r="191" spans="1:38" x14ac:dyDescent="0.15">
      <c r="A191" s="1663"/>
      <c r="B191" s="391">
        <v>43723</v>
      </c>
      <c r="C191" s="456" t="str">
        <f t="shared" si="29"/>
        <v>(日)</v>
      </c>
      <c r="D191" s="671" t="s">
        <v>540</v>
      </c>
      <c r="E191" s="60">
        <v>1</v>
      </c>
      <c r="F191" s="60">
        <v>26.5</v>
      </c>
      <c r="G191" s="23">
        <v>23</v>
      </c>
      <c r="H191" s="63">
        <v>22.6</v>
      </c>
      <c r="I191" s="64">
        <v>5.6</v>
      </c>
      <c r="J191" s="65">
        <v>2.9</v>
      </c>
      <c r="K191" s="64">
        <v>7.5</v>
      </c>
      <c r="L191" s="65">
        <v>7.6</v>
      </c>
      <c r="M191" s="64"/>
      <c r="N191" s="65"/>
      <c r="O191" s="50"/>
      <c r="P191" s="1310"/>
      <c r="Q191" s="50"/>
      <c r="R191" s="1310"/>
      <c r="S191" s="50"/>
      <c r="T191" s="1310"/>
      <c r="U191" s="50"/>
      <c r="V191" s="1310"/>
      <c r="W191" s="64"/>
      <c r="X191" s="65"/>
      <c r="Y191" s="69"/>
      <c r="Z191" s="70"/>
      <c r="AA191" s="24"/>
      <c r="AB191" s="863"/>
      <c r="AC191" s="655">
        <v>1163</v>
      </c>
      <c r="AD191" s="322"/>
      <c r="AE191" s="1152"/>
      <c r="AF191" s="1206"/>
      <c r="AG191" s="6" t="s">
        <v>25</v>
      </c>
      <c r="AH191" s="18" t="s">
        <v>23</v>
      </c>
      <c r="AI191" s="23">
        <v>1.2</v>
      </c>
      <c r="AJ191" s="47">
        <v>0.7</v>
      </c>
      <c r="AK191" s="36" t="s">
        <v>36</v>
      </c>
      <c r="AL191" s="99"/>
    </row>
    <row r="192" spans="1:38" x14ac:dyDescent="0.15">
      <c r="A192" s="1663"/>
      <c r="B192" s="391">
        <v>43724</v>
      </c>
      <c r="C192" s="456" t="str">
        <f t="shared" si="29"/>
        <v>(月)</v>
      </c>
      <c r="D192" s="671" t="s">
        <v>555</v>
      </c>
      <c r="E192" s="60">
        <v>46</v>
      </c>
      <c r="F192" s="60">
        <v>22.6</v>
      </c>
      <c r="G192" s="23">
        <v>23.2</v>
      </c>
      <c r="H192" s="63">
        <v>23.6</v>
      </c>
      <c r="I192" s="64">
        <v>34.200000000000003</v>
      </c>
      <c r="J192" s="65">
        <v>2.8</v>
      </c>
      <c r="K192" s="64">
        <v>7.1</v>
      </c>
      <c r="L192" s="65">
        <v>7.5</v>
      </c>
      <c r="M192" s="64"/>
      <c r="N192" s="65"/>
      <c r="O192" s="50"/>
      <c r="P192" s="1310"/>
      <c r="Q192" s="50"/>
      <c r="R192" s="1310">
        <v>87</v>
      </c>
      <c r="S192" s="50"/>
      <c r="T192" s="1310"/>
      <c r="U192" s="50"/>
      <c r="V192" s="1310"/>
      <c r="W192" s="64"/>
      <c r="X192" s="65"/>
      <c r="Y192" s="69"/>
      <c r="Z192" s="70">
        <v>151</v>
      </c>
      <c r="AA192" s="24"/>
      <c r="AB192" s="863">
        <v>0.34</v>
      </c>
      <c r="AC192" s="655">
        <v>4471</v>
      </c>
      <c r="AD192" s="322"/>
      <c r="AE192" s="1152"/>
      <c r="AF192" s="1206" t="s">
        <v>641</v>
      </c>
      <c r="AG192" s="6" t="s">
        <v>282</v>
      </c>
      <c r="AH192" s="18" t="s">
        <v>23</v>
      </c>
      <c r="AI192" s="23">
        <v>6.8</v>
      </c>
      <c r="AJ192" s="47">
        <v>7.8</v>
      </c>
      <c r="AK192" s="36" t="s">
        <v>36</v>
      </c>
      <c r="AL192" s="99"/>
    </row>
    <row r="193" spans="1:38" x14ac:dyDescent="0.15">
      <c r="A193" s="1663"/>
      <c r="B193" s="391">
        <v>43725</v>
      </c>
      <c r="C193" s="456" t="str">
        <f t="shared" si="29"/>
        <v>(火)</v>
      </c>
      <c r="D193" s="671" t="s">
        <v>540</v>
      </c>
      <c r="E193" s="60">
        <v>0</v>
      </c>
      <c r="F193" s="60">
        <v>27.5</v>
      </c>
      <c r="G193" s="23">
        <v>23.1</v>
      </c>
      <c r="H193" s="63">
        <v>23</v>
      </c>
      <c r="I193" s="64">
        <v>6.83</v>
      </c>
      <c r="J193" s="65">
        <v>3.06</v>
      </c>
      <c r="K193" s="64">
        <v>7.09</v>
      </c>
      <c r="L193" s="65">
        <v>7</v>
      </c>
      <c r="M193" s="64">
        <v>23.1</v>
      </c>
      <c r="N193" s="65">
        <v>21.6</v>
      </c>
      <c r="O193" s="50"/>
      <c r="P193" s="1310">
        <v>53.5</v>
      </c>
      <c r="Q193" s="50"/>
      <c r="R193" s="1310">
        <v>78.400000000000006</v>
      </c>
      <c r="S193" s="50"/>
      <c r="T193" s="1310"/>
      <c r="U193" s="50"/>
      <c r="V193" s="1310"/>
      <c r="W193" s="64"/>
      <c r="X193" s="65">
        <v>21.8</v>
      </c>
      <c r="Y193" s="69"/>
      <c r="Z193" s="70">
        <v>153</v>
      </c>
      <c r="AA193" s="24"/>
      <c r="AB193" s="863">
        <v>0.23</v>
      </c>
      <c r="AC193" s="655">
        <v>3565</v>
      </c>
      <c r="AD193" s="322"/>
      <c r="AE193" s="1152"/>
      <c r="AF193" s="1206"/>
      <c r="AG193" s="6" t="s">
        <v>283</v>
      </c>
      <c r="AH193" s="18" t="s">
        <v>23</v>
      </c>
      <c r="AI193" s="292" t="s">
        <v>578</v>
      </c>
      <c r="AJ193" s="216" t="s">
        <v>578</v>
      </c>
      <c r="AK193" s="46" t="s">
        <v>36</v>
      </c>
      <c r="AL193" s="101"/>
    </row>
    <row r="194" spans="1:38" x14ac:dyDescent="0.15">
      <c r="A194" s="1663"/>
      <c r="B194" s="391">
        <v>43726</v>
      </c>
      <c r="C194" s="456" t="str">
        <f t="shared" si="29"/>
        <v>(水)</v>
      </c>
      <c r="D194" s="671" t="s">
        <v>550</v>
      </c>
      <c r="E194" s="60">
        <v>10</v>
      </c>
      <c r="F194" s="60">
        <v>22.6</v>
      </c>
      <c r="G194" s="23">
        <v>22.8</v>
      </c>
      <c r="H194" s="63">
        <v>23.3</v>
      </c>
      <c r="I194" s="64">
        <v>4.67</v>
      </c>
      <c r="J194" s="65">
        <v>2.15</v>
      </c>
      <c r="K194" s="64">
        <v>7.4</v>
      </c>
      <c r="L194" s="65">
        <v>7.36</v>
      </c>
      <c r="M194" s="64">
        <v>31.4</v>
      </c>
      <c r="N194" s="65">
        <v>30.4</v>
      </c>
      <c r="O194" s="50"/>
      <c r="P194" s="1310">
        <v>84</v>
      </c>
      <c r="Q194" s="50"/>
      <c r="R194" s="1310">
        <v>111.1</v>
      </c>
      <c r="S194" s="50"/>
      <c r="T194" s="1310"/>
      <c r="U194" s="50"/>
      <c r="V194" s="1310"/>
      <c r="W194" s="64"/>
      <c r="X194" s="65">
        <v>23.2</v>
      </c>
      <c r="Y194" s="69"/>
      <c r="Z194" s="70">
        <v>213</v>
      </c>
      <c r="AA194" s="24"/>
      <c r="AB194" s="863">
        <v>0.2</v>
      </c>
      <c r="AC194" s="655">
        <v>2092</v>
      </c>
      <c r="AD194" s="322"/>
      <c r="AE194" s="1152"/>
      <c r="AF194" s="1206"/>
      <c r="AG194" s="6" t="s">
        <v>290</v>
      </c>
      <c r="AH194" s="18" t="s">
        <v>23</v>
      </c>
      <c r="AI194" s="24">
        <v>3.81</v>
      </c>
      <c r="AJ194" s="44">
        <v>3.91</v>
      </c>
      <c r="AK194" s="42" t="s">
        <v>36</v>
      </c>
      <c r="AL194" s="99"/>
    </row>
    <row r="195" spans="1:38" x14ac:dyDescent="0.15">
      <c r="A195" s="1663"/>
      <c r="B195" s="391">
        <v>43727</v>
      </c>
      <c r="C195" s="456" t="str">
        <f t="shared" si="29"/>
        <v>(木)</v>
      </c>
      <c r="D195" s="671" t="s">
        <v>540</v>
      </c>
      <c r="E195" s="60">
        <v>0</v>
      </c>
      <c r="F195" s="60">
        <v>21.7</v>
      </c>
      <c r="G195" s="23">
        <v>20.8</v>
      </c>
      <c r="H195" s="63">
        <v>21</v>
      </c>
      <c r="I195" s="121">
        <v>5.27</v>
      </c>
      <c r="J195" s="1460">
        <v>3.42</v>
      </c>
      <c r="K195" s="64">
        <v>7.39</v>
      </c>
      <c r="L195" s="65">
        <v>7.37</v>
      </c>
      <c r="M195" s="64">
        <v>29.7</v>
      </c>
      <c r="N195" s="65">
        <v>29.4</v>
      </c>
      <c r="O195" s="50"/>
      <c r="P195" s="1310">
        <v>80</v>
      </c>
      <c r="Q195" s="50"/>
      <c r="R195" s="1310">
        <v>105.9</v>
      </c>
      <c r="S195" s="50"/>
      <c r="T195" s="1310"/>
      <c r="U195" s="50"/>
      <c r="V195" s="1310"/>
      <c r="W195" s="64"/>
      <c r="X195" s="65">
        <v>23.8</v>
      </c>
      <c r="Y195" s="69"/>
      <c r="Z195" s="70">
        <v>191</v>
      </c>
      <c r="AA195" s="24"/>
      <c r="AB195" s="863">
        <v>0.3</v>
      </c>
      <c r="AC195" s="655">
        <v>1918</v>
      </c>
      <c r="AD195" s="322"/>
      <c r="AE195" s="1152">
        <v>2.1800000000000002</v>
      </c>
      <c r="AF195" s="1206"/>
      <c r="AG195" s="6" t="s">
        <v>284</v>
      </c>
      <c r="AH195" s="18" t="s">
        <v>23</v>
      </c>
      <c r="AI195" s="24">
        <v>3.52</v>
      </c>
      <c r="AJ195" s="44">
        <v>3.43</v>
      </c>
      <c r="AK195" s="42" t="s">
        <v>36</v>
      </c>
      <c r="AL195" s="99"/>
    </row>
    <row r="196" spans="1:38" x14ac:dyDescent="0.15">
      <c r="A196" s="1663"/>
      <c r="B196" s="391">
        <v>43728</v>
      </c>
      <c r="C196" s="456" t="str">
        <f t="shared" si="29"/>
        <v>(金)</v>
      </c>
      <c r="D196" s="671" t="s">
        <v>540</v>
      </c>
      <c r="E196" s="60">
        <v>0</v>
      </c>
      <c r="F196" s="60">
        <v>22.7</v>
      </c>
      <c r="G196" s="23">
        <v>21</v>
      </c>
      <c r="H196" s="63">
        <v>21.3</v>
      </c>
      <c r="I196" s="121">
        <v>4.05</v>
      </c>
      <c r="J196" s="1460">
        <v>3.28</v>
      </c>
      <c r="K196" s="64">
        <v>7.49</v>
      </c>
      <c r="L196" s="65">
        <v>7.55</v>
      </c>
      <c r="M196" s="64">
        <v>34.700000000000003</v>
      </c>
      <c r="N196" s="65">
        <v>33.4</v>
      </c>
      <c r="O196" s="50"/>
      <c r="P196" s="1310">
        <v>95</v>
      </c>
      <c r="Q196" s="50"/>
      <c r="R196" s="1310">
        <v>116.3</v>
      </c>
      <c r="S196" s="50"/>
      <c r="T196" s="1310"/>
      <c r="U196" s="50"/>
      <c r="V196" s="1310"/>
      <c r="W196" s="64"/>
      <c r="X196" s="65">
        <v>30.9</v>
      </c>
      <c r="Y196" s="69"/>
      <c r="Z196" s="70">
        <v>246</v>
      </c>
      <c r="AA196" s="24"/>
      <c r="AB196" s="863">
        <v>0.36</v>
      </c>
      <c r="AC196" s="655">
        <v>1032</v>
      </c>
      <c r="AD196" s="322"/>
      <c r="AE196" s="1152"/>
      <c r="AF196" s="1206"/>
      <c r="AG196" s="6" t="s">
        <v>285</v>
      </c>
      <c r="AH196" s="18" t="s">
        <v>23</v>
      </c>
      <c r="AI196" s="24">
        <v>0.11</v>
      </c>
      <c r="AJ196" s="44">
        <v>8.2000000000000003E-2</v>
      </c>
      <c r="AK196" s="46" t="s">
        <v>36</v>
      </c>
      <c r="AL196" s="101"/>
    </row>
    <row r="197" spans="1:38" x14ac:dyDescent="0.15">
      <c r="A197" s="1663"/>
      <c r="B197" s="391">
        <v>43729</v>
      </c>
      <c r="C197" s="456" t="str">
        <f t="shared" si="29"/>
        <v>(土)</v>
      </c>
      <c r="D197" s="671" t="s">
        <v>550</v>
      </c>
      <c r="E197" s="60">
        <v>0</v>
      </c>
      <c r="F197" s="60">
        <v>22.9</v>
      </c>
      <c r="G197" s="23">
        <v>22</v>
      </c>
      <c r="H197" s="63">
        <v>22.3</v>
      </c>
      <c r="I197" s="121">
        <v>4.7</v>
      </c>
      <c r="J197" s="1460">
        <v>3.8</v>
      </c>
      <c r="K197" s="64">
        <v>7.6</v>
      </c>
      <c r="L197" s="65">
        <v>7.6</v>
      </c>
      <c r="M197" s="64"/>
      <c r="N197" s="65"/>
      <c r="O197" s="50"/>
      <c r="P197" s="1310"/>
      <c r="Q197" s="50"/>
      <c r="R197" s="1310"/>
      <c r="S197" s="50"/>
      <c r="T197" s="1310"/>
      <c r="U197" s="50"/>
      <c r="V197" s="1310"/>
      <c r="W197" s="64"/>
      <c r="X197" s="65"/>
      <c r="Y197" s="69"/>
      <c r="Z197" s="70"/>
      <c r="AA197" s="24"/>
      <c r="AB197" s="863"/>
      <c r="AC197" s="655">
        <v>840</v>
      </c>
      <c r="AD197" s="322"/>
      <c r="AE197" s="1152"/>
      <c r="AF197" s="1206"/>
      <c r="AG197" s="6" t="s">
        <v>286</v>
      </c>
      <c r="AH197" s="18" t="s">
        <v>23</v>
      </c>
      <c r="AI197" s="484" t="s">
        <v>557</v>
      </c>
      <c r="AJ197" s="217" t="s">
        <v>557</v>
      </c>
      <c r="AK197" s="42" t="s">
        <v>36</v>
      </c>
      <c r="AL197" s="99"/>
    </row>
    <row r="198" spans="1:38" x14ac:dyDescent="0.15">
      <c r="A198" s="1663"/>
      <c r="B198" s="391">
        <v>43730</v>
      </c>
      <c r="C198" s="456" t="str">
        <f t="shared" si="29"/>
        <v>(日)</v>
      </c>
      <c r="D198" s="671" t="s">
        <v>540</v>
      </c>
      <c r="E198" s="60">
        <v>1</v>
      </c>
      <c r="F198" s="60">
        <v>23.9</v>
      </c>
      <c r="G198" s="23">
        <v>21.5</v>
      </c>
      <c r="H198" s="63">
        <v>21.4</v>
      </c>
      <c r="I198" s="121">
        <v>4.2</v>
      </c>
      <c r="J198" s="1460">
        <v>3.5</v>
      </c>
      <c r="K198" s="64">
        <v>7.7</v>
      </c>
      <c r="L198" s="65">
        <v>7.7</v>
      </c>
      <c r="M198" s="64"/>
      <c r="N198" s="65"/>
      <c r="O198" s="50"/>
      <c r="P198" s="1310"/>
      <c r="Q198" s="50"/>
      <c r="R198" s="1310"/>
      <c r="S198" s="50"/>
      <c r="T198" s="1310"/>
      <c r="U198" s="50"/>
      <c r="V198" s="1310"/>
      <c r="W198" s="64"/>
      <c r="X198" s="65"/>
      <c r="Y198" s="69"/>
      <c r="Z198" s="70"/>
      <c r="AA198" s="24"/>
      <c r="AB198" s="863"/>
      <c r="AC198" s="655">
        <v>826</v>
      </c>
      <c r="AD198" s="322"/>
      <c r="AE198" s="1152"/>
      <c r="AF198" s="1206"/>
      <c r="AG198" s="6" t="s">
        <v>287</v>
      </c>
      <c r="AH198" s="18" t="s">
        <v>23</v>
      </c>
      <c r="AI198" s="23">
        <v>25.1</v>
      </c>
      <c r="AJ198" s="47">
        <v>24.3</v>
      </c>
      <c r="AK198" s="36" t="s">
        <v>36</v>
      </c>
      <c r="AL198" s="100"/>
    </row>
    <row r="199" spans="1:38" x14ac:dyDescent="0.15">
      <c r="A199" s="1663"/>
      <c r="B199" s="391">
        <v>43731</v>
      </c>
      <c r="C199" s="456" t="str">
        <f t="shared" si="29"/>
        <v>(月)</v>
      </c>
      <c r="D199" s="671" t="s">
        <v>540</v>
      </c>
      <c r="E199" s="60">
        <v>1.5</v>
      </c>
      <c r="F199" s="60">
        <v>30.2</v>
      </c>
      <c r="G199" s="23">
        <v>22.9</v>
      </c>
      <c r="H199" s="63">
        <v>22.7</v>
      </c>
      <c r="I199" s="121">
        <v>4.0999999999999996</v>
      </c>
      <c r="J199" s="1460">
        <v>3.4</v>
      </c>
      <c r="K199" s="64">
        <v>7.7</v>
      </c>
      <c r="L199" s="65">
        <v>7.7</v>
      </c>
      <c r="M199" s="64"/>
      <c r="N199" s="65"/>
      <c r="O199" s="50"/>
      <c r="P199" s="1310"/>
      <c r="Q199" s="50"/>
      <c r="R199" s="1310"/>
      <c r="S199" s="50"/>
      <c r="T199" s="1310"/>
      <c r="U199" s="50"/>
      <c r="V199" s="1310"/>
      <c r="W199" s="64"/>
      <c r="X199" s="65"/>
      <c r="Y199" s="69"/>
      <c r="Z199" s="70"/>
      <c r="AA199" s="24"/>
      <c r="AB199" s="863"/>
      <c r="AC199" s="655">
        <v>841</v>
      </c>
      <c r="AD199" s="322"/>
      <c r="AE199" s="1152"/>
      <c r="AF199" s="1206"/>
      <c r="AG199" s="6" t="s">
        <v>27</v>
      </c>
      <c r="AH199" s="18" t="s">
        <v>23</v>
      </c>
      <c r="AI199" s="23">
        <v>32.299999999999997</v>
      </c>
      <c r="AJ199" s="47">
        <v>31.6</v>
      </c>
      <c r="AK199" s="36" t="s">
        <v>36</v>
      </c>
      <c r="AL199" s="100"/>
    </row>
    <row r="200" spans="1:38" x14ac:dyDescent="0.15">
      <c r="A200" s="1663"/>
      <c r="B200" s="391">
        <v>43732</v>
      </c>
      <c r="C200" s="456" t="str">
        <f t="shared" si="29"/>
        <v>(火)</v>
      </c>
      <c r="D200" s="671" t="s">
        <v>540</v>
      </c>
      <c r="E200" s="60">
        <v>0</v>
      </c>
      <c r="F200" s="60">
        <v>28</v>
      </c>
      <c r="G200" s="23">
        <v>24</v>
      </c>
      <c r="H200" s="63">
        <v>24</v>
      </c>
      <c r="I200" s="121">
        <v>5.79</v>
      </c>
      <c r="J200" s="1460">
        <v>4.47</v>
      </c>
      <c r="K200" s="64">
        <v>7.65</v>
      </c>
      <c r="L200" s="65">
        <v>7.7</v>
      </c>
      <c r="M200" s="64">
        <v>34.299999999999997</v>
      </c>
      <c r="N200" s="65">
        <v>34</v>
      </c>
      <c r="O200" s="50"/>
      <c r="P200" s="1310">
        <v>89.1</v>
      </c>
      <c r="Q200" s="50"/>
      <c r="R200" s="1310">
        <v>116.5</v>
      </c>
      <c r="S200" s="50"/>
      <c r="T200" s="1310"/>
      <c r="U200" s="50"/>
      <c r="V200" s="1310"/>
      <c r="W200" s="64"/>
      <c r="X200" s="65">
        <v>30.5</v>
      </c>
      <c r="Y200" s="69"/>
      <c r="Z200" s="70">
        <v>278</v>
      </c>
      <c r="AA200" s="24"/>
      <c r="AB200" s="863">
        <v>0.34</v>
      </c>
      <c r="AC200" s="655">
        <v>840</v>
      </c>
      <c r="AD200" s="322">
        <v>10000</v>
      </c>
      <c r="AE200" s="1152"/>
      <c r="AF200" s="1206"/>
      <c r="AG200" s="6" t="s">
        <v>288</v>
      </c>
      <c r="AH200" s="18" t="s">
        <v>273</v>
      </c>
      <c r="AI200" s="50">
        <v>5</v>
      </c>
      <c r="AJ200" s="51">
        <v>5</v>
      </c>
      <c r="AK200" s="43" t="s">
        <v>36</v>
      </c>
      <c r="AL200" s="102"/>
    </row>
    <row r="201" spans="1:38" x14ac:dyDescent="0.15">
      <c r="A201" s="1663"/>
      <c r="B201" s="391">
        <v>43733</v>
      </c>
      <c r="C201" s="456" t="str">
        <f t="shared" si="29"/>
        <v>(水)</v>
      </c>
      <c r="D201" s="671" t="s">
        <v>540</v>
      </c>
      <c r="E201" s="60">
        <v>0</v>
      </c>
      <c r="F201" s="60">
        <v>25.6</v>
      </c>
      <c r="G201" s="23">
        <v>23.3</v>
      </c>
      <c r="H201" s="63">
        <v>24</v>
      </c>
      <c r="I201" s="121">
        <v>4.7300000000000004</v>
      </c>
      <c r="J201" s="1460">
        <v>3.85</v>
      </c>
      <c r="K201" s="64">
        <v>7.7</v>
      </c>
      <c r="L201" s="65">
        <v>7.78</v>
      </c>
      <c r="M201" s="64">
        <v>36.799999999999997</v>
      </c>
      <c r="N201" s="65">
        <v>36</v>
      </c>
      <c r="O201" s="50"/>
      <c r="P201" s="1310">
        <v>91.1</v>
      </c>
      <c r="Q201" s="50"/>
      <c r="R201" s="1310">
        <v>126.1</v>
      </c>
      <c r="S201" s="50"/>
      <c r="T201" s="1310"/>
      <c r="U201" s="50"/>
      <c r="V201" s="1310"/>
      <c r="W201" s="64"/>
      <c r="X201" s="65">
        <v>30</v>
      </c>
      <c r="Y201" s="69"/>
      <c r="Z201" s="70">
        <v>262</v>
      </c>
      <c r="AA201" s="24"/>
      <c r="AB201" s="863">
        <v>0.28000000000000003</v>
      </c>
      <c r="AC201" s="655">
        <v>841</v>
      </c>
      <c r="AD201" s="322"/>
      <c r="AE201" s="1152"/>
      <c r="AF201" s="1206"/>
      <c r="AG201" s="6" t="s">
        <v>289</v>
      </c>
      <c r="AH201" s="18" t="s">
        <v>23</v>
      </c>
      <c r="AI201" s="50">
        <v>6</v>
      </c>
      <c r="AJ201" s="51">
        <v>3</v>
      </c>
      <c r="AK201" s="43" t="s">
        <v>36</v>
      </c>
      <c r="AL201" s="102"/>
    </row>
    <row r="202" spans="1:38" x14ac:dyDescent="0.15">
      <c r="A202" s="1663"/>
      <c r="B202" s="391">
        <v>43734</v>
      </c>
      <c r="C202" s="456" t="str">
        <f t="shared" si="29"/>
        <v>(木)</v>
      </c>
      <c r="D202" s="671" t="s">
        <v>550</v>
      </c>
      <c r="E202" s="60">
        <v>0</v>
      </c>
      <c r="F202" s="60">
        <v>23.5</v>
      </c>
      <c r="G202" s="23">
        <v>22</v>
      </c>
      <c r="H202" s="63">
        <v>22.8</v>
      </c>
      <c r="I202" s="121">
        <v>4.05</v>
      </c>
      <c r="J202" s="1460">
        <v>3.51</v>
      </c>
      <c r="K202" s="64">
        <v>7.78</v>
      </c>
      <c r="L202" s="65">
        <v>7.87</v>
      </c>
      <c r="M202" s="64">
        <v>38.700000000000003</v>
      </c>
      <c r="N202" s="65">
        <v>38.6</v>
      </c>
      <c r="O202" s="50"/>
      <c r="P202" s="1310">
        <v>96.1</v>
      </c>
      <c r="Q202" s="50"/>
      <c r="R202" s="1310">
        <v>129.5</v>
      </c>
      <c r="S202" s="50"/>
      <c r="T202" s="1310"/>
      <c r="U202" s="50"/>
      <c r="V202" s="1310"/>
      <c r="W202" s="64"/>
      <c r="X202" s="65">
        <v>38.1</v>
      </c>
      <c r="Y202" s="69"/>
      <c r="Z202" s="70">
        <v>262</v>
      </c>
      <c r="AA202" s="24"/>
      <c r="AB202" s="863">
        <v>0.27</v>
      </c>
      <c r="AC202" s="655">
        <v>840</v>
      </c>
      <c r="AD202" s="322">
        <v>21050</v>
      </c>
      <c r="AE202" s="1152">
        <v>3.32</v>
      </c>
      <c r="AF202" s="1206"/>
      <c r="AG202" s="19"/>
      <c r="AH202" s="9"/>
      <c r="AI202" s="20"/>
      <c r="AJ202" s="8"/>
      <c r="AK202" s="8"/>
      <c r="AL202" s="9"/>
    </row>
    <row r="203" spans="1:38" x14ac:dyDescent="0.15">
      <c r="A203" s="1663"/>
      <c r="B203" s="391">
        <v>43735</v>
      </c>
      <c r="C203" s="456" t="str">
        <f t="shared" si="29"/>
        <v>(金)</v>
      </c>
      <c r="D203" s="671" t="s">
        <v>540</v>
      </c>
      <c r="E203" s="60">
        <v>0</v>
      </c>
      <c r="F203" s="60">
        <v>24.2</v>
      </c>
      <c r="G203" s="23">
        <v>22</v>
      </c>
      <c r="H203" s="63">
        <v>21</v>
      </c>
      <c r="I203" s="121">
        <v>3.89</v>
      </c>
      <c r="J203" s="1460">
        <v>3.46</v>
      </c>
      <c r="K203" s="64">
        <v>7.83</v>
      </c>
      <c r="L203" s="65">
        <v>7.9</v>
      </c>
      <c r="M203" s="64">
        <v>39.1</v>
      </c>
      <c r="N203" s="65">
        <v>38.799999999999997</v>
      </c>
      <c r="O203" s="50"/>
      <c r="P203" s="1310">
        <v>97.1</v>
      </c>
      <c r="Q203" s="50"/>
      <c r="R203" s="1310">
        <v>128.30000000000001</v>
      </c>
      <c r="S203" s="50"/>
      <c r="T203" s="1310"/>
      <c r="U203" s="50"/>
      <c r="V203" s="1310"/>
      <c r="W203" s="64"/>
      <c r="X203" s="65">
        <v>38.200000000000003</v>
      </c>
      <c r="Y203" s="69"/>
      <c r="Z203" s="70">
        <v>266</v>
      </c>
      <c r="AA203" s="24"/>
      <c r="AB203" s="863">
        <v>0.28000000000000003</v>
      </c>
      <c r="AC203" s="655">
        <v>840</v>
      </c>
      <c r="AD203" s="322">
        <v>20100</v>
      </c>
      <c r="AE203" s="1152"/>
      <c r="AF203" s="1206"/>
      <c r="AG203" s="19"/>
      <c r="AH203" s="9"/>
      <c r="AI203" s="20"/>
      <c r="AJ203" s="8"/>
      <c r="AK203" s="8"/>
      <c r="AL203" s="9"/>
    </row>
    <row r="204" spans="1:38" x14ac:dyDescent="0.15">
      <c r="A204" s="1663"/>
      <c r="B204" s="391">
        <v>43736</v>
      </c>
      <c r="C204" s="456" t="str">
        <f t="shared" si="29"/>
        <v>(土)</v>
      </c>
      <c r="D204" s="671" t="s">
        <v>540</v>
      </c>
      <c r="E204" s="60">
        <v>0</v>
      </c>
      <c r="F204" s="60">
        <v>26.9</v>
      </c>
      <c r="G204" s="23">
        <v>22.3</v>
      </c>
      <c r="H204" s="63">
        <v>21.9</v>
      </c>
      <c r="I204" s="121">
        <v>3.1</v>
      </c>
      <c r="J204" s="1460">
        <v>3.7</v>
      </c>
      <c r="K204" s="64">
        <v>7.9</v>
      </c>
      <c r="L204" s="65">
        <v>8</v>
      </c>
      <c r="M204" s="64"/>
      <c r="N204" s="65"/>
      <c r="O204" s="50"/>
      <c r="P204" s="1310"/>
      <c r="Q204" s="50"/>
      <c r="R204" s="1310"/>
      <c r="S204" s="50"/>
      <c r="T204" s="1310"/>
      <c r="U204" s="50"/>
      <c r="V204" s="1310"/>
      <c r="W204" s="64"/>
      <c r="X204" s="65"/>
      <c r="Y204" s="69"/>
      <c r="Z204" s="70"/>
      <c r="AA204" s="24"/>
      <c r="AB204" s="863"/>
      <c r="AC204" s="655">
        <v>814</v>
      </c>
      <c r="AD204" s="322"/>
      <c r="AE204" s="1152"/>
      <c r="AF204" s="1206"/>
      <c r="AG204" s="21"/>
      <c r="AH204" s="3"/>
      <c r="AI204" s="22"/>
      <c r="AJ204" s="10"/>
      <c r="AK204" s="10"/>
      <c r="AL204" s="3"/>
    </row>
    <row r="205" spans="1:38" x14ac:dyDescent="0.15">
      <c r="A205" s="1663"/>
      <c r="B205" s="391">
        <v>43737</v>
      </c>
      <c r="C205" s="456" t="str">
        <f t="shared" si="29"/>
        <v>(日)</v>
      </c>
      <c r="D205" s="671" t="s">
        <v>550</v>
      </c>
      <c r="E205" s="60">
        <v>0</v>
      </c>
      <c r="F205" s="60">
        <v>25.4</v>
      </c>
      <c r="G205" s="23">
        <v>22.5</v>
      </c>
      <c r="H205" s="63">
        <v>22.5</v>
      </c>
      <c r="I205" s="121">
        <v>3.9</v>
      </c>
      <c r="J205" s="1460">
        <v>3.9</v>
      </c>
      <c r="K205" s="64">
        <v>7.9</v>
      </c>
      <c r="L205" s="65">
        <v>7.9</v>
      </c>
      <c r="M205" s="64"/>
      <c r="N205" s="65"/>
      <c r="O205" s="50"/>
      <c r="P205" s="1310"/>
      <c r="Q205" s="50"/>
      <c r="R205" s="1310"/>
      <c r="S205" s="50"/>
      <c r="T205" s="1310"/>
      <c r="U205" s="50"/>
      <c r="V205" s="1310"/>
      <c r="W205" s="64"/>
      <c r="X205" s="65"/>
      <c r="Y205" s="69"/>
      <c r="Z205" s="70"/>
      <c r="AA205" s="24"/>
      <c r="AB205" s="863"/>
      <c r="AC205" s="655">
        <v>821</v>
      </c>
      <c r="AD205" s="322"/>
      <c r="AE205" s="1152"/>
      <c r="AF205" s="1206"/>
      <c r="AG205" s="29" t="s">
        <v>34</v>
      </c>
      <c r="AH205" s="2" t="s">
        <v>36</v>
      </c>
      <c r="AI205" s="2" t="s">
        <v>36</v>
      </c>
      <c r="AJ205" s="2" t="s">
        <v>36</v>
      </c>
      <c r="AK205" s="2" t="s">
        <v>36</v>
      </c>
      <c r="AL205" s="103" t="s">
        <v>36</v>
      </c>
    </row>
    <row r="206" spans="1:38" x14ac:dyDescent="0.15">
      <c r="A206" s="1663"/>
      <c r="B206" s="392">
        <v>43738</v>
      </c>
      <c r="C206" s="466" t="str">
        <f t="shared" si="29"/>
        <v>(月)</v>
      </c>
      <c r="D206" s="672" t="s">
        <v>540</v>
      </c>
      <c r="E206" s="60">
        <v>0</v>
      </c>
      <c r="F206" s="60">
        <v>27.3</v>
      </c>
      <c r="G206" s="126">
        <v>22.1</v>
      </c>
      <c r="H206" s="127">
        <v>22</v>
      </c>
      <c r="I206" s="128">
        <v>4.3</v>
      </c>
      <c r="J206" s="129">
        <v>3.42</v>
      </c>
      <c r="K206" s="128">
        <v>7.78</v>
      </c>
      <c r="L206" s="129">
        <v>7.83</v>
      </c>
      <c r="M206" s="128">
        <v>39.799999999999997</v>
      </c>
      <c r="N206" s="129">
        <v>39.200000000000003</v>
      </c>
      <c r="O206" s="50"/>
      <c r="P206" s="1310">
        <v>99.6</v>
      </c>
      <c r="Q206" s="50"/>
      <c r="R206" s="1310">
        <v>129.69999999999999</v>
      </c>
      <c r="S206" s="50"/>
      <c r="T206" s="1310"/>
      <c r="U206" s="50"/>
      <c r="V206" s="1310"/>
      <c r="W206" s="64"/>
      <c r="X206" s="65">
        <v>39.5</v>
      </c>
      <c r="Y206" s="69"/>
      <c r="Z206" s="70">
        <v>263</v>
      </c>
      <c r="AA206" s="24"/>
      <c r="AB206" s="863">
        <v>0.24</v>
      </c>
      <c r="AC206" s="655">
        <v>832</v>
      </c>
      <c r="AD206" s="322">
        <v>19930</v>
      </c>
      <c r="AE206" s="1187"/>
      <c r="AF206" s="1208"/>
      <c r="AG206" s="11" t="s">
        <v>36</v>
      </c>
      <c r="AH206" s="2" t="s">
        <v>36</v>
      </c>
      <c r="AI206" s="2" t="s">
        <v>36</v>
      </c>
      <c r="AJ206" s="2" t="s">
        <v>36</v>
      </c>
      <c r="AK206" s="2" t="s">
        <v>36</v>
      </c>
      <c r="AL206" s="103" t="s">
        <v>36</v>
      </c>
    </row>
    <row r="207" spans="1:38" s="1" customFormat="1" ht="13.5" customHeight="1" x14ac:dyDescent="0.15">
      <c r="A207" s="1663"/>
      <c r="B207" s="1610" t="s">
        <v>396</v>
      </c>
      <c r="C207" s="1611"/>
      <c r="D207" s="399"/>
      <c r="E207" s="358">
        <f>MAX(E177:E206)</f>
        <v>135.5</v>
      </c>
      <c r="F207" s="359">
        <f t="shared" ref="F207:AC207" si="30">IF(COUNT(F177:F206)=0,"",MAX(F177:F206))</f>
        <v>31.1</v>
      </c>
      <c r="G207" s="360">
        <f t="shared" si="30"/>
        <v>26.6</v>
      </c>
      <c r="H207" s="361">
        <f t="shared" si="30"/>
        <v>26.7</v>
      </c>
      <c r="I207" s="362">
        <f t="shared" si="30"/>
        <v>79.95</v>
      </c>
      <c r="J207" s="363">
        <f t="shared" si="30"/>
        <v>6.56</v>
      </c>
      <c r="K207" s="362">
        <f t="shared" si="30"/>
        <v>7.9</v>
      </c>
      <c r="L207" s="363">
        <f t="shared" si="30"/>
        <v>8</v>
      </c>
      <c r="M207" s="362">
        <f t="shared" si="30"/>
        <v>42</v>
      </c>
      <c r="N207" s="363">
        <f t="shared" si="30"/>
        <v>41.7</v>
      </c>
      <c r="O207" s="1311">
        <f t="shared" si="30"/>
        <v>96.3</v>
      </c>
      <c r="P207" s="1312">
        <f t="shared" si="30"/>
        <v>99.6</v>
      </c>
      <c r="Q207" s="1311">
        <f t="shared" si="30"/>
        <v>132.5</v>
      </c>
      <c r="R207" s="1312">
        <f t="shared" si="30"/>
        <v>133.1</v>
      </c>
      <c r="S207" s="1311">
        <f t="shared" si="30"/>
        <v>86</v>
      </c>
      <c r="T207" s="1319">
        <f t="shared" si="30"/>
        <v>85.8</v>
      </c>
      <c r="U207" s="1311">
        <f t="shared" si="30"/>
        <v>46.5</v>
      </c>
      <c r="V207" s="1319">
        <f t="shared" si="30"/>
        <v>47.3</v>
      </c>
      <c r="W207" s="362">
        <f t="shared" si="30"/>
        <v>35.799999999999997</v>
      </c>
      <c r="X207" s="583">
        <f t="shared" si="30"/>
        <v>45.2</v>
      </c>
      <c r="Y207" s="640">
        <f t="shared" si="30"/>
        <v>265</v>
      </c>
      <c r="Z207" s="641">
        <f t="shared" si="30"/>
        <v>278</v>
      </c>
      <c r="AA207" s="642">
        <f t="shared" si="30"/>
        <v>0.38</v>
      </c>
      <c r="AB207" s="865">
        <f t="shared" si="30"/>
        <v>0.38</v>
      </c>
      <c r="AC207" s="855">
        <f t="shared" si="30"/>
        <v>6810</v>
      </c>
      <c r="AD207" s="339">
        <f>MAX(AD176:AD206)</f>
        <v>70350</v>
      </c>
      <c r="AE207" s="1148">
        <f>MAX(AE177:AE206)</f>
        <v>3.43</v>
      </c>
      <c r="AF207" s="1186"/>
      <c r="AG207" s="11" t="s">
        <v>36</v>
      </c>
      <c r="AH207" s="2" t="s">
        <v>36</v>
      </c>
      <c r="AI207" s="2" t="s">
        <v>36</v>
      </c>
      <c r="AJ207" s="2" t="s">
        <v>36</v>
      </c>
      <c r="AK207" s="2" t="s">
        <v>36</v>
      </c>
      <c r="AL207" s="103" t="s">
        <v>36</v>
      </c>
    </row>
    <row r="208" spans="1:38" s="1" customFormat="1" ht="13.5" customHeight="1" x14ac:dyDescent="0.15">
      <c r="A208" s="1663"/>
      <c r="B208" s="1602" t="s">
        <v>397</v>
      </c>
      <c r="C208" s="1603"/>
      <c r="D208" s="401"/>
      <c r="E208" s="364">
        <f>MIN(E177:E206)</f>
        <v>0</v>
      </c>
      <c r="F208" s="365">
        <f t="shared" ref="F208:AC208" si="31">IF(COUNT(F177:F206)=0,"",MIN(F177:F206))</f>
        <v>20.9</v>
      </c>
      <c r="G208" s="366">
        <f t="shared" si="31"/>
        <v>20.8</v>
      </c>
      <c r="H208" s="367">
        <f t="shared" si="31"/>
        <v>21</v>
      </c>
      <c r="I208" s="368">
        <f t="shared" si="31"/>
        <v>3.1</v>
      </c>
      <c r="J208" s="412">
        <f t="shared" si="31"/>
        <v>2.15</v>
      </c>
      <c r="K208" s="368">
        <f t="shared" si="31"/>
        <v>6.88</v>
      </c>
      <c r="L208" s="412">
        <f t="shared" si="31"/>
        <v>6.76</v>
      </c>
      <c r="M208" s="368">
        <f t="shared" si="31"/>
        <v>12.1</v>
      </c>
      <c r="N208" s="412">
        <f t="shared" si="31"/>
        <v>17.399999999999999</v>
      </c>
      <c r="O208" s="1313">
        <f t="shared" si="31"/>
        <v>96.3</v>
      </c>
      <c r="P208" s="1314">
        <f t="shared" si="31"/>
        <v>32</v>
      </c>
      <c r="Q208" s="1313">
        <f t="shared" si="31"/>
        <v>132.5</v>
      </c>
      <c r="R208" s="1314">
        <f t="shared" si="31"/>
        <v>55</v>
      </c>
      <c r="S208" s="1313">
        <f t="shared" si="31"/>
        <v>86</v>
      </c>
      <c r="T208" s="1314">
        <f t="shared" si="31"/>
        <v>85.8</v>
      </c>
      <c r="U208" s="1313">
        <f t="shared" si="31"/>
        <v>46.5</v>
      </c>
      <c r="V208" s="1320">
        <f t="shared" si="31"/>
        <v>47.3</v>
      </c>
      <c r="W208" s="368">
        <f t="shared" si="31"/>
        <v>35.799999999999997</v>
      </c>
      <c r="X208" s="697">
        <f t="shared" si="31"/>
        <v>16.7</v>
      </c>
      <c r="Y208" s="646">
        <f t="shared" si="31"/>
        <v>265</v>
      </c>
      <c r="Z208" s="643">
        <f t="shared" si="31"/>
        <v>118</v>
      </c>
      <c r="AA208" s="646">
        <f t="shared" si="31"/>
        <v>0.38</v>
      </c>
      <c r="AB208" s="867">
        <f t="shared" si="31"/>
        <v>0.09</v>
      </c>
      <c r="AC208" s="699">
        <f t="shared" si="31"/>
        <v>814</v>
      </c>
      <c r="AD208" s="338">
        <f>MIN(AD176:AD206)</f>
        <v>10000</v>
      </c>
      <c r="AE208" s="1149">
        <f>MIN(AE177:AE206)</f>
        <v>1.48</v>
      </c>
      <c r="AF208" s="375"/>
      <c r="AG208" s="11" t="s">
        <v>36</v>
      </c>
      <c r="AH208" s="2" t="s">
        <v>36</v>
      </c>
      <c r="AI208" s="2" t="s">
        <v>36</v>
      </c>
      <c r="AJ208" s="2" t="s">
        <v>36</v>
      </c>
      <c r="AK208" s="2" t="s">
        <v>36</v>
      </c>
      <c r="AL208" s="103" t="s">
        <v>36</v>
      </c>
    </row>
    <row r="209" spans="1:38" s="1" customFormat="1" ht="13.5" customHeight="1" x14ac:dyDescent="0.15">
      <c r="A209" s="1663"/>
      <c r="B209" s="1602" t="s">
        <v>398</v>
      </c>
      <c r="C209" s="1603"/>
      <c r="D209" s="401"/>
      <c r="E209" s="401"/>
      <c r="F209" s="584">
        <f t="shared" ref="F209:AC209" si="32">IF(COUNT(F177:F206)=0,"",AVERAGE(F177:F206))</f>
        <v>26.060000000000002</v>
      </c>
      <c r="G209" s="366">
        <f t="shared" si="32"/>
        <v>23.523333333333326</v>
      </c>
      <c r="H209" s="365">
        <f t="shared" si="32"/>
        <v>23.626666666666665</v>
      </c>
      <c r="I209" s="368">
        <f t="shared" si="32"/>
        <v>9.6636666666666695</v>
      </c>
      <c r="J209" s="412">
        <f t="shared" si="32"/>
        <v>3.4503333333333335</v>
      </c>
      <c r="K209" s="368">
        <f t="shared" si="32"/>
        <v>7.5279999999999996</v>
      </c>
      <c r="L209" s="412">
        <f t="shared" si="32"/>
        <v>7.5366666666666662</v>
      </c>
      <c r="M209" s="368">
        <f t="shared" si="32"/>
        <v>32.868421052631582</v>
      </c>
      <c r="N209" s="412">
        <f t="shared" si="32"/>
        <v>32.610526315789478</v>
      </c>
      <c r="O209" s="1313">
        <f t="shared" si="32"/>
        <v>96.3</v>
      </c>
      <c r="P209" s="1314">
        <f t="shared" si="32"/>
        <v>80.36315789473683</v>
      </c>
      <c r="Q209" s="1313">
        <f t="shared" si="32"/>
        <v>132.5</v>
      </c>
      <c r="R209" s="1314">
        <f t="shared" si="32"/>
        <v>108.75</v>
      </c>
      <c r="S209" s="1313">
        <f t="shared" si="32"/>
        <v>86</v>
      </c>
      <c r="T209" s="1314">
        <f t="shared" si="32"/>
        <v>85.8</v>
      </c>
      <c r="U209" s="1313">
        <f t="shared" si="32"/>
        <v>46.5</v>
      </c>
      <c r="V209" s="1314">
        <f t="shared" si="32"/>
        <v>47.3</v>
      </c>
      <c r="W209" s="1363">
        <f t="shared" si="32"/>
        <v>35.799999999999997</v>
      </c>
      <c r="X209" s="697">
        <f t="shared" si="32"/>
        <v>31.389473684210525</v>
      </c>
      <c r="Y209" s="646">
        <f t="shared" si="32"/>
        <v>265</v>
      </c>
      <c r="Z209" s="709">
        <f t="shared" si="32"/>
        <v>221.85</v>
      </c>
      <c r="AA209" s="646">
        <f t="shared" si="32"/>
        <v>0.38</v>
      </c>
      <c r="AB209" s="867">
        <f t="shared" si="32"/>
        <v>0.23500000000000001</v>
      </c>
      <c r="AC209" s="699">
        <f t="shared" si="32"/>
        <v>2182.8333333333335</v>
      </c>
      <c r="AD209" s="338">
        <f>AVERAGE(AD176:AD206)</f>
        <v>24507.142857142859</v>
      </c>
      <c r="AE209" s="1150">
        <f>AVERAGE(AE177:AE206)</f>
        <v>2.6025</v>
      </c>
      <c r="AF209" s="375"/>
      <c r="AG209" s="11" t="s">
        <v>36</v>
      </c>
      <c r="AH209" s="2" t="s">
        <v>36</v>
      </c>
      <c r="AI209" s="2" t="s">
        <v>36</v>
      </c>
      <c r="AJ209" s="2" t="s">
        <v>36</v>
      </c>
      <c r="AK209" s="2" t="s">
        <v>36</v>
      </c>
      <c r="AL209" s="103" t="s">
        <v>36</v>
      </c>
    </row>
    <row r="210" spans="1:38" s="1" customFormat="1" ht="13.5" customHeight="1" x14ac:dyDescent="0.15">
      <c r="A210" s="1664"/>
      <c r="B210" s="1604" t="s">
        <v>399</v>
      </c>
      <c r="C210" s="1605"/>
      <c r="D210" s="401"/>
      <c r="E210" s="577">
        <f>SUM(E177:E206)</f>
        <v>203.5</v>
      </c>
      <c r="F210" s="606"/>
      <c r="G210" s="1352"/>
      <c r="H210" s="1455"/>
      <c r="I210" s="1356"/>
      <c r="J210" s="1357"/>
      <c r="K210" s="1356"/>
      <c r="L210" s="1461"/>
      <c r="M210" s="1356"/>
      <c r="N210" s="1357"/>
      <c r="O210" s="1315"/>
      <c r="P210" s="1316"/>
      <c r="Q210" s="1315"/>
      <c r="R210" s="1333"/>
      <c r="S210" s="1315"/>
      <c r="T210" s="1316"/>
      <c r="U210" s="1315"/>
      <c r="V210" s="1333"/>
      <c r="W210" s="1364"/>
      <c r="X210" s="1365"/>
      <c r="Y210" s="706"/>
      <c r="Z210" s="636"/>
      <c r="AA210" s="706"/>
      <c r="AB210" s="869"/>
      <c r="AC210" s="639">
        <f>SUM(AC177:AC206)</f>
        <v>65485</v>
      </c>
      <c r="AD210" s="1209">
        <f>SUM(AD177:AD206)</f>
        <v>101200</v>
      </c>
      <c r="AE210" s="1164"/>
      <c r="AF210" s="376"/>
      <c r="AG210" s="219"/>
      <c r="AH210" s="221"/>
      <c r="AI210" s="221"/>
      <c r="AJ210" s="221"/>
      <c r="AK210" s="221"/>
      <c r="AL210" s="220"/>
    </row>
    <row r="211" spans="1:38" ht="13.5" customHeight="1" x14ac:dyDescent="0.15">
      <c r="A211" s="1655" t="s">
        <v>353</v>
      </c>
      <c r="B211" s="457">
        <v>43739</v>
      </c>
      <c r="C211" s="464" t="str">
        <f>IF(B211="","",IF(WEEKDAY(B211)=1,"(日)",IF(WEEKDAY(B211)=2,"(月)",IF(WEEKDAY(B211)=3,"(火)",IF(WEEKDAY(B211)=4,"(水)",IF(WEEKDAY(B211)=5,"(木)",IF(WEEKDAY(B211)=6,"(金)","(土)")))))))</f>
        <v>(火)</v>
      </c>
      <c r="D211" s="670" t="s">
        <v>540</v>
      </c>
      <c r="E211" s="342">
        <v>0</v>
      </c>
      <c r="F211" s="342">
        <v>25.2</v>
      </c>
      <c r="G211" s="293">
        <v>22.2</v>
      </c>
      <c r="H211" s="294">
        <v>22.2</v>
      </c>
      <c r="I211" s="295">
        <v>3.75</v>
      </c>
      <c r="J211" s="296">
        <v>3.2</v>
      </c>
      <c r="K211" s="295">
        <v>7.83</v>
      </c>
      <c r="L211" s="296">
        <v>7.88</v>
      </c>
      <c r="M211" s="295">
        <v>39.799999999999997</v>
      </c>
      <c r="N211" s="296">
        <v>39.4</v>
      </c>
      <c r="O211" s="1325"/>
      <c r="P211" s="1326">
        <v>96.1</v>
      </c>
      <c r="Q211" s="1325"/>
      <c r="R211" s="1309">
        <v>129.9</v>
      </c>
      <c r="S211" s="1308"/>
      <c r="T211" s="1309"/>
      <c r="U211" s="1308"/>
      <c r="V211" s="1309"/>
      <c r="W211" s="55"/>
      <c r="X211" s="56">
        <v>38.700000000000003</v>
      </c>
      <c r="Y211" s="57"/>
      <c r="Z211" s="58">
        <v>268</v>
      </c>
      <c r="AA211" s="66"/>
      <c r="AB211" s="861">
        <v>0.27</v>
      </c>
      <c r="AC211" s="653">
        <v>850</v>
      </c>
      <c r="AD211" s="321"/>
      <c r="AE211" s="1151"/>
      <c r="AF211" s="1205"/>
      <c r="AG211" s="222">
        <v>43748</v>
      </c>
      <c r="AH211" s="135" t="s">
        <v>29</v>
      </c>
      <c r="AI211" s="136">
        <v>21.8</v>
      </c>
      <c r="AJ211" s="137" t="s">
        <v>20</v>
      </c>
      <c r="AK211" s="138"/>
      <c r="AL211" s="139"/>
    </row>
    <row r="212" spans="1:38" x14ac:dyDescent="0.15">
      <c r="A212" s="1656"/>
      <c r="B212" s="326">
        <v>43740</v>
      </c>
      <c r="C212" s="456" t="str">
        <f t="shared" ref="C212:C217" si="33">IF(B212="","",IF(WEEKDAY(B212)=1,"(日)",IF(WEEKDAY(B212)=2,"(月)",IF(WEEKDAY(B212)=3,"(火)",IF(WEEKDAY(B212)=4,"(水)",IF(WEEKDAY(B212)=5,"(木)",IF(WEEKDAY(B212)=6,"(金)","(土)")))))))</f>
        <v>(水)</v>
      </c>
      <c r="D212" s="671" t="s">
        <v>550</v>
      </c>
      <c r="E212" s="60">
        <v>0</v>
      </c>
      <c r="F212" s="60">
        <v>22.3</v>
      </c>
      <c r="G212" s="23">
        <v>21.5</v>
      </c>
      <c r="H212" s="63">
        <v>22.2</v>
      </c>
      <c r="I212" s="64">
        <v>4.5599999999999996</v>
      </c>
      <c r="J212" s="65">
        <v>3.32</v>
      </c>
      <c r="K212" s="64">
        <v>7.81</v>
      </c>
      <c r="L212" s="65">
        <v>7.84</v>
      </c>
      <c r="M212" s="64">
        <v>40.4</v>
      </c>
      <c r="N212" s="65">
        <v>39.4</v>
      </c>
      <c r="O212" s="50"/>
      <c r="P212" s="1310">
        <v>99.1</v>
      </c>
      <c r="Q212" s="50"/>
      <c r="R212" s="1310">
        <v>131.69999999999999</v>
      </c>
      <c r="S212" s="50"/>
      <c r="T212" s="1310"/>
      <c r="U212" s="50"/>
      <c r="V212" s="1310"/>
      <c r="W212" s="64"/>
      <c r="X212" s="65">
        <v>39.200000000000003</v>
      </c>
      <c r="Y212" s="69"/>
      <c r="Z212" s="70">
        <v>288</v>
      </c>
      <c r="AA212" s="24"/>
      <c r="AB212" s="863">
        <v>0.3</v>
      </c>
      <c r="AC212" s="655">
        <v>857</v>
      </c>
      <c r="AD212" s="322"/>
      <c r="AE212" s="1152"/>
      <c r="AF212" s="1206"/>
      <c r="AG212" s="12" t="s">
        <v>30</v>
      </c>
      <c r="AH212" s="13" t="s">
        <v>31</v>
      </c>
      <c r="AI212" s="14" t="s">
        <v>32</v>
      </c>
      <c r="AJ212" s="15" t="s">
        <v>33</v>
      </c>
      <c r="AK212" s="16" t="s">
        <v>36</v>
      </c>
      <c r="AL212" s="96"/>
    </row>
    <row r="213" spans="1:38" x14ac:dyDescent="0.15">
      <c r="A213" s="1656"/>
      <c r="B213" s="326">
        <v>43741</v>
      </c>
      <c r="C213" s="456" t="str">
        <f t="shared" si="33"/>
        <v>(木)</v>
      </c>
      <c r="D213" s="671" t="s">
        <v>550</v>
      </c>
      <c r="E213" s="60">
        <v>0</v>
      </c>
      <c r="F213" s="60">
        <v>25.9</v>
      </c>
      <c r="G213" s="23">
        <v>21</v>
      </c>
      <c r="H213" s="63">
        <v>21</v>
      </c>
      <c r="I213" s="64">
        <v>4.45</v>
      </c>
      <c r="J213" s="65">
        <v>3.22</v>
      </c>
      <c r="K213" s="64">
        <v>7.77</v>
      </c>
      <c r="L213" s="65">
        <v>7.85</v>
      </c>
      <c r="M213" s="64">
        <v>39.799999999999997</v>
      </c>
      <c r="N213" s="65">
        <v>40.4</v>
      </c>
      <c r="O213" s="50"/>
      <c r="P213" s="1310">
        <v>98.6</v>
      </c>
      <c r="Q213" s="50"/>
      <c r="R213" s="1310">
        <v>131.1</v>
      </c>
      <c r="S213" s="50"/>
      <c r="T213" s="1310"/>
      <c r="U213" s="50"/>
      <c r="V213" s="1310"/>
      <c r="W213" s="64"/>
      <c r="X213" s="65">
        <v>39</v>
      </c>
      <c r="Y213" s="69"/>
      <c r="Z213" s="70">
        <v>269</v>
      </c>
      <c r="AA213" s="24"/>
      <c r="AB213" s="863">
        <v>0.33</v>
      </c>
      <c r="AC213" s="655">
        <v>875</v>
      </c>
      <c r="AD213" s="322"/>
      <c r="AE213" s="1152">
        <v>3.52</v>
      </c>
      <c r="AF213" s="1206"/>
      <c r="AG213" s="5" t="s">
        <v>271</v>
      </c>
      <c r="AH213" s="17" t="s">
        <v>20</v>
      </c>
      <c r="AI213" s="31">
        <v>20.7</v>
      </c>
      <c r="AJ213" s="32">
        <v>20.8</v>
      </c>
      <c r="AK213" s="33" t="s">
        <v>36</v>
      </c>
      <c r="AL213" s="97"/>
    </row>
    <row r="214" spans="1:38" x14ac:dyDescent="0.15">
      <c r="A214" s="1656"/>
      <c r="B214" s="326">
        <v>43742</v>
      </c>
      <c r="C214" s="456" t="str">
        <f t="shared" si="33"/>
        <v>(金)</v>
      </c>
      <c r="D214" s="671" t="s">
        <v>555</v>
      </c>
      <c r="E214" s="60">
        <v>3</v>
      </c>
      <c r="F214" s="60">
        <v>22.5</v>
      </c>
      <c r="G214" s="23">
        <v>20.8</v>
      </c>
      <c r="H214" s="63">
        <v>21.2</v>
      </c>
      <c r="I214" s="64">
        <v>3.1</v>
      </c>
      <c r="J214" s="65">
        <v>3.37</v>
      </c>
      <c r="K214" s="64">
        <v>7.68</v>
      </c>
      <c r="L214" s="65">
        <v>7.81</v>
      </c>
      <c r="M214" s="64">
        <v>40</v>
      </c>
      <c r="N214" s="65">
        <v>40.299999999999997</v>
      </c>
      <c r="O214" s="50"/>
      <c r="P214" s="1310">
        <v>96.6</v>
      </c>
      <c r="Q214" s="50"/>
      <c r="R214" s="1310">
        <v>133.1</v>
      </c>
      <c r="S214" s="50"/>
      <c r="T214" s="1310"/>
      <c r="U214" s="50"/>
      <c r="V214" s="1310"/>
      <c r="W214" s="64"/>
      <c r="X214" s="65">
        <v>40.4</v>
      </c>
      <c r="Y214" s="69"/>
      <c r="Z214" s="70">
        <v>259</v>
      </c>
      <c r="AA214" s="24"/>
      <c r="AB214" s="863">
        <v>0.33</v>
      </c>
      <c r="AC214" s="655">
        <v>879</v>
      </c>
      <c r="AD214" s="322"/>
      <c r="AE214" s="1152"/>
      <c r="AF214" s="1206"/>
      <c r="AG214" s="6" t="s">
        <v>272</v>
      </c>
      <c r="AH214" s="18" t="s">
        <v>273</v>
      </c>
      <c r="AI214" s="34">
        <v>4.62</v>
      </c>
      <c r="AJ214" s="35">
        <v>3.7</v>
      </c>
      <c r="AK214" s="39" t="s">
        <v>36</v>
      </c>
      <c r="AL214" s="98"/>
    </row>
    <row r="215" spans="1:38" x14ac:dyDescent="0.15">
      <c r="A215" s="1656"/>
      <c r="B215" s="326">
        <v>43743</v>
      </c>
      <c r="C215" s="456" t="str">
        <f t="shared" si="33"/>
        <v>(土)</v>
      </c>
      <c r="D215" s="671" t="s">
        <v>540</v>
      </c>
      <c r="E215" s="60">
        <v>0</v>
      </c>
      <c r="F215" s="60">
        <v>27.4</v>
      </c>
      <c r="G215" s="23">
        <v>22.5</v>
      </c>
      <c r="H215" s="63">
        <v>22.6</v>
      </c>
      <c r="I215" s="64">
        <v>4.8</v>
      </c>
      <c r="J215" s="65">
        <v>4.2</v>
      </c>
      <c r="K215" s="64">
        <v>7.6</v>
      </c>
      <c r="L215" s="65">
        <v>7.7</v>
      </c>
      <c r="M215" s="64"/>
      <c r="N215" s="65"/>
      <c r="O215" s="50"/>
      <c r="P215" s="1310"/>
      <c r="Q215" s="50"/>
      <c r="R215" s="1310"/>
      <c r="S215" s="50"/>
      <c r="T215" s="1310"/>
      <c r="U215" s="50"/>
      <c r="V215" s="1310"/>
      <c r="W215" s="64"/>
      <c r="X215" s="65"/>
      <c r="Y215" s="69"/>
      <c r="Z215" s="70"/>
      <c r="AA215" s="24"/>
      <c r="AB215" s="863"/>
      <c r="AC215" s="655">
        <v>874</v>
      </c>
      <c r="AD215" s="322"/>
      <c r="AE215" s="1152"/>
      <c r="AF215" s="1206"/>
      <c r="AG215" s="6" t="s">
        <v>21</v>
      </c>
      <c r="AH215" s="18"/>
      <c r="AI215" s="34">
        <v>7.75</v>
      </c>
      <c r="AJ215" s="35">
        <v>7.76</v>
      </c>
      <c r="AK215" s="42" t="s">
        <v>36</v>
      </c>
      <c r="AL215" s="99"/>
    </row>
    <row r="216" spans="1:38" x14ac:dyDescent="0.15">
      <c r="A216" s="1656"/>
      <c r="B216" s="326">
        <v>43744</v>
      </c>
      <c r="C216" s="456" t="str">
        <f t="shared" si="33"/>
        <v>(日)</v>
      </c>
      <c r="D216" s="671" t="s">
        <v>550</v>
      </c>
      <c r="E216" s="60">
        <v>0</v>
      </c>
      <c r="F216" s="60">
        <v>21.4</v>
      </c>
      <c r="G216" s="23">
        <v>22.5</v>
      </c>
      <c r="H216" s="63">
        <v>23</v>
      </c>
      <c r="I216" s="64">
        <v>5.6</v>
      </c>
      <c r="J216" s="65">
        <v>3.6</v>
      </c>
      <c r="K216" s="64">
        <v>7.8</v>
      </c>
      <c r="L216" s="65">
        <v>7.7</v>
      </c>
      <c r="M216" s="64"/>
      <c r="N216" s="65"/>
      <c r="O216" s="50"/>
      <c r="P216" s="1310"/>
      <c r="Q216" s="50"/>
      <c r="R216" s="1310"/>
      <c r="S216" s="50"/>
      <c r="T216" s="1310"/>
      <c r="U216" s="50"/>
      <c r="V216" s="1310"/>
      <c r="W216" s="64"/>
      <c r="X216" s="65"/>
      <c r="Y216" s="69"/>
      <c r="Z216" s="70"/>
      <c r="AA216" s="24"/>
      <c r="AB216" s="863"/>
      <c r="AC216" s="655">
        <v>854</v>
      </c>
      <c r="AD216" s="322"/>
      <c r="AE216" s="1152"/>
      <c r="AF216" s="1206"/>
      <c r="AG216" s="6" t="s">
        <v>274</v>
      </c>
      <c r="AH216" s="18" t="s">
        <v>22</v>
      </c>
      <c r="AI216" s="34">
        <v>39.9</v>
      </c>
      <c r="AJ216" s="35">
        <v>39.799999999999997</v>
      </c>
      <c r="AK216" s="36" t="s">
        <v>36</v>
      </c>
      <c r="AL216" s="100"/>
    </row>
    <row r="217" spans="1:38" x14ac:dyDescent="0.15">
      <c r="A217" s="1656"/>
      <c r="B217" s="326">
        <v>43745</v>
      </c>
      <c r="C217" s="456" t="str">
        <f t="shared" si="33"/>
        <v>(月)</v>
      </c>
      <c r="D217" s="671" t="s">
        <v>550</v>
      </c>
      <c r="E217" s="60">
        <v>4</v>
      </c>
      <c r="F217" s="60">
        <v>21.1</v>
      </c>
      <c r="G217" s="23">
        <v>19.5</v>
      </c>
      <c r="H217" s="63">
        <v>19.3</v>
      </c>
      <c r="I217" s="64">
        <v>4.95</v>
      </c>
      <c r="J217" s="65">
        <v>3.36</v>
      </c>
      <c r="K217" s="64">
        <v>7.77</v>
      </c>
      <c r="L217" s="65">
        <v>7.77</v>
      </c>
      <c r="M217" s="64">
        <v>39</v>
      </c>
      <c r="N217" s="65">
        <v>38.9</v>
      </c>
      <c r="O217" s="50"/>
      <c r="P217" s="1310">
        <v>96.1</v>
      </c>
      <c r="Q217" s="50"/>
      <c r="R217" s="1310">
        <v>130.9</v>
      </c>
      <c r="S217" s="50"/>
      <c r="T217" s="1310"/>
      <c r="U217" s="50"/>
      <c r="V217" s="1310"/>
      <c r="W217" s="64"/>
      <c r="X217" s="65">
        <v>41</v>
      </c>
      <c r="Y217" s="69"/>
      <c r="Z217" s="70">
        <v>270</v>
      </c>
      <c r="AA217" s="24"/>
      <c r="AB217" s="863">
        <v>0.36</v>
      </c>
      <c r="AC217" s="655">
        <v>865</v>
      </c>
      <c r="AD217" s="322"/>
      <c r="AE217" s="1152"/>
      <c r="AF217" s="1206"/>
      <c r="AG217" s="6" t="s">
        <v>275</v>
      </c>
      <c r="AH217" s="18" t="s">
        <v>23</v>
      </c>
      <c r="AI217" s="659">
        <v>100.5</v>
      </c>
      <c r="AJ217" s="660">
        <v>97.5</v>
      </c>
      <c r="AK217" s="36" t="s">
        <v>36</v>
      </c>
      <c r="AL217" s="100"/>
    </row>
    <row r="218" spans="1:38" x14ac:dyDescent="0.15">
      <c r="A218" s="1656"/>
      <c r="B218" s="326">
        <v>43746</v>
      </c>
      <c r="C218" s="456" t="str">
        <f>IF(B218="","",IF(WEEKDAY(B218)=1,"(日)",IF(WEEKDAY(B218)=2,"(月)",IF(WEEKDAY(B218)=3,"(火)",IF(WEEKDAY(B218)=4,"(水)",IF(WEEKDAY(B218)=5,"(木)",IF(WEEKDAY(B218)=6,"(金)","(土)")))))))</f>
        <v>(火)</v>
      </c>
      <c r="D218" s="671" t="s">
        <v>550</v>
      </c>
      <c r="E218" s="60">
        <v>4.5</v>
      </c>
      <c r="F218" s="60">
        <v>22.6</v>
      </c>
      <c r="G218" s="23">
        <v>20.5</v>
      </c>
      <c r="H218" s="63">
        <v>20.100000000000001</v>
      </c>
      <c r="I218" s="64">
        <v>4.68</v>
      </c>
      <c r="J218" s="65">
        <v>2.67</v>
      </c>
      <c r="K218" s="64">
        <v>7.71</v>
      </c>
      <c r="L218" s="65">
        <v>7.66</v>
      </c>
      <c r="M218" s="64">
        <v>35.9</v>
      </c>
      <c r="N218" s="65">
        <v>39.700000000000003</v>
      </c>
      <c r="O218" s="50"/>
      <c r="P218" s="1310">
        <v>91.1</v>
      </c>
      <c r="Q218" s="50"/>
      <c r="R218" s="1310">
        <v>128.69999999999999</v>
      </c>
      <c r="S218" s="50"/>
      <c r="T218" s="1310"/>
      <c r="U218" s="50"/>
      <c r="V218" s="1310"/>
      <c r="W218" s="64"/>
      <c r="X218" s="65">
        <v>41</v>
      </c>
      <c r="Y218" s="69"/>
      <c r="Z218" s="70">
        <v>224</v>
      </c>
      <c r="AA218" s="24"/>
      <c r="AB218" s="863">
        <v>0.26</v>
      </c>
      <c r="AC218" s="655">
        <v>1337</v>
      </c>
      <c r="AD218" s="322"/>
      <c r="AE218" s="1152"/>
      <c r="AF218" s="1206"/>
      <c r="AG218" s="6" t="s">
        <v>276</v>
      </c>
      <c r="AH218" s="18" t="s">
        <v>23</v>
      </c>
      <c r="AI218" s="659">
        <v>129.30000000000001</v>
      </c>
      <c r="AJ218" s="660">
        <v>128.30000000000001</v>
      </c>
      <c r="AK218" s="36" t="s">
        <v>36</v>
      </c>
      <c r="AL218" s="100"/>
    </row>
    <row r="219" spans="1:38" x14ac:dyDescent="0.15">
      <c r="A219" s="1656"/>
      <c r="B219" s="326">
        <v>43747</v>
      </c>
      <c r="C219" s="456" t="str">
        <f t="shared" ref="C219:C241" si="34">IF(B219="","",IF(WEEKDAY(B219)=1,"(日)",IF(WEEKDAY(B219)=2,"(月)",IF(WEEKDAY(B219)=3,"(火)",IF(WEEKDAY(B219)=4,"(水)",IF(WEEKDAY(B219)=5,"(木)",IF(WEEKDAY(B219)=6,"(金)","(土)")))))))</f>
        <v>(水)</v>
      </c>
      <c r="D219" s="671" t="s">
        <v>540</v>
      </c>
      <c r="E219" s="60">
        <v>0</v>
      </c>
      <c r="F219" s="60">
        <v>21.3</v>
      </c>
      <c r="G219" s="23">
        <v>21.5</v>
      </c>
      <c r="H219" s="63">
        <v>21</v>
      </c>
      <c r="I219" s="64">
        <v>4.46</v>
      </c>
      <c r="J219" s="65">
        <v>4.67</v>
      </c>
      <c r="K219" s="64">
        <v>7.58</v>
      </c>
      <c r="L219" s="65">
        <v>7.68</v>
      </c>
      <c r="M219" s="64">
        <v>34.9</v>
      </c>
      <c r="N219" s="65">
        <v>35</v>
      </c>
      <c r="O219" s="50"/>
      <c r="P219" s="1310">
        <v>86.1</v>
      </c>
      <c r="Q219" s="50"/>
      <c r="R219" s="1310">
        <v>117.9</v>
      </c>
      <c r="S219" s="50"/>
      <c r="T219" s="1310"/>
      <c r="U219" s="50"/>
      <c r="V219" s="1310"/>
      <c r="W219" s="64"/>
      <c r="X219" s="65">
        <v>37.299999999999997</v>
      </c>
      <c r="Y219" s="69"/>
      <c r="Z219" s="70">
        <v>218</v>
      </c>
      <c r="AA219" s="24"/>
      <c r="AB219" s="863">
        <v>0.35</v>
      </c>
      <c r="AC219" s="655">
        <v>863</v>
      </c>
      <c r="AD219" s="322"/>
      <c r="AE219" s="1152"/>
      <c r="AF219" s="1206"/>
      <c r="AG219" s="6" t="s">
        <v>277</v>
      </c>
      <c r="AH219" s="18" t="s">
        <v>23</v>
      </c>
      <c r="AI219" s="659">
        <v>84.6</v>
      </c>
      <c r="AJ219" s="660">
        <v>86</v>
      </c>
      <c r="AK219" s="36" t="s">
        <v>36</v>
      </c>
      <c r="AL219" s="100"/>
    </row>
    <row r="220" spans="1:38" x14ac:dyDescent="0.15">
      <c r="A220" s="1656"/>
      <c r="B220" s="326">
        <v>43748</v>
      </c>
      <c r="C220" s="456" t="str">
        <f t="shared" si="34"/>
        <v>(木)</v>
      </c>
      <c r="D220" s="671" t="s">
        <v>540</v>
      </c>
      <c r="E220" s="60">
        <v>6.5</v>
      </c>
      <c r="F220" s="60">
        <v>21.8</v>
      </c>
      <c r="G220" s="23">
        <v>20.7</v>
      </c>
      <c r="H220" s="63">
        <v>20.8</v>
      </c>
      <c r="I220" s="64">
        <v>4.62</v>
      </c>
      <c r="J220" s="65">
        <v>3.7</v>
      </c>
      <c r="K220" s="64">
        <v>7.75</v>
      </c>
      <c r="L220" s="65">
        <v>7.76</v>
      </c>
      <c r="M220" s="64">
        <v>39.9</v>
      </c>
      <c r="N220" s="65">
        <v>39.799999999999997</v>
      </c>
      <c r="O220" s="50">
        <v>100.5</v>
      </c>
      <c r="P220" s="1310">
        <v>97.5</v>
      </c>
      <c r="Q220" s="50">
        <v>129.30000000000001</v>
      </c>
      <c r="R220" s="1310">
        <v>128.30000000000001</v>
      </c>
      <c r="S220" s="50">
        <v>84.6</v>
      </c>
      <c r="T220" s="1310">
        <v>86</v>
      </c>
      <c r="U220" s="50">
        <v>44.7</v>
      </c>
      <c r="V220" s="1310">
        <v>42.3</v>
      </c>
      <c r="W220" s="64">
        <v>41</v>
      </c>
      <c r="X220" s="65">
        <v>41.5</v>
      </c>
      <c r="Y220" s="69">
        <v>267</v>
      </c>
      <c r="Z220" s="70">
        <v>221</v>
      </c>
      <c r="AA220" s="24">
        <v>0.42</v>
      </c>
      <c r="AB220" s="863">
        <v>0.32</v>
      </c>
      <c r="AC220" s="655">
        <v>977</v>
      </c>
      <c r="AD220" s="322"/>
      <c r="AE220" s="1152">
        <v>3.21</v>
      </c>
      <c r="AF220" s="1206" t="s">
        <v>642</v>
      </c>
      <c r="AG220" s="6" t="s">
        <v>278</v>
      </c>
      <c r="AH220" s="18" t="s">
        <v>23</v>
      </c>
      <c r="AI220" s="659">
        <v>44.7</v>
      </c>
      <c r="AJ220" s="660">
        <v>42.3</v>
      </c>
      <c r="AK220" s="36" t="s">
        <v>36</v>
      </c>
      <c r="AL220" s="100"/>
    </row>
    <row r="221" spans="1:38" x14ac:dyDescent="0.15">
      <c r="A221" s="1656"/>
      <c r="B221" s="326">
        <v>43749</v>
      </c>
      <c r="C221" s="456" t="str">
        <f t="shared" si="34"/>
        <v>(金)</v>
      </c>
      <c r="D221" s="671" t="s">
        <v>550</v>
      </c>
      <c r="E221" s="60">
        <v>18.5</v>
      </c>
      <c r="F221" s="60">
        <v>19.7</v>
      </c>
      <c r="G221" s="23">
        <v>19.3</v>
      </c>
      <c r="H221" s="63">
        <v>19.3</v>
      </c>
      <c r="I221" s="64">
        <v>6.63</v>
      </c>
      <c r="J221" s="65">
        <v>3.08</v>
      </c>
      <c r="K221" s="64">
        <v>7.66</v>
      </c>
      <c r="L221" s="65">
        <v>7.6</v>
      </c>
      <c r="M221" s="64">
        <v>33.700000000000003</v>
      </c>
      <c r="N221" s="65">
        <v>37</v>
      </c>
      <c r="O221" s="50"/>
      <c r="P221" s="1310">
        <v>90.1</v>
      </c>
      <c r="Q221" s="50"/>
      <c r="R221" s="1310">
        <v>118.9</v>
      </c>
      <c r="S221" s="50"/>
      <c r="T221" s="1310"/>
      <c r="U221" s="50"/>
      <c r="V221" s="1310"/>
      <c r="W221" s="64"/>
      <c r="X221" s="65">
        <v>41.9</v>
      </c>
      <c r="Y221" s="69"/>
      <c r="Z221" s="70">
        <v>260</v>
      </c>
      <c r="AA221" s="24"/>
      <c r="AB221" s="863">
        <v>0.31</v>
      </c>
      <c r="AC221" s="655">
        <v>2808</v>
      </c>
      <c r="AD221" s="322"/>
      <c r="AE221" s="1152"/>
      <c r="AF221" s="1206"/>
      <c r="AG221" s="6" t="s">
        <v>279</v>
      </c>
      <c r="AH221" s="18" t="s">
        <v>23</v>
      </c>
      <c r="AI221" s="37">
        <v>41</v>
      </c>
      <c r="AJ221" s="38">
        <v>41.5</v>
      </c>
      <c r="AK221" s="39" t="s">
        <v>36</v>
      </c>
      <c r="AL221" s="98"/>
    </row>
    <row r="222" spans="1:38" x14ac:dyDescent="0.15">
      <c r="A222" s="1656"/>
      <c r="B222" s="326">
        <v>43750</v>
      </c>
      <c r="C222" s="456" t="str">
        <f t="shared" si="34"/>
        <v>(土)</v>
      </c>
      <c r="D222" s="671" t="s">
        <v>555</v>
      </c>
      <c r="E222" s="60">
        <v>131</v>
      </c>
      <c r="F222" s="60">
        <v>25</v>
      </c>
      <c r="G222" s="23">
        <v>22.5</v>
      </c>
      <c r="H222" s="63">
        <v>21.4</v>
      </c>
      <c r="I222" s="64">
        <v>35.700000000000003</v>
      </c>
      <c r="J222" s="65">
        <v>3.9</v>
      </c>
      <c r="K222" s="64">
        <v>7.4</v>
      </c>
      <c r="L222" s="65">
        <v>7.3</v>
      </c>
      <c r="M222" s="64"/>
      <c r="N222" s="65"/>
      <c r="O222" s="50"/>
      <c r="P222" s="1310"/>
      <c r="Q222" s="50"/>
      <c r="R222" s="1310"/>
      <c r="S222" s="50"/>
      <c r="T222" s="1310"/>
      <c r="U222" s="50"/>
      <c r="V222" s="1310"/>
      <c r="W222" s="64"/>
      <c r="X222" s="65"/>
      <c r="Y222" s="69"/>
      <c r="Z222" s="70"/>
      <c r="AA222" s="24"/>
      <c r="AB222" s="863"/>
      <c r="AC222" s="655">
        <v>4959</v>
      </c>
      <c r="AD222" s="322"/>
      <c r="AE222" s="1152"/>
      <c r="AF222" s="1206"/>
      <c r="AG222" s="6" t="s">
        <v>280</v>
      </c>
      <c r="AH222" s="18" t="s">
        <v>23</v>
      </c>
      <c r="AI222" s="48">
        <v>267</v>
      </c>
      <c r="AJ222" s="49">
        <v>221</v>
      </c>
      <c r="AK222" s="25" t="s">
        <v>36</v>
      </c>
      <c r="AL222" s="26"/>
    </row>
    <row r="223" spans="1:38" x14ac:dyDescent="0.15">
      <c r="A223" s="1656"/>
      <c r="B223" s="326">
        <v>43751</v>
      </c>
      <c r="C223" s="456" t="str">
        <f t="shared" si="34"/>
        <v>(日)</v>
      </c>
      <c r="D223" s="671" t="s">
        <v>540</v>
      </c>
      <c r="E223" s="60">
        <v>0</v>
      </c>
      <c r="F223" s="60">
        <v>26.4</v>
      </c>
      <c r="G223" s="23">
        <v>22.8</v>
      </c>
      <c r="H223" s="63">
        <v>23</v>
      </c>
      <c r="I223" s="64">
        <v>16.100000000000001</v>
      </c>
      <c r="J223" s="65">
        <v>4</v>
      </c>
      <c r="K223" s="64">
        <v>6.9</v>
      </c>
      <c r="L223" s="65">
        <v>6.7</v>
      </c>
      <c r="M223" s="64"/>
      <c r="N223" s="65"/>
      <c r="O223" s="50"/>
      <c r="P223" s="1310"/>
      <c r="Q223" s="50"/>
      <c r="R223" s="1310"/>
      <c r="S223" s="50"/>
      <c r="T223" s="1310"/>
      <c r="U223" s="50"/>
      <c r="V223" s="1310"/>
      <c r="W223" s="64"/>
      <c r="X223" s="65"/>
      <c r="Y223" s="69"/>
      <c r="Z223" s="70"/>
      <c r="AA223" s="24"/>
      <c r="AB223" s="863"/>
      <c r="AC223" s="655">
        <v>5857</v>
      </c>
      <c r="AD223" s="322"/>
      <c r="AE223" s="1152"/>
      <c r="AF223" s="1206"/>
      <c r="AG223" s="6" t="s">
        <v>281</v>
      </c>
      <c r="AH223" s="18" t="s">
        <v>23</v>
      </c>
      <c r="AI223" s="40">
        <v>0.42</v>
      </c>
      <c r="AJ223" s="41">
        <v>0.32</v>
      </c>
      <c r="AK223" s="42" t="s">
        <v>36</v>
      </c>
      <c r="AL223" s="99"/>
    </row>
    <row r="224" spans="1:38" x14ac:dyDescent="0.15">
      <c r="A224" s="1656"/>
      <c r="B224" s="326">
        <v>43752</v>
      </c>
      <c r="C224" s="456" t="str">
        <f t="shared" si="34"/>
        <v>(月)</v>
      </c>
      <c r="D224" s="671" t="s">
        <v>550</v>
      </c>
      <c r="E224" s="60">
        <v>8.5</v>
      </c>
      <c r="F224" s="60">
        <v>19.5</v>
      </c>
      <c r="G224" s="23">
        <v>20.8</v>
      </c>
      <c r="H224" s="63">
        <v>21.5</v>
      </c>
      <c r="I224" s="64">
        <v>6.5</v>
      </c>
      <c r="J224" s="65">
        <v>4</v>
      </c>
      <c r="K224" s="64">
        <v>7</v>
      </c>
      <c r="L224" s="65">
        <v>6.9</v>
      </c>
      <c r="M224" s="64"/>
      <c r="N224" s="65"/>
      <c r="O224" s="50"/>
      <c r="P224" s="1310"/>
      <c r="Q224" s="50"/>
      <c r="R224" s="1310"/>
      <c r="S224" s="50"/>
      <c r="T224" s="1310"/>
      <c r="U224" s="50"/>
      <c r="V224" s="1310"/>
      <c r="W224" s="64"/>
      <c r="X224" s="65"/>
      <c r="Y224" s="69"/>
      <c r="Z224" s="70"/>
      <c r="AA224" s="24"/>
      <c r="AB224" s="863"/>
      <c r="AC224" s="655">
        <v>4719</v>
      </c>
      <c r="AD224" s="322"/>
      <c r="AE224" s="1152"/>
      <c r="AF224" s="1206"/>
      <c r="AG224" s="6" t="s">
        <v>24</v>
      </c>
      <c r="AH224" s="18" t="s">
        <v>23</v>
      </c>
      <c r="AI224" s="23">
        <v>2.8</v>
      </c>
      <c r="AJ224" s="47">
        <v>2.1</v>
      </c>
      <c r="AK224" s="36" t="s">
        <v>36</v>
      </c>
      <c r="AL224" s="99"/>
    </row>
    <row r="225" spans="1:38" x14ac:dyDescent="0.15">
      <c r="A225" s="1656"/>
      <c r="B225" s="326">
        <v>43753</v>
      </c>
      <c r="C225" s="456" t="str">
        <f t="shared" si="34"/>
        <v>(火)</v>
      </c>
      <c r="D225" s="671" t="s">
        <v>550</v>
      </c>
      <c r="E225" s="60">
        <v>3</v>
      </c>
      <c r="F225" s="60">
        <v>19.5</v>
      </c>
      <c r="G225" s="23">
        <v>19</v>
      </c>
      <c r="H225" s="63">
        <v>19.2</v>
      </c>
      <c r="I225" s="64">
        <v>5.4</v>
      </c>
      <c r="J225" s="65">
        <v>3.09</v>
      </c>
      <c r="K225" s="64">
        <v>7.33</v>
      </c>
      <c r="L225" s="65">
        <v>7.24</v>
      </c>
      <c r="M225" s="64">
        <v>27.3</v>
      </c>
      <c r="N225" s="65">
        <v>27</v>
      </c>
      <c r="O225" s="50"/>
      <c r="P225" s="1310">
        <v>63.3</v>
      </c>
      <c r="Q225" s="50"/>
      <c r="R225" s="1310">
        <v>93.4</v>
      </c>
      <c r="S225" s="50"/>
      <c r="T225" s="1310"/>
      <c r="U225" s="50"/>
      <c r="V225" s="1310"/>
      <c r="W225" s="64"/>
      <c r="X225" s="65">
        <v>27.3</v>
      </c>
      <c r="Y225" s="69"/>
      <c r="Z225" s="70">
        <v>190</v>
      </c>
      <c r="AA225" s="24"/>
      <c r="AB225" s="863">
        <v>0.42</v>
      </c>
      <c r="AC225" s="655">
        <v>2113</v>
      </c>
      <c r="AD225" s="322"/>
      <c r="AE225" s="1152"/>
      <c r="AF225" s="1206"/>
      <c r="AG225" s="6" t="s">
        <v>25</v>
      </c>
      <c r="AH225" s="18" t="s">
        <v>23</v>
      </c>
      <c r="AI225" s="23">
        <v>1.2</v>
      </c>
      <c r="AJ225" s="47">
        <v>0.9</v>
      </c>
      <c r="AK225" s="36" t="s">
        <v>36</v>
      </c>
      <c r="AL225" s="99"/>
    </row>
    <row r="226" spans="1:38" x14ac:dyDescent="0.15">
      <c r="A226" s="1656"/>
      <c r="B226" s="326">
        <v>43754</v>
      </c>
      <c r="C226" s="456" t="str">
        <f t="shared" si="34"/>
        <v>(水)</v>
      </c>
      <c r="D226" s="671" t="s">
        <v>550</v>
      </c>
      <c r="E226" s="60">
        <v>0</v>
      </c>
      <c r="F226" s="60">
        <v>15.9</v>
      </c>
      <c r="G226" s="23">
        <v>18.2</v>
      </c>
      <c r="H226" s="63">
        <v>18.3</v>
      </c>
      <c r="I226" s="64">
        <v>3.31</v>
      </c>
      <c r="J226" s="65">
        <v>3.89</v>
      </c>
      <c r="K226" s="64">
        <v>7.47</v>
      </c>
      <c r="L226" s="65">
        <v>7.47</v>
      </c>
      <c r="M226" s="64">
        <v>31.3</v>
      </c>
      <c r="N226" s="65">
        <v>30.8</v>
      </c>
      <c r="O226" s="50"/>
      <c r="P226" s="1310">
        <v>79.099999999999994</v>
      </c>
      <c r="Q226" s="50"/>
      <c r="R226" s="1310">
        <v>108.3</v>
      </c>
      <c r="S226" s="50"/>
      <c r="T226" s="1310"/>
      <c r="U226" s="50"/>
      <c r="V226" s="1310"/>
      <c r="W226" s="64"/>
      <c r="X226" s="65">
        <v>29.1</v>
      </c>
      <c r="Y226" s="69"/>
      <c r="Z226" s="70">
        <v>197</v>
      </c>
      <c r="AA226" s="24"/>
      <c r="AB226" s="863">
        <v>0.28000000000000003</v>
      </c>
      <c r="AC226" s="655">
        <v>966</v>
      </c>
      <c r="AD226" s="322"/>
      <c r="AE226" s="1152"/>
      <c r="AF226" s="1206"/>
      <c r="AG226" s="6" t="s">
        <v>282</v>
      </c>
      <c r="AH226" s="18" t="s">
        <v>23</v>
      </c>
      <c r="AI226" s="23">
        <v>6.9</v>
      </c>
      <c r="AJ226" s="47">
        <v>8.4</v>
      </c>
      <c r="AK226" s="36" t="s">
        <v>36</v>
      </c>
      <c r="AL226" s="99"/>
    </row>
    <row r="227" spans="1:38" x14ac:dyDescent="0.15">
      <c r="A227" s="1656"/>
      <c r="B227" s="326">
        <v>43755</v>
      </c>
      <c r="C227" s="456" t="str">
        <f t="shared" si="34"/>
        <v>(木)</v>
      </c>
      <c r="D227" s="671" t="s">
        <v>550</v>
      </c>
      <c r="E227" s="60">
        <v>1</v>
      </c>
      <c r="F227" s="60">
        <v>17.600000000000001</v>
      </c>
      <c r="G227" s="23">
        <v>17.2</v>
      </c>
      <c r="H227" s="63">
        <v>17.7</v>
      </c>
      <c r="I227" s="64">
        <v>3.19</v>
      </c>
      <c r="J227" s="65">
        <v>3</v>
      </c>
      <c r="K227" s="64">
        <v>7.53</v>
      </c>
      <c r="L227" s="65">
        <v>7.54</v>
      </c>
      <c r="M227" s="64">
        <v>34.4</v>
      </c>
      <c r="N227" s="65">
        <v>34.4</v>
      </c>
      <c r="O227" s="50"/>
      <c r="P227" s="1310">
        <v>87.1</v>
      </c>
      <c r="Q227" s="50"/>
      <c r="R227" s="1310">
        <v>120.3</v>
      </c>
      <c r="S227" s="50"/>
      <c r="T227" s="1310"/>
      <c r="U227" s="50"/>
      <c r="V227" s="1310"/>
      <c r="W227" s="64"/>
      <c r="X227" s="65">
        <v>32.299999999999997</v>
      </c>
      <c r="Y227" s="69"/>
      <c r="Z227" s="70">
        <v>229</v>
      </c>
      <c r="AA227" s="24"/>
      <c r="AB227" s="863">
        <v>0.44</v>
      </c>
      <c r="AC227" s="655">
        <v>843</v>
      </c>
      <c r="AD227" s="322"/>
      <c r="AE227" s="1152">
        <v>2.88</v>
      </c>
      <c r="AF227" s="1206"/>
      <c r="AG227" s="6" t="s">
        <v>283</v>
      </c>
      <c r="AH227" s="18" t="s">
        <v>23</v>
      </c>
      <c r="AI227" s="45">
        <v>0.10299999999999999</v>
      </c>
      <c r="AJ227" s="216" t="s">
        <v>578</v>
      </c>
      <c r="AK227" s="46" t="s">
        <v>36</v>
      </c>
      <c r="AL227" s="101"/>
    </row>
    <row r="228" spans="1:38" x14ac:dyDescent="0.15">
      <c r="A228" s="1656"/>
      <c r="B228" s="326">
        <v>43756</v>
      </c>
      <c r="C228" s="456" t="str">
        <f t="shared" si="34"/>
        <v>(金)</v>
      </c>
      <c r="D228" s="671" t="s">
        <v>550</v>
      </c>
      <c r="E228" s="60">
        <v>1.5</v>
      </c>
      <c r="F228" s="60">
        <v>17.899999999999999</v>
      </c>
      <c r="G228" s="23">
        <v>17.8</v>
      </c>
      <c r="H228" s="63">
        <v>18</v>
      </c>
      <c r="I228" s="64">
        <v>3.54</v>
      </c>
      <c r="J228" s="65">
        <v>3.22</v>
      </c>
      <c r="K228" s="64">
        <v>7.58</v>
      </c>
      <c r="L228" s="65">
        <v>7.62</v>
      </c>
      <c r="M228" s="64">
        <v>35.6</v>
      </c>
      <c r="N228" s="65">
        <v>36.1</v>
      </c>
      <c r="O228" s="50"/>
      <c r="P228" s="1310">
        <v>91.1</v>
      </c>
      <c r="Q228" s="50"/>
      <c r="R228" s="1310">
        <v>124.3</v>
      </c>
      <c r="S228" s="50"/>
      <c r="T228" s="1310"/>
      <c r="U228" s="50"/>
      <c r="V228" s="1310"/>
      <c r="W228" s="64"/>
      <c r="X228" s="65">
        <v>34.4</v>
      </c>
      <c r="Y228" s="69"/>
      <c r="Z228" s="70">
        <v>224</v>
      </c>
      <c r="AA228" s="24"/>
      <c r="AB228" s="863">
        <v>0.44</v>
      </c>
      <c r="AC228" s="655">
        <v>853</v>
      </c>
      <c r="AD228" s="322"/>
      <c r="AE228" s="1152"/>
      <c r="AF228" s="1206"/>
      <c r="AG228" s="6" t="s">
        <v>290</v>
      </c>
      <c r="AH228" s="18" t="s">
        <v>23</v>
      </c>
      <c r="AI228" s="24">
        <v>3.55</v>
      </c>
      <c r="AJ228" s="44">
        <v>3.49</v>
      </c>
      <c r="AK228" s="42" t="s">
        <v>36</v>
      </c>
      <c r="AL228" s="99"/>
    </row>
    <row r="229" spans="1:38" x14ac:dyDescent="0.15">
      <c r="A229" s="1656"/>
      <c r="B229" s="326">
        <v>43757</v>
      </c>
      <c r="C229" s="456" t="str">
        <f t="shared" si="34"/>
        <v>(土)</v>
      </c>
      <c r="D229" s="671" t="s">
        <v>555</v>
      </c>
      <c r="E229" s="60">
        <v>43.5</v>
      </c>
      <c r="F229" s="60">
        <v>17.3</v>
      </c>
      <c r="G229" s="23">
        <v>18.2</v>
      </c>
      <c r="H229" s="63">
        <v>18.2</v>
      </c>
      <c r="I229" s="64">
        <v>31.8</v>
      </c>
      <c r="J229" s="65">
        <v>3.3</v>
      </c>
      <c r="K229" s="64">
        <v>7.3</v>
      </c>
      <c r="L229" s="65">
        <v>7.5</v>
      </c>
      <c r="M229" s="64"/>
      <c r="N229" s="65"/>
      <c r="O229" s="50"/>
      <c r="P229" s="1310"/>
      <c r="Q229" s="50"/>
      <c r="R229" s="1310"/>
      <c r="S229" s="50"/>
      <c r="T229" s="1310"/>
      <c r="U229" s="50"/>
      <c r="V229" s="1310"/>
      <c r="W229" s="64"/>
      <c r="X229" s="65"/>
      <c r="Y229" s="69"/>
      <c r="Z229" s="70"/>
      <c r="AA229" s="24"/>
      <c r="AB229" s="863"/>
      <c r="AC229" s="655">
        <v>3255</v>
      </c>
      <c r="AD229" s="322"/>
      <c r="AE229" s="1152"/>
      <c r="AF229" s="1206"/>
      <c r="AG229" s="6" t="s">
        <v>284</v>
      </c>
      <c r="AH229" s="18" t="s">
        <v>23</v>
      </c>
      <c r="AI229" s="24">
        <v>3.46</v>
      </c>
      <c r="AJ229" s="44">
        <v>3.21</v>
      </c>
      <c r="AK229" s="42" t="s">
        <v>36</v>
      </c>
      <c r="AL229" s="99"/>
    </row>
    <row r="230" spans="1:38" x14ac:dyDescent="0.15">
      <c r="A230" s="1656"/>
      <c r="B230" s="326">
        <v>43758</v>
      </c>
      <c r="C230" s="456" t="str">
        <f t="shared" si="34"/>
        <v>(日)</v>
      </c>
      <c r="D230" s="671" t="s">
        <v>550</v>
      </c>
      <c r="E230" s="60">
        <v>0</v>
      </c>
      <c r="F230" s="60">
        <v>20.3</v>
      </c>
      <c r="G230" s="23">
        <v>19.5</v>
      </c>
      <c r="H230" s="63">
        <v>19.399999999999999</v>
      </c>
      <c r="I230" s="64">
        <v>6.3</v>
      </c>
      <c r="J230" s="65">
        <v>4.2</v>
      </c>
      <c r="K230" s="64">
        <v>7.2</v>
      </c>
      <c r="L230" s="65">
        <v>7.1</v>
      </c>
      <c r="M230" s="64"/>
      <c r="N230" s="65"/>
      <c r="O230" s="50"/>
      <c r="P230" s="1310"/>
      <c r="Q230" s="50"/>
      <c r="R230" s="1310"/>
      <c r="S230" s="50"/>
      <c r="T230" s="1310"/>
      <c r="U230" s="50"/>
      <c r="V230" s="1310"/>
      <c r="W230" s="64"/>
      <c r="X230" s="65"/>
      <c r="Y230" s="69"/>
      <c r="Z230" s="70"/>
      <c r="AA230" s="24"/>
      <c r="AB230" s="863"/>
      <c r="AC230" s="655">
        <v>2592</v>
      </c>
      <c r="AD230" s="322"/>
      <c r="AE230" s="1152"/>
      <c r="AF230" s="1206"/>
      <c r="AG230" s="6" t="s">
        <v>285</v>
      </c>
      <c r="AH230" s="18" t="s">
        <v>23</v>
      </c>
      <c r="AI230" s="484">
        <v>0.109</v>
      </c>
      <c r="AJ230" s="217">
        <v>8.7999999999999995E-2</v>
      </c>
      <c r="AK230" s="46" t="s">
        <v>36</v>
      </c>
      <c r="AL230" s="101"/>
    </row>
    <row r="231" spans="1:38" x14ac:dyDescent="0.15">
      <c r="A231" s="1656"/>
      <c r="B231" s="326">
        <v>43759</v>
      </c>
      <c r="C231" s="456" t="str">
        <f t="shared" si="34"/>
        <v>(月)</v>
      </c>
      <c r="D231" s="671" t="s">
        <v>550</v>
      </c>
      <c r="E231" s="60">
        <v>8</v>
      </c>
      <c r="F231" s="60">
        <v>19.5</v>
      </c>
      <c r="G231" s="23">
        <v>18.7</v>
      </c>
      <c r="H231" s="63">
        <v>19.2</v>
      </c>
      <c r="I231" s="64">
        <v>4.41</v>
      </c>
      <c r="J231" s="65">
        <v>2.63</v>
      </c>
      <c r="K231" s="64">
        <v>7.45</v>
      </c>
      <c r="L231" s="65">
        <v>7.42</v>
      </c>
      <c r="M231" s="64">
        <v>31.3</v>
      </c>
      <c r="N231" s="65">
        <v>30</v>
      </c>
      <c r="O231" s="50"/>
      <c r="P231" s="1310">
        <v>76.099999999999994</v>
      </c>
      <c r="Q231" s="50"/>
      <c r="R231" s="1310">
        <v>105.9</v>
      </c>
      <c r="S231" s="50"/>
      <c r="T231" s="1310"/>
      <c r="U231" s="50"/>
      <c r="V231" s="1310"/>
      <c r="W231" s="64"/>
      <c r="X231" s="65">
        <v>29.1</v>
      </c>
      <c r="Y231" s="69"/>
      <c r="Z231" s="70">
        <v>190</v>
      </c>
      <c r="AA231" s="24"/>
      <c r="AB231" s="863">
        <v>0.38</v>
      </c>
      <c r="AC231" s="655">
        <v>1172</v>
      </c>
      <c r="AD231" s="322"/>
      <c r="AE231" s="1152"/>
      <c r="AF231" s="1206"/>
      <c r="AG231" s="6" t="s">
        <v>286</v>
      </c>
      <c r="AH231" s="18" t="s">
        <v>23</v>
      </c>
      <c r="AI231" s="484" t="s">
        <v>557</v>
      </c>
      <c r="AJ231" s="217" t="s">
        <v>557</v>
      </c>
      <c r="AK231" s="42" t="s">
        <v>36</v>
      </c>
      <c r="AL231" s="99"/>
    </row>
    <row r="232" spans="1:38" x14ac:dyDescent="0.15">
      <c r="A232" s="1656"/>
      <c r="B232" s="326">
        <v>43760</v>
      </c>
      <c r="C232" s="456" t="str">
        <f t="shared" si="34"/>
        <v>(火)</v>
      </c>
      <c r="D232" s="671" t="s">
        <v>550</v>
      </c>
      <c r="E232" s="60">
        <v>35</v>
      </c>
      <c r="F232" s="60">
        <v>15.1</v>
      </c>
      <c r="G232" s="23">
        <v>17.600000000000001</v>
      </c>
      <c r="H232" s="63">
        <v>17.8</v>
      </c>
      <c r="I232" s="64">
        <v>24.3</v>
      </c>
      <c r="J232" s="65">
        <v>2.5</v>
      </c>
      <c r="K232" s="64">
        <v>7.4</v>
      </c>
      <c r="L232" s="65">
        <v>7.3</v>
      </c>
      <c r="M232" s="64"/>
      <c r="N232" s="65"/>
      <c r="O232" s="50"/>
      <c r="P232" s="1310"/>
      <c r="Q232" s="50"/>
      <c r="R232" s="1310"/>
      <c r="S232" s="50"/>
      <c r="T232" s="1310"/>
      <c r="U232" s="50"/>
      <c r="V232" s="1310"/>
      <c r="W232" s="64"/>
      <c r="X232" s="65"/>
      <c r="Y232" s="69"/>
      <c r="Z232" s="70"/>
      <c r="AA232" s="24"/>
      <c r="AB232" s="863"/>
      <c r="AC232" s="655">
        <v>3695</v>
      </c>
      <c r="AD232" s="322"/>
      <c r="AE232" s="1152"/>
      <c r="AF232" s="1206"/>
      <c r="AG232" s="6" t="s">
        <v>287</v>
      </c>
      <c r="AH232" s="18" t="s">
        <v>23</v>
      </c>
      <c r="AI232" s="23">
        <v>24</v>
      </c>
      <c r="AJ232" s="47">
        <v>24.2</v>
      </c>
      <c r="AK232" s="36" t="s">
        <v>36</v>
      </c>
      <c r="AL232" s="100"/>
    </row>
    <row r="233" spans="1:38" x14ac:dyDescent="0.15">
      <c r="A233" s="1656"/>
      <c r="B233" s="326">
        <v>43761</v>
      </c>
      <c r="C233" s="456" t="str">
        <f t="shared" si="34"/>
        <v>(水)</v>
      </c>
      <c r="D233" s="671" t="s">
        <v>540</v>
      </c>
      <c r="E233" s="60">
        <v>0</v>
      </c>
      <c r="F233" s="60">
        <v>19.399999999999999</v>
      </c>
      <c r="G233" s="23">
        <v>16.8</v>
      </c>
      <c r="H233" s="63">
        <v>16</v>
      </c>
      <c r="I233" s="64">
        <v>6.51</v>
      </c>
      <c r="J233" s="65">
        <v>2.34</v>
      </c>
      <c r="K233" s="64">
        <v>7.28</v>
      </c>
      <c r="L233" s="65">
        <v>7.18</v>
      </c>
      <c r="M233" s="64">
        <v>25.5</v>
      </c>
      <c r="N233" s="65">
        <v>23.9</v>
      </c>
      <c r="O233" s="50"/>
      <c r="P233" s="1310">
        <v>59.1</v>
      </c>
      <c r="Q233" s="50"/>
      <c r="R233" s="1310">
        <v>86.2</v>
      </c>
      <c r="S233" s="50"/>
      <c r="T233" s="1310"/>
      <c r="U233" s="50"/>
      <c r="V233" s="1310"/>
      <c r="W233" s="64"/>
      <c r="X233" s="65">
        <v>23.5</v>
      </c>
      <c r="Y233" s="69"/>
      <c r="Z233" s="70">
        <v>154</v>
      </c>
      <c r="AA233" s="24"/>
      <c r="AB233" s="863">
        <v>0.4</v>
      </c>
      <c r="AC233" s="655">
        <v>2394</v>
      </c>
      <c r="AD233" s="322"/>
      <c r="AE233" s="1152"/>
      <c r="AF233" s="1206"/>
      <c r="AG233" s="6" t="s">
        <v>27</v>
      </c>
      <c r="AH233" s="18" t="s">
        <v>23</v>
      </c>
      <c r="AI233" s="23">
        <v>31</v>
      </c>
      <c r="AJ233" s="47">
        <v>30</v>
      </c>
      <c r="AK233" s="36" t="s">
        <v>36</v>
      </c>
      <c r="AL233" s="100"/>
    </row>
    <row r="234" spans="1:38" x14ac:dyDescent="0.15">
      <c r="A234" s="1656"/>
      <c r="B234" s="326">
        <v>43762</v>
      </c>
      <c r="C234" s="456" t="str">
        <f t="shared" si="34"/>
        <v>(木)</v>
      </c>
      <c r="D234" s="671" t="s">
        <v>550</v>
      </c>
      <c r="E234" s="60">
        <v>0.5</v>
      </c>
      <c r="F234" s="60">
        <v>19.600000000000001</v>
      </c>
      <c r="G234" s="23">
        <v>17.5</v>
      </c>
      <c r="H234" s="63">
        <v>18</v>
      </c>
      <c r="I234" s="64">
        <v>4.0999999999999996</v>
      </c>
      <c r="J234" s="65">
        <v>3.45</v>
      </c>
      <c r="K234" s="64">
        <v>7.45</v>
      </c>
      <c r="L234" s="65">
        <v>7.49</v>
      </c>
      <c r="M234" s="64">
        <v>31.6</v>
      </c>
      <c r="N234" s="65">
        <v>30.3</v>
      </c>
      <c r="O234" s="50"/>
      <c r="P234" s="1310">
        <v>80.099999999999994</v>
      </c>
      <c r="Q234" s="50"/>
      <c r="R234" s="1310">
        <v>111.5</v>
      </c>
      <c r="S234" s="50"/>
      <c r="T234" s="1310"/>
      <c r="U234" s="50"/>
      <c r="V234" s="1310"/>
      <c r="W234" s="64"/>
      <c r="X234" s="65">
        <v>24.6</v>
      </c>
      <c r="Y234" s="69"/>
      <c r="Z234" s="70">
        <v>194</v>
      </c>
      <c r="AA234" s="24"/>
      <c r="AB234" s="863">
        <v>0.31</v>
      </c>
      <c r="AC234" s="655">
        <v>909</v>
      </c>
      <c r="AD234" s="322"/>
      <c r="AE234" s="1152">
        <v>2.64</v>
      </c>
      <c r="AF234" s="1206"/>
      <c r="AG234" s="6" t="s">
        <v>288</v>
      </c>
      <c r="AH234" s="18" t="s">
        <v>273</v>
      </c>
      <c r="AI234" s="50">
        <v>8</v>
      </c>
      <c r="AJ234" s="51">
        <v>7</v>
      </c>
      <c r="AK234" s="43" t="s">
        <v>36</v>
      </c>
      <c r="AL234" s="102"/>
    </row>
    <row r="235" spans="1:38" x14ac:dyDescent="0.15">
      <c r="A235" s="1656"/>
      <c r="B235" s="326">
        <v>43763</v>
      </c>
      <c r="C235" s="456" t="str">
        <f t="shared" si="34"/>
        <v>(金)</v>
      </c>
      <c r="D235" s="671" t="s">
        <v>555</v>
      </c>
      <c r="E235" s="60">
        <v>248</v>
      </c>
      <c r="F235" s="60">
        <v>17.600000000000001</v>
      </c>
      <c r="G235" s="23">
        <v>18.3</v>
      </c>
      <c r="H235" s="63">
        <v>17</v>
      </c>
      <c r="I235" s="64">
        <v>27.68</v>
      </c>
      <c r="J235" s="65">
        <v>3.71</v>
      </c>
      <c r="K235" s="64">
        <v>7.5</v>
      </c>
      <c r="L235" s="65">
        <v>7.65</v>
      </c>
      <c r="M235" s="64">
        <v>19.399999999999999</v>
      </c>
      <c r="N235" s="65">
        <v>32.9</v>
      </c>
      <c r="O235" s="50"/>
      <c r="P235" s="1310">
        <v>86</v>
      </c>
      <c r="Q235" s="50"/>
      <c r="R235" s="1310">
        <v>116.9</v>
      </c>
      <c r="S235" s="50"/>
      <c r="T235" s="1310"/>
      <c r="U235" s="50"/>
      <c r="V235" s="1310"/>
      <c r="W235" s="64"/>
      <c r="X235" s="65">
        <v>29</v>
      </c>
      <c r="Y235" s="69"/>
      <c r="Z235" s="70">
        <v>226</v>
      </c>
      <c r="AA235" s="24"/>
      <c r="AB235" s="863">
        <v>0.35</v>
      </c>
      <c r="AC235" s="655">
        <v>3487</v>
      </c>
      <c r="AD235" s="322"/>
      <c r="AE235" s="1152"/>
      <c r="AF235" s="1206"/>
      <c r="AG235" s="6" t="s">
        <v>289</v>
      </c>
      <c r="AH235" s="18" t="s">
        <v>23</v>
      </c>
      <c r="AI235" s="50">
        <v>8</v>
      </c>
      <c r="AJ235" s="51">
        <v>4</v>
      </c>
      <c r="AK235" s="43" t="s">
        <v>36</v>
      </c>
      <c r="AL235" s="102"/>
    </row>
    <row r="236" spans="1:38" x14ac:dyDescent="0.15">
      <c r="A236" s="1656"/>
      <c r="B236" s="326">
        <v>43764</v>
      </c>
      <c r="C236" s="456" t="str">
        <f t="shared" si="34"/>
        <v>(土)</v>
      </c>
      <c r="D236" s="671" t="s">
        <v>540</v>
      </c>
      <c r="E236" s="60">
        <v>0</v>
      </c>
      <c r="F236" s="60">
        <v>20.5</v>
      </c>
      <c r="G236" s="23">
        <v>18</v>
      </c>
      <c r="H236" s="63">
        <v>18</v>
      </c>
      <c r="I236" s="64">
        <v>69.3</v>
      </c>
      <c r="J236" s="65">
        <v>3.4</v>
      </c>
      <c r="K236" s="64">
        <v>6.9</v>
      </c>
      <c r="L236" s="65">
        <v>6.4</v>
      </c>
      <c r="M236" s="64"/>
      <c r="N236" s="65"/>
      <c r="O236" s="50"/>
      <c r="P236" s="1310"/>
      <c r="Q236" s="50"/>
      <c r="R236" s="1310"/>
      <c r="S236" s="50"/>
      <c r="T236" s="1310"/>
      <c r="U236" s="50"/>
      <c r="V236" s="1310"/>
      <c r="W236" s="64"/>
      <c r="X236" s="65"/>
      <c r="Y236" s="69"/>
      <c r="Z236" s="70"/>
      <c r="AA236" s="24"/>
      <c r="AB236" s="863"/>
      <c r="AC236" s="655">
        <v>5972</v>
      </c>
      <c r="AD236" s="322"/>
      <c r="AE236" s="1152"/>
      <c r="AF236" s="1206"/>
      <c r="AG236" s="19"/>
      <c r="AH236" s="9"/>
      <c r="AI236" s="20"/>
      <c r="AJ236" s="8"/>
      <c r="AK236" s="8"/>
      <c r="AL236" s="9"/>
    </row>
    <row r="237" spans="1:38" x14ac:dyDescent="0.15">
      <c r="A237" s="1656"/>
      <c r="B237" s="326">
        <v>43765</v>
      </c>
      <c r="C237" s="465" t="str">
        <f t="shared" si="34"/>
        <v>(日)</v>
      </c>
      <c r="D237" s="671" t="s">
        <v>540</v>
      </c>
      <c r="E237" s="60">
        <v>0</v>
      </c>
      <c r="F237" s="60">
        <v>18.3</v>
      </c>
      <c r="G237" s="23">
        <v>18.600000000000001</v>
      </c>
      <c r="H237" s="63">
        <v>18.8</v>
      </c>
      <c r="I237" s="64">
        <v>29.6</v>
      </c>
      <c r="J237" s="65">
        <v>3.8</v>
      </c>
      <c r="K237" s="64">
        <v>7</v>
      </c>
      <c r="L237" s="65">
        <v>6.8</v>
      </c>
      <c r="M237" s="64"/>
      <c r="N237" s="65"/>
      <c r="O237" s="50"/>
      <c r="P237" s="1310"/>
      <c r="Q237" s="50"/>
      <c r="R237" s="1310"/>
      <c r="S237" s="50"/>
      <c r="T237" s="1310"/>
      <c r="U237" s="50"/>
      <c r="V237" s="1310"/>
      <c r="W237" s="64"/>
      <c r="X237" s="65"/>
      <c r="Y237" s="69"/>
      <c r="Z237" s="70"/>
      <c r="AA237" s="24"/>
      <c r="AB237" s="863"/>
      <c r="AC237" s="655">
        <v>5293</v>
      </c>
      <c r="AD237" s="322"/>
      <c r="AE237" s="1152"/>
      <c r="AF237" s="1206"/>
      <c r="AG237" s="19"/>
      <c r="AH237" s="9"/>
      <c r="AI237" s="20"/>
      <c r="AJ237" s="8"/>
      <c r="AK237" s="8"/>
      <c r="AL237" s="9"/>
    </row>
    <row r="238" spans="1:38" x14ac:dyDescent="0.15">
      <c r="A238" s="1656"/>
      <c r="B238" s="326">
        <v>43766</v>
      </c>
      <c r="C238" s="456" t="str">
        <f t="shared" si="34"/>
        <v>(月)</v>
      </c>
      <c r="D238" s="671" t="s">
        <v>540</v>
      </c>
      <c r="E238" s="60">
        <v>0</v>
      </c>
      <c r="F238" s="60">
        <v>17.100000000000001</v>
      </c>
      <c r="G238" s="23">
        <v>17.2</v>
      </c>
      <c r="H238" s="63">
        <v>17.899999999999999</v>
      </c>
      <c r="I238" s="64">
        <v>24.91</v>
      </c>
      <c r="J238" s="65">
        <v>3.89</v>
      </c>
      <c r="K238" s="64">
        <v>7.15</v>
      </c>
      <c r="L238" s="65">
        <v>6.98</v>
      </c>
      <c r="M238" s="64">
        <v>18.2</v>
      </c>
      <c r="N238" s="65">
        <v>17.600000000000001</v>
      </c>
      <c r="O238" s="50"/>
      <c r="P238" s="1310">
        <v>35.6</v>
      </c>
      <c r="Q238" s="50"/>
      <c r="R238" s="1310">
        <v>66.2</v>
      </c>
      <c r="S238" s="50"/>
      <c r="T238" s="1310"/>
      <c r="U238" s="50"/>
      <c r="V238" s="1310"/>
      <c r="W238" s="64"/>
      <c r="X238" s="65">
        <v>19.100000000000001</v>
      </c>
      <c r="Y238" s="69"/>
      <c r="Z238" s="70">
        <v>126</v>
      </c>
      <c r="AA238" s="24"/>
      <c r="AB238" s="863">
        <v>0.16</v>
      </c>
      <c r="AC238" s="655">
        <v>5009</v>
      </c>
      <c r="AD238" s="322"/>
      <c r="AE238" s="1152"/>
      <c r="AF238" s="1206"/>
      <c r="AG238" s="21"/>
      <c r="AH238" s="3"/>
      <c r="AI238" s="22"/>
      <c r="AJ238" s="10"/>
      <c r="AK238" s="10"/>
      <c r="AL238" s="3"/>
    </row>
    <row r="239" spans="1:38" x14ac:dyDescent="0.15">
      <c r="A239" s="1656"/>
      <c r="B239" s="326">
        <v>43767</v>
      </c>
      <c r="C239" s="456" t="str">
        <f t="shared" si="34"/>
        <v>(火)</v>
      </c>
      <c r="D239" s="671" t="s">
        <v>555</v>
      </c>
      <c r="E239" s="60">
        <v>17</v>
      </c>
      <c r="F239" s="60">
        <v>14.3</v>
      </c>
      <c r="G239" s="23">
        <v>16.399999999999999</v>
      </c>
      <c r="H239" s="63">
        <v>16.5</v>
      </c>
      <c r="I239" s="64">
        <v>10.6</v>
      </c>
      <c r="J239" s="65">
        <v>3.22</v>
      </c>
      <c r="K239" s="64">
        <v>7.3</v>
      </c>
      <c r="L239" s="65">
        <v>7.1</v>
      </c>
      <c r="M239" s="64">
        <v>24.3</v>
      </c>
      <c r="N239" s="65">
        <v>23.8</v>
      </c>
      <c r="O239" s="50"/>
      <c r="P239" s="1310">
        <v>50.9</v>
      </c>
      <c r="Q239" s="50"/>
      <c r="R239" s="1310">
        <v>83.2</v>
      </c>
      <c r="S239" s="50"/>
      <c r="T239" s="1310"/>
      <c r="U239" s="50"/>
      <c r="V239" s="1310"/>
      <c r="W239" s="64"/>
      <c r="X239" s="65">
        <v>22.1</v>
      </c>
      <c r="Y239" s="69"/>
      <c r="Z239" s="70">
        <v>162</v>
      </c>
      <c r="AA239" s="24"/>
      <c r="AB239" s="863">
        <v>0.2</v>
      </c>
      <c r="AC239" s="655">
        <v>4483</v>
      </c>
      <c r="AD239" s="322"/>
      <c r="AE239" s="1152"/>
      <c r="AF239" s="1206"/>
      <c r="AG239" s="29" t="s">
        <v>34</v>
      </c>
      <c r="AH239" s="2" t="s">
        <v>36</v>
      </c>
      <c r="AI239" s="2" t="s">
        <v>36</v>
      </c>
      <c r="AJ239" s="2" t="s">
        <v>36</v>
      </c>
      <c r="AK239" s="2" t="s">
        <v>36</v>
      </c>
      <c r="AL239" s="103" t="s">
        <v>36</v>
      </c>
    </row>
    <row r="240" spans="1:38" x14ac:dyDescent="0.15">
      <c r="A240" s="1656"/>
      <c r="B240" s="326">
        <v>43768</v>
      </c>
      <c r="C240" s="456" t="str">
        <f t="shared" si="34"/>
        <v>(水)</v>
      </c>
      <c r="D240" s="671" t="s">
        <v>550</v>
      </c>
      <c r="E240" s="60">
        <v>0</v>
      </c>
      <c r="F240" s="60">
        <v>14.3</v>
      </c>
      <c r="G240" s="23">
        <v>16.7</v>
      </c>
      <c r="H240" s="63">
        <v>16</v>
      </c>
      <c r="I240" s="64">
        <v>9.92</v>
      </c>
      <c r="J240" s="65">
        <v>3.96</v>
      </c>
      <c r="K240" s="64">
        <v>7.33</v>
      </c>
      <c r="L240" s="65">
        <v>7.19</v>
      </c>
      <c r="M240" s="64">
        <v>25.8</v>
      </c>
      <c r="N240" s="65">
        <v>24.6</v>
      </c>
      <c r="O240" s="50"/>
      <c r="P240" s="1310">
        <v>56.1</v>
      </c>
      <c r="Q240" s="50"/>
      <c r="R240" s="1310">
        <v>91.4</v>
      </c>
      <c r="S240" s="50"/>
      <c r="T240" s="1310"/>
      <c r="U240" s="50"/>
      <c r="V240" s="1310"/>
      <c r="W240" s="64"/>
      <c r="X240" s="65">
        <v>22.8</v>
      </c>
      <c r="Y240" s="69"/>
      <c r="Z240" s="70">
        <v>172</v>
      </c>
      <c r="AA240" s="24"/>
      <c r="AB240" s="863">
        <v>0.26</v>
      </c>
      <c r="AC240" s="655">
        <v>3552</v>
      </c>
      <c r="AD240" s="322"/>
      <c r="AE240" s="1152"/>
      <c r="AF240" s="1206"/>
      <c r="AG240" s="11" t="s">
        <v>36</v>
      </c>
      <c r="AH240" s="2" t="s">
        <v>36</v>
      </c>
      <c r="AI240" s="2" t="s">
        <v>36</v>
      </c>
      <c r="AJ240" s="2" t="s">
        <v>36</v>
      </c>
      <c r="AK240" s="2" t="s">
        <v>36</v>
      </c>
      <c r="AL240" s="103" t="s">
        <v>36</v>
      </c>
    </row>
    <row r="241" spans="1:38" x14ac:dyDescent="0.15">
      <c r="A241" s="1656"/>
      <c r="B241" s="326">
        <v>43769</v>
      </c>
      <c r="C241" s="466" t="str">
        <f t="shared" si="34"/>
        <v>(木)</v>
      </c>
      <c r="D241" s="215" t="s">
        <v>540</v>
      </c>
      <c r="E241" s="134">
        <v>0</v>
      </c>
      <c r="F241" s="125">
        <v>17.8</v>
      </c>
      <c r="G241" s="126">
        <v>16.2</v>
      </c>
      <c r="H241" s="127">
        <v>16</v>
      </c>
      <c r="I241" s="128">
        <v>6.97</v>
      </c>
      <c r="J241" s="129">
        <v>3.37</v>
      </c>
      <c r="K241" s="128">
        <v>7.44</v>
      </c>
      <c r="L241" s="129">
        <v>7.38</v>
      </c>
      <c r="M241" s="128">
        <v>30.1</v>
      </c>
      <c r="N241" s="129">
        <v>29.8</v>
      </c>
      <c r="O241" s="676"/>
      <c r="P241" s="1324">
        <v>71.5</v>
      </c>
      <c r="Q241" s="676"/>
      <c r="R241" s="1324">
        <v>107.3</v>
      </c>
      <c r="S241" s="676"/>
      <c r="T241" s="1324"/>
      <c r="U241" s="676"/>
      <c r="V241" s="1324"/>
      <c r="W241" s="128"/>
      <c r="X241" s="129">
        <v>27.3</v>
      </c>
      <c r="Y241" s="132"/>
      <c r="Z241" s="133">
        <v>201</v>
      </c>
      <c r="AA241" s="130"/>
      <c r="AB241" s="877">
        <v>0.26</v>
      </c>
      <c r="AC241" s="740">
        <v>3214</v>
      </c>
      <c r="AD241" s="323"/>
      <c r="AE241" s="1153">
        <v>2.96</v>
      </c>
      <c r="AF241" s="1208"/>
      <c r="AG241" s="11" t="s">
        <v>36</v>
      </c>
      <c r="AH241" s="2" t="s">
        <v>36</v>
      </c>
      <c r="AI241" s="2" t="s">
        <v>36</v>
      </c>
      <c r="AJ241" s="2" t="s">
        <v>36</v>
      </c>
      <c r="AK241" s="2" t="s">
        <v>36</v>
      </c>
      <c r="AL241" s="103" t="s">
        <v>36</v>
      </c>
    </row>
    <row r="242" spans="1:38" s="1" customFormat="1" ht="13.5" customHeight="1" x14ac:dyDescent="0.15">
      <c r="A242" s="1656"/>
      <c r="B242" s="1610" t="s">
        <v>396</v>
      </c>
      <c r="C242" s="1611"/>
      <c r="D242" s="399"/>
      <c r="E242" s="358">
        <f>MAX(E211:E241)</f>
        <v>248</v>
      </c>
      <c r="F242" s="359">
        <f t="shared" ref="F242:AC242" si="35">IF(COUNT(F211:F241)=0,"",MAX(F211:F241))</f>
        <v>27.4</v>
      </c>
      <c r="G242" s="360">
        <f t="shared" si="35"/>
        <v>22.8</v>
      </c>
      <c r="H242" s="361">
        <f t="shared" si="35"/>
        <v>23</v>
      </c>
      <c r="I242" s="362">
        <f t="shared" si="35"/>
        <v>69.3</v>
      </c>
      <c r="J242" s="363">
        <f t="shared" si="35"/>
        <v>4.67</v>
      </c>
      <c r="K242" s="362">
        <f t="shared" si="35"/>
        <v>7.83</v>
      </c>
      <c r="L242" s="363">
        <f t="shared" si="35"/>
        <v>7.88</v>
      </c>
      <c r="M242" s="362">
        <f t="shared" si="35"/>
        <v>40.4</v>
      </c>
      <c r="N242" s="363">
        <f t="shared" si="35"/>
        <v>40.4</v>
      </c>
      <c r="O242" s="1311">
        <f t="shared" si="35"/>
        <v>100.5</v>
      </c>
      <c r="P242" s="1319">
        <f t="shared" si="35"/>
        <v>99.1</v>
      </c>
      <c r="Q242" s="1311">
        <f t="shared" si="35"/>
        <v>129.30000000000001</v>
      </c>
      <c r="R242" s="1319">
        <f t="shared" si="35"/>
        <v>133.1</v>
      </c>
      <c r="S242" s="1311">
        <f t="shared" si="35"/>
        <v>84.6</v>
      </c>
      <c r="T242" s="1319">
        <f t="shared" si="35"/>
        <v>86</v>
      </c>
      <c r="U242" s="1311">
        <f t="shared" si="35"/>
        <v>44.7</v>
      </c>
      <c r="V242" s="1319">
        <f t="shared" si="35"/>
        <v>42.3</v>
      </c>
      <c r="W242" s="362">
        <f t="shared" si="35"/>
        <v>41</v>
      </c>
      <c r="X242" s="583">
        <f t="shared" si="35"/>
        <v>41.9</v>
      </c>
      <c r="Y242" s="640">
        <f t="shared" si="35"/>
        <v>267</v>
      </c>
      <c r="Z242" s="641">
        <f t="shared" si="35"/>
        <v>288</v>
      </c>
      <c r="AA242" s="694">
        <f t="shared" si="35"/>
        <v>0.42</v>
      </c>
      <c r="AB242" s="865">
        <f t="shared" si="35"/>
        <v>0.44</v>
      </c>
      <c r="AC242" s="695">
        <f t="shared" si="35"/>
        <v>5972</v>
      </c>
      <c r="AD242" s="339">
        <f>MAX(AD211:AD241)</f>
        <v>0</v>
      </c>
      <c r="AE242" s="1148">
        <f>MAX(AE211:AE241)</f>
        <v>3.52</v>
      </c>
      <c r="AF242" s="374"/>
      <c r="AG242" s="11" t="s">
        <v>36</v>
      </c>
      <c r="AH242" s="2" t="s">
        <v>36</v>
      </c>
      <c r="AI242" s="2" t="s">
        <v>36</v>
      </c>
      <c r="AJ242" s="2" t="s">
        <v>36</v>
      </c>
      <c r="AK242" s="2" t="s">
        <v>36</v>
      </c>
      <c r="AL242" s="103" t="s">
        <v>36</v>
      </c>
    </row>
    <row r="243" spans="1:38" s="1" customFormat="1" ht="13.5" customHeight="1" x14ac:dyDescent="0.15">
      <c r="A243" s="1656"/>
      <c r="B243" s="1602" t="s">
        <v>397</v>
      </c>
      <c r="C243" s="1603"/>
      <c r="D243" s="401"/>
      <c r="E243" s="364">
        <f>MIN(E211:E241)</f>
        <v>0</v>
      </c>
      <c r="F243" s="365">
        <f t="shared" ref="F243:AC243" si="36">IF(COUNT(F211:F241)=0,"",MIN(F211:F241))</f>
        <v>14.3</v>
      </c>
      <c r="G243" s="366">
        <f t="shared" si="36"/>
        <v>16.2</v>
      </c>
      <c r="H243" s="367">
        <f t="shared" si="36"/>
        <v>16</v>
      </c>
      <c r="I243" s="368">
        <f t="shared" si="36"/>
        <v>3.1</v>
      </c>
      <c r="J243" s="369">
        <f t="shared" si="36"/>
        <v>2.34</v>
      </c>
      <c r="K243" s="368">
        <f t="shared" si="36"/>
        <v>6.9</v>
      </c>
      <c r="L243" s="369">
        <f t="shared" si="36"/>
        <v>6.4</v>
      </c>
      <c r="M243" s="368">
        <f t="shared" si="36"/>
        <v>18.2</v>
      </c>
      <c r="N243" s="369">
        <f t="shared" si="36"/>
        <v>17.600000000000001</v>
      </c>
      <c r="O243" s="1313">
        <f t="shared" si="36"/>
        <v>100.5</v>
      </c>
      <c r="P243" s="1320">
        <f t="shared" si="36"/>
        <v>35.6</v>
      </c>
      <c r="Q243" s="1313">
        <f t="shared" si="36"/>
        <v>129.30000000000001</v>
      </c>
      <c r="R243" s="1320">
        <f t="shared" si="36"/>
        <v>66.2</v>
      </c>
      <c r="S243" s="1313">
        <f t="shared" si="36"/>
        <v>84.6</v>
      </c>
      <c r="T243" s="1320">
        <f t="shared" si="36"/>
        <v>86</v>
      </c>
      <c r="U243" s="1313">
        <f t="shared" si="36"/>
        <v>44.7</v>
      </c>
      <c r="V243" s="1320">
        <f t="shared" si="36"/>
        <v>42.3</v>
      </c>
      <c r="W243" s="368">
        <f t="shared" si="36"/>
        <v>41</v>
      </c>
      <c r="X243" s="697">
        <f t="shared" si="36"/>
        <v>19.100000000000001</v>
      </c>
      <c r="Y243" s="644">
        <f t="shared" si="36"/>
        <v>267</v>
      </c>
      <c r="Z243" s="645">
        <f t="shared" si="36"/>
        <v>126</v>
      </c>
      <c r="AA243" s="698">
        <f t="shared" si="36"/>
        <v>0.42</v>
      </c>
      <c r="AB243" s="867">
        <f t="shared" si="36"/>
        <v>0.16</v>
      </c>
      <c r="AC243" s="699">
        <f t="shared" si="36"/>
        <v>843</v>
      </c>
      <c r="AD243" s="338">
        <f>MIN(AD211:AD241)</f>
        <v>0</v>
      </c>
      <c r="AE243" s="1149">
        <f>MIN(AE211:AE241)</f>
        <v>2.64</v>
      </c>
      <c r="AF243" s="375"/>
      <c r="AG243" s="11" t="s">
        <v>36</v>
      </c>
      <c r="AH243" s="2" t="s">
        <v>36</v>
      </c>
      <c r="AI243" s="2" t="s">
        <v>36</v>
      </c>
      <c r="AJ243" s="2" t="s">
        <v>36</v>
      </c>
      <c r="AK243" s="2" t="s">
        <v>36</v>
      </c>
      <c r="AL243" s="103" t="s">
        <v>36</v>
      </c>
    </row>
    <row r="244" spans="1:38" s="1" customFormat="1" ht="13.5" customHeight="1" x14ac:dyDescent="0.15">
      <c r="A244" s="1656"/>
      <c r="B244" s="1602" t="s">
        <v>398</v>
      </c>
      <c r="C244" s="1603"/>
      <c r="D244" s="401"/>
      <c r="E244" s="401"/>
      <c r="F244" s="584">
        <f t="shared" ref="F244:AC244" si="37">IF(COUNT(F211:F241)=0,"",AVERAGE(F211:F241))</f>
        <v>20.132258064516126</v>
      </c>
      <c r="G244" s="585">
        <f t="shared" si="37"/>
        <v>19.354838709677427</v>
      </c>
      <c r="H244" s="586">
        <f t="shared" si="37"/>
        <v>19.374193548387094</v>
      </c>
      <c r="I244" s="587">
        <f t="shared" si="37"/>
        <v>12.314193548387101</v>
      </c>
      <c r="J244" s="588">
        <f t="shared" si="37"/>
        <v>3.4599999999999995</v>
      </c>
      <c r="K244" s="587">
        <f t="shared" si="37"/>
        <v>7.4474193548387104</v>
      </c>
      <c r="L244" s="588">
        <f t="shared" si="37"/>
        <v>7.403548387096774</v>
      </c>
      <c r="M244" s="587">
        <f t="shared" si="37"/>
        <v>32.295238095238091</v>
      </c>
      <c r="N244" s="588">
        <f t="shared" si="37"/>
        <v>32.909523809523805</v>
      </c>
      <c r="O244" s="1321">
        <f t="shared" si="37"/>
        <v>100.5</v>
      </c>
      <c r="P244" s="1322">
        <f t="shared" si="37"/>
        <v>80.34761904761902</v>
      </c>
      <c r="Q244" s="1321">
        <f t="shared" si="37"/>
        <v>129.30000000000001</v>
      </c>
      <c r="R244" s="1322">
        <f t="shared" si="37"/>
        <v>112.63809523809526</v>
      </c>
      <c r="S244" s="1321">
        <f t="shared" si="37"/>
        <v>84.6</v>
      </c>
      <c r="T244" s="1322">
        <f t="shared" si="37"/>
        <v>86</v>
      </c>
      <c r="U244" s="1321">
        <f t="shared" si="37"/>
        <v>44.7</v>
      </c>
      <c r="V244" s="1322">
        <f t="shared" si="37"/>
        <v>42.3</v>
      </c>
      <c r="W244" s="1366">
        <f t="shared" si="37"/>
        <v>41</v>
      </c>
      <c r="X244" s="702">
        <f t="shared" si="37"/>
        <v>32.409523809523812</v>
      </c>
      <c r="Y244" s="687">
        <f t="shared" si="37"/>
        <v>267</v>
      </c>
      <c r="Z244" s="688">
        <f t="shared" si="37"/>
        <v>216.28571428571428</v>
      </c>
      <c r="AA244" s="689">
        <f t="shared" si="37"/>
        <v>0.42</v>
      </c>
      <c r="AB244" s="873">
        <f t="shared" si="37"/>
        <v>0.32047619047619047</v>
      </c>
      <c r="AC244" s="691">
        <f t="shared" si="37"/>
        <v>2496</v>
      </c>
      <c r="AD244" s="338" t="e">
        <f>AVERAGE(AD211:AD241)</f>
        <v>#DIV/0!</v>
      </c>
      <c r="AE244" s="1150">
        <f>AVERAGE(AE211:AE241)</f>
        <v>3.0420000000000003</v>
      </c>
      <c r="AF244" s="375"/>
      <c r="AG244" s="11" t="s">
        <v>36</v>
      </c>
      <c r="AH244" s="2" t="s">
        <v>36</v>
      </c>
      <c r="AI244" s="2" t="s">
        <v>36</v>
      </c>
      <c r="AJ244" s="2" t="s">
        <v>36</v>
      </c>
      <c r="AK244" s="2" t="s">
        <v>36</v>
      </c>
      <c r="AL244" s="103" t="s">
        <v>36</v>
      </c>
    </row>
    <row r="245" spans="1:38" s="1" customFormat="1" ht="13.5" customHeight="1" x14ac:dyDescent="0.15">
      <c r="A245" s="1657"/>
      <c r="B245" s="1604" t="s">
        <v>399</v>
      </c>
      <c r="C245" s="1605"/>
      <c r="D245" s="401"/>
      <c r="E245" s="577">
        <f>SUM(E211:E241)</f>
        <v>533.5</v>
      </c>
      <c r="F245" s="606"/>
      <c r="G245" s="1456"/>
      <c r="H245" s="1457"/>
      <c r="I245" s="1358"/>
      <c r="J245" s="1359"/>
      <c r="K245" s="1356"/>
      <c r="L245" s="1461"/>
      <c r="M245" s="1358"/>
      <c r="N245" s="1359"/>
      <c r="O245" s="1316"/>
      <c r="P245" s="1323"/>
      <c r="Q245" s="1334"/>
      <c r="R245" s="1323"/>
      <c r="S245" s="1315"/>
      <c r="T245" s="1316"/>
      <c r="U245" s="1315"/>
      <c r="V245" s="1333"/>
      <c r="W245" s="1367"/>
      <c r="X245" s="1368"/>
      <c r="Y245" s="636"/>
      <c r="Z245" s="701"/>
      <c r="AA245" s="637"/>
      <c r="AB245" s="875"/>
      <c r="AC245" s="692">
        <f>SUM(AC211:AC241)</f>
        <v>77376</v>
      </c>
      <c r="AD245" s="1210">
        <f>SUM(AD211:AD241)</f>
        <v>0</v>
      </c>
      <c r="AE245" s="1164"/>
      <c r="AF245" s="376"/>
      <c r="AG245" s="219"/>
      <c r="AH245" s="221"/>
      <c r="AI245" s="221"/>
      <c r="AJ245" s="221"/>
      <c r="AK245" s="221"/>
      <c r="AL245" s="220"/>
    </row>
    <row r="246" spans="1:38" ht="13.5" customHeight="1" x14ac:dyDescent="0.15">
      <c r="A246" s="1658" t="s">
        <v>355</v>
      </c>
      <c r="B246" s="324">
        <v>43770</v>
      </c>
      <c r="C246" s="467" t="str">
        <f>IF(B246="","",IF(WEEKDAY(B246)=1,"(日)",IF(WEEKDAY(B246)=2,"(月)",IF(WEEKDAY(B246)=3,"(火)",IF(WEEKDAY(B246)=4,"(水)",IF(WEEKDAY(B246)=5,"(木)",IF(WEEKDAY(B246)=6,"(金)","(土)")))))))</f>
        <v>(金)</v>
      </c>
      <c r="D246" s="670" t="s">
        <v>540</v>
      </c>
      <c r="E246" s="59">
        <v>0</v>
      </c>
      <c r="F246" s="59">
        <v>18.100000000000001</v>
      </c>
      <c r="G246" s="61">
        <v>16.2</v>
      </c>
      <c r="H246" s="62">
        <v>16.8</v>
      </c>
      <c r="I246" s="55">
        <v>5.88</v>
      </c>
      <c r="J246" s="56">
        <v>2.1</v>
      </c>
      <c r="K246" s="55">
        <v>7.53</v>
      </c>
      <c r="L246" s="56">
        <v>7.43</v>
      </c>
      <c r="M246" s="55">
        <v>31.3</v>
      </c>
      <c r="N246" s="56">
        <v>30.8</v>
      </c>
      <c r="O246" s="1308"/>
      <c r="P246" s="1309">
        <v>76.099999999999994</v>
      </c>
      <c r="Q246" s="1308"/>
      <c r="R246" s="1309">
        <v>112.3</v>
      </c>
      <c r="S246" s="1308"/>
      <c r="T246" s="1309"/>
      <c r="U246" s="1308"/>
      <c r="V246" s="1309"/>
      <c r="W246" s="55"/>
      <c r="X246" s="56">
        <v>25.9</v>
      </c>
      <c r="Y246" s="57"/>
      <c r="Z246" s="58">
        <v>237</v>
      </c>
      <c r="AA246" s="66"/>
      <c r="AB246" s="861">
        <v>0.14000000000000001</v>
      </c>
      <c r="AC246" s="653">
        <v>2796</v>
      </c>
      <c r="AD246" s="321"/>
      <c r="AE246" s="1154"/>
      <c r="AF246" s="117"/>
      <c r="AG246" s="222">
        <v>43776</v>
      </c>
      <c r="AH246" s="135" t="s">
        <v>54</v>
      </c>
      <c r="AI246" s="136">
        <v>16.899999999999999</v>
      </c>
      <c r="AJ246" s="137" t="s">
        <v>20</v>
      </c>
      <c r="AK246" s="138"/>
      <c r="AL246" s="139"/>
    </row>
    <row r="247" spans="1:38" x14ac:dyDescent="0.15">
      <c r="A247" s="1659"/>
      <c r="B247" s="326">
        <v>43771</v>
      </c>
      <c r="C247" s="456" t="str">
        <f>IF(B247="","",IF(WEEKDAY(B247)=1,"(日)",IF(WEEKDAY(B247)=2,"(月)",IF(WEEKDAY(B247)=3,"(火)",IF(WEEKDAY(B247)=4,"(水)",IF(WEEKDAY(B247)=5,"(木)",IF(WEEKDAY(B247)=6,"(金)","(土)")))))))</f>
        <v>(土)</v>
      </c>
      <c r="D247" s="671" t="s">
        <v>540</v>
      </c>
      <c r="E247" s="60">
        <v>0</v>
      </c>
      <c r="F247" s="60">
        <v>15.3</v>
      </c>
      <c r="G247" s="23">
        <v>16.8</v>
      </c>
      <c r="H247" s="63">
        <v>17</v>
      </c>
      <c r="I247" s="64">
        <v>5.4</v>
      </c>
      <c r="J247" s="65">
        <v>2.5</v>
      </c>
      <c r="K247" s="64">
        <v>7.6</v>
      </c>
      <c r="L247" s="65">
        <v>7.5</v>
      </c>
      <c r="M247" s="64"/>
      <c r="N247" s="65"/>
      <c r="O247" s="50"/>
      <c r="P247" s="1310"/>
      <c r="Q247" s="50"/>
      <c r="R247" s="1310"/>
      <c r="S247" s="50"/>
      <c r="T247" s="1310"/>
      <c r="U247" s="50"/>
      <c r="V247" s="1310"/>
      <c r="W247" s="64"/>
      <c r="X247" s="65"/>
      <c r="Y247" s="69"/>
      <c r="Z247" s="70"/>
      <c r="AA247" s="24"/>
      <c r="AB247" s="863"/>
      <c r="AC247" s="655">
        <v>2226</v>
      </c>
      <c r="AD247" s="322"/>
      <c r="AE247" s="1155"/>
      <c r="AF247" s="118"/>
      <c r="AG247" s="12" t="s">
        <v>49</v>
      </c>
      <c r="AH247" s="13" t="s">
        <v>457</v>
      </c>
      <c r="AI247" s="14" t="s">
        <v>458</v>
      </c>
      <c r="AJ247" s="15" t="s">
        <v>459</v>
      </c>
      <c r="AK247" s="16" t="s">
        <v>36</v>
      </c>
      <c r="AL247" s="96"/>
    </row>
    <row r="248" spans="1:38" x14ac:dyDescent="0.15">
      <c r="A248" s="1659"/>
      <c r="B248" s="326">
        <v>43772</v>
      </c>
      <c r="C248" s="456" t="str">
        <f t="shared" ref="C248:C275" si="38">IF(B248="","",IF(WEEKDAY(B248)=1,"(日)",IF(WEEKDAY(B248)=2,"(月)",IF(WEEKDAY(B248)=3,"(火)",IF(WEEKDAY(B248)=4,"(水)",IF(WEEKDAY(B248)=5,"(木)",IF(WEEKDAY(B248)=6,"(金)","(土)")))))))</f>
        <v>(日)</v>
      </c>
      <c r="D248" s="671" t="s">
        <v>540</v>
      </c>
      <c r="E248" s="60">
        <v>1.5</v>
      </c>
      <c r="F248" s="60">
        <v>16</v>
      </c>
      <c r="G248" s="23">
        <v>17.3</v>
      </c>
      <c r="H248" s="63">
        <v>16.8</v>
      </c>
      <c r="I248" s="64">
        <v>4.4000000000000004</v>
      </c>
      <c r="J248" s="65">
        <v>3.3</v>
      </c>
      <c r="K248" s="64">
        <v>7.7</v>
      </c>
      <c r="L248" s="65">
        <v>7.6</v>
      </c>
      <c r="M248" s="64"/>
      <c r="N248" s="65"/>
      <c r="O248" s="50"/>
      <c r="P248" s="1310"/>
      <c r="Q248" s="50"/>
      <c r="R248" s="1310"/>
      <c r="S248" s="50"/>
      <c r="T248" s="1310"/>
      <c r="U248" s="50"/>
      <c r="V248" s="1310"/>
      <c r="W248" s="64"/>
      <c r="X248" s="65"/>
      <c r="Y248" s="69"/>
      <c r="Z248" s="70"/>
      <c r="AA248" s="24"/>
      <c r="AB248" s="863"/>
      <c r="AC248" s="655">
        <v>1632</v>
      </c>
      <c r="AD248" s="322"/>
      <c r="AE248" s="1155"/>
      <c r="AF248" s="118"/>
      <c r="AG248" s="5" t="s">
        <v>55</v>
      </c>
      <c r="AH248" s="17" t="s">
        <v>20</v>
      </c>
      <c r="AI248" s="31">
        <v>14</v>
      </c>
      <c r="AJ248" s="32">
        <v>14.2</v>
      </c>
      <c r="AK248" s="33" t="s">
        <v>36</v>
      </c>
      <c r="AL248" s="97"/>
    </row>
    <row r="249" spans="1:38" x14ac:dyDescent="0.15">
      <c r="A249" s="1659"/>
      <c r="B249" s="326">
        <v>43773</v>
      </c>
      <c r="C249" s="456" t="str">
        <f t="shared" si="38"/>
        <v>(月)</v>
      </c>
      <c r="D249" s="671" t="s">
        <v>540</v>
      </c>
      <c r="E249" s="60">
        <v>12</v>
      </c>
      <c r="F249" s="60">
        <v>16.3</v>
      </c>
      <c r="G249" s="23">
        <v>16.8</v>
      </c>
      <c r="H249" s="63">
        <v>16.600000000000001</v>
      </c>
      <c r="I249" s="64">
        <v>8</v>
      </c>
      <c r="J249" s="65">
        <v>4.3</v>
      </c>
      <c r="K249" s="64">
        <v>7.7</v>
      </c>
      <c r="L249" s="65">
        <v>7.7</v>
      </c>
      <c r="M249" s="64"/>
      <c r="N249" s="65"/>
      <c r="O249" s="50"/>
      <c r="P249" s="1310"/>
      <c r="Q249" s="50"/>
      <c r="R249" s="1310"/>
      <c r="S249" s="50"/>
      <c r="T249" s="1310"/>
      <c r="U249" s="50"/>
      <c r="V249" s="1310"/>
      <c r="W249" s="64"/>
      <c r="X249" s="65"/>
      <c r="Y249" s="69"/>
      <c r="Z249" s="70"/>
      <c r="AA249" s="24"/>
      <c r="AB249" s="863"/>
      <c r="AC249" s="655">
        <v>1865</v>
      </c>
      <c r="AD249" s="322"/>
      <c r="AE249" s="1155"/>
      <c r="AF249" s="118"/>
      <c r="AG249" s="6" t="s">
        <v>57</v>
      </c>
      <c r="AH249" s="18" t="s">
        <v>460</v>
      </c>
      <c r="AI249" s="34">
        <v>5.0199999999999996</v>
      </c>
      <c r="AJ249" s="35">
        <v>3.94</v>
      </c>
      <c r="AK249" s="39" t="s">
        <v>36</v>
      </c>
      <c r="AL249" s="98"/>
    </row>
    <row r="250" spans="1:38" x14ac:dyDescent="0.15">
      <c r="A250" s="1659"/>
      <c r="B250" s="326">
        <v>43774</v>
      </c>
      <c r="C250" s="456" t="str">
        <f t="shared" si="38"/>
        <v>(火)</v>
      </c>
      <c r="D250" s="671" t="s">
        <v>540</v>
      </c>
      <c r="E250" s="60">
        <v>0</v>
      </c>
      <c r="F250" s="60">
        <v>14.8</v>
      </c>
      <c r="G250" s="23">
        <v>14.4</v>
      </c>
      <c r="H250" s="63">
        <v>14.9</v>
      </c>
      <c r="I250" s="64">
        <v>4.57</v>
      </c>
      <c r="J250" s="65">
        <v>3</v>
      </c>
      <c r="K250" s="64">
        <v>7.65</v>
      </c>
      <c r="L250" s="65">
        <v>7.54</v>
      </c>
      <c r="M250" s="64">
        <v>32.6</v>
      </c>
      <c r="N250" s="65">
        <v>31.1</v>
      </c>
      <c r="O250" s="50"/>
      <c r="P250" s="1310">
        <v>77.2</v>
      </c>
      <c r="Q250" s="50"/>
      <c r="R250" s="1310">
        <v>112.3</v>
      </c>
      <c r="S250" s="50"/>
      <c r="T250" s="1310"/>
      <c r="U250" s="50"/>
      <c r="V250" s="1310"/>
      <c r="W250" s="64"/>
      <c r="X250" s="65">
        <v>29.6</v>
      </c>
      <c r="Y250" s="69"/>
      <c r="Z250" s="70">
        <v>197</v>
      </c>
      <c r="AA250" s="24"/>
      <c r="AB250" s="863">
        <v>7.0000000000000007E-2</v>
      </c>
      <c r="AC250" s="655">
        <v>2352</v>
      </c>
      <c r="AD250" s="322">
        <v>10080</v>
      </c>
      <c r="AE250" s="1155"/>
      <c r="AF250" s="118"/>
      <c r="AG250" s="6" t="s">
        <v>21</v>
      </c>
      <c r="AH250" s="18"/>
      <c r="AI250" s="34">
        <v>7.65</v>
      </c>
      <c r="AJ250" s="35">
        <v>7.63</v>
      </c>
      <c r="AK250" s="42" t="s">
        <v>36</v>
      </c>
      <c r="AL250" s="99"/>
    </row>
    <row r="251" spans="1:38" x14ac:dyDescent="0.15">
      <c r="A251" s="1659"/>
      <c r="B251" s="326">
        <v>43775</v>
      </c>
      <c r="C251" s="456" t="str">
        <f t="shared" si="38"/>
        <v>(水)</v>
      </c>
      <c r="D251" s="671" t="s">
        <v>540</v>
      </c>
      <c r="E251" s="60">
        <v>0</v>
      </c>
      <c r="F251" s="60">
        <v>15.5</v>
      </c>
      <c r="G251" s="23">
        <v>14</v>
      </c>
      <c r="H251" s="63">
        <v>14.2</v>
      </c>
      <c r="I251" s="64">
        <v>3.47</v>
      </c>
      <c r="J251" s="65">
        <v>2.2999999999999998</v>
      </c>
      <c r="K251" s="64">
        <v>7.7</v>
      </c>
      <c r="L251" s="65">
        <v>7.58</v>
      </c>
      <c r="M251" s="64">
        <v>33.200000000000003</v>
      </c>
      <c r="N251" s="65">
        <v>31.8</v>
      </c>
      <c r="O251" s="50"/>
      <c r="P251" s="1310">
        <v>89.5</v>
      </c>
      <c r="Q251" s="50"/>
      <c r="R251" s="1310">
        <v>116.1</v>
      </c>
      <c r="S251" s="50"/>
      <c r="T251" s="1310"/>
      <c r="U251" s="50"/>
      <c r="V251" s="1310"/>
      <c r="W251" s="64"/>
      <c r="X251" s="65">
        <v>32.1</v>
      </c>
      <c r="Y251" s="69"/>
      <c r="Z251" s="70">
        <v>210</v>
      </c>
      <c r="AA251" s="24"/>
      <c r="AB251" s="863">
        <v>0.13</v>
      </c>
      <c r="AC251" s="655">
        <v>1638</v>
      </c>
      <c r="AD251" s="322">
        <v>10040</v>
      </c>
      <c r="AE251" s="1155"/>
      <c r="AF251" s="118"/>
      <c r="AG251" s="6" t="s">
        <v>461</v>
      </c>
      <c r="AH251" s="18" t="s">
        <v>22</v>
      </c>
      <c r="AI251" s="34">
        <v>33.9</v>
      </c>
      <c r="AJ251" s="35">
        <v>33.299999999999997</v>
      </c>
      <c r="AK251" s="36" t="s">
        <v>36</v>
      </c>
      <c r="AL251" s="100"/>
    </row>
    <row r="252" spans="1:38" x14ac:dyDescent="0.15">
      <c r="A252" s="1659"/>
      <c r="B252" s="326">
        <v>43776</v>
      </c>
      <c r="C252" s="456" t="str">
        <f t="shared" si="38"/>
        <v>(木)</v>
      </c>
      <c r="D252" s="671" t="s">
        <v>540</v>
      </c>
      <c r="E252" s="60">
        <v>0</v>
      </c>
      <c r="F252" s="60">
        <v>16.899999999999999</v>
      </c>
      <c r="G252" s="23">
        <v>14</v>
      </c>
      <c r="H252" s="63">
        <v>14.2</v>
      </c>
      <c r="I252" s="64">
        <v>5.0199999999999996</v>
      </c>
      <c r="J252" s="65">
        <v>3.94</v>
      </c>
      <c r="K252" s="64">
        <v>7.65</v>
      </c>
      <c r="L252" s="65">
        <v>7.63</v>
      </c>
      <c r="M252" s="64">
        <v>33.9</v>
      </c>
      <c r="N252" s="65">
        <v>33.299999999999997</v>
      </c>
      <c r="O252" s="50">
        <v>84.1</v>
      </c>
      <c r="P252" s="1310">
        <v>83.6</v>
      </c>
      <c r="Q252" s="50">
        <v>119.5</v>
      </c>
      <c r="R252" s="1310">
        <v>119.7</v>
      </c>
      <c r="S252" s="50">
        <v>75.2</v>
      </c>
      <c r="T252" s="1310">
        <v>74.2</v>
      </c>
      <c r="U252" s="50">
        <v>44.3</v>
      </c>
      <c r="V252" s="1310">
        <v>45.5</v>
      </c>
      <c r="W252" s="64">
        <v>34.700000000000003</v>
      </c>
      <c r="X252" s="65">
        <v>37.299999999999997</v>
      </c>
      <c r="Y252" s="69">
        <v>230</v>
      </c>
      <c r="Z252" s="70">
        <v>238</v>
      </c>
      <c r="AA252" s="24">
        <v>0.51</v>
      </c>
      <c r="AB252" s="863">
        <v>0.17</v>
      </c>
      <c r="AC252" s="655">
        <v>1073</v>
      </c>
      <c r="AD252" s="322">
        <v>20060</v>
      </c>
      <c r="AE252" s="1155">
        <v>4.59</v>
      </c>
      <c r="AF252" s="118" t="s">
        <v>643</v>
      </c>
      <c r="AG252" s="6" t="s">
        <v>462</v>
      </c>
      <c r="AH252" s="18" t="s">
        <v>23</v>
      </c>
      <c r="AI252" s="659">
        <v>84.1</v>
      </c>
      <c r="AJ252" s="660">
        <v>83.6</v>
      </c>
      <c r="AK252" s="36" t="s">
        <v>36</v>
      </c>
      <c r="AL252" s="100"/>
    </row>
    <row r="253" spans="1:38" x14ac:dyDescent="0.15">
      <c r="A253" s="1659"/>
      <c r="B253" s="326">
        <v>43777</v>
      </c>
      <c r="C253" s="456" t="str">
        <f t="shared" si="38"/>
        <v>(金)</v>
      </c>
      <c r="D253" s="671" t="s">
        <v>540</v>
      </c>
      <c r="E253" s="60">
        <v>0</v>
      </c>
      <c r="F253" s="60">
        <v>16</v>
      </c>
      <c r="G253" s="23">
        <v>14.8</v>
      </c>
      <c r="H253" s="63">
        <v>15</v>
      </c>
      <c r="I253" s="64">
        <v>3.68</v>
      </c>
      <c r="J253" s="65">
        <v>4.22</v>
      </c>
      <c r="K253" s="64">
        <v>7.66</v>
      </c>
      <c r="L253" s="65">
        <v>7.61</v>
      </c>
      <c r="M253" s="64">
        <v>32.6</v>
      </c>
      <c r="N253" s="65">
        <v>34</v>
      </c>
      <c r="O253" s="50"/>
      <c r="P253" s="1310">
        <v>83</v>
      </c>
      <c r="Q253" s="50"/>
      <c r="R253" s="1310">
        <v>120.3</v>
      </c>
      <c r="S253" s="50"/>
      <c r="T253" s="1310"/>
      <c r="U253" s="50"/>
      <c r="V253" s="1310"/>
      <c r="W253" s="64"/>
      <c r="X253" s="65">
        <v>34.9</v>
      </c>
      <c r="Y253" s="69"/>
      <c r="Z253" s="70">
        <v>191</v>
      </c>
      <c r="AA253" s="24"/>
      <c r="AB253" s="863">
        <v>0.22</v>
      </c>
      <c r="AC253" s="655">
        <v>1129</v>
      </c>
      <c r="AD253" s="322">
        <v>9990</v>
      </c>
      <c r="AE253" s="1155"/>
      <c r="AF253" s="118"/>
      <c r="AG253" s="6" t="s">
        <v>463</v>
      </c>
      <c r="AH253" s="18" t="s">
        <v>23</v>
      </c>
      <c r="AI253" s="659">
        <v>119.5</v>
      </c>
      <c r="AJ253" s="660">
        <v>119.7</v>
      </c>
      <c r="AK253" s="36" t="s">
        <v>36</v>
      </c>
      <c r="AL253" s="100"/>
    </row>
    <row r="254" spans="1:38" x14ac:dyDescent="0.15">
      <c r="A254" s="1659"/>
      <c r="B254" s="326">
        <v>43778</v>
      </c>
      <c r="C254" s="456" t="str">
        <f t="shared" si="38"/>
        <v>(土)</v>
      </c>
      <c r="D254" s="671" t="s">
        <v>550</v>
      </c>
      <c r="E254" s="60">
        <v>0</v>
      </c>
      <c r="F254" s="60">
        <v>13.4</v>
      </c>
      <c r="G254" s="23">
        <v>14.9</v>
      </c>
      <c r="H254" s="63">
        <v>15.1</v>
      </c>
      <c r="I254" s="64">
        <v>3</v>
      </c>
      <c r="J254" s="65">
        <v>3.7</v>
      </c>
      <c r="K254" s="64">
        <v>7.7</v>
      </c>
      <c r="L254" s="65">
        <v>7.7</v>
      </c>
      <c r="M254" s="64"/>
      <c r="N254" s="65"/>
      <c r="O254" s="50"/>
      <c r="P254" s="1310"/>
      <c r="Q254" s="50"/>
      <c r="R254" s="1310"/>
      <c r="S254" s="50"/>
      <c r="T254" s="1310"/>
      <c r="U254" s="50"/>
      <c r="V254" s="1310"/>
      <c r="W254" s="64"/>
      <c r="X254" s="65"/>
      <c r="Y254" s="69"/>
      <c r="Z254" s="70"/>
      <c r="AA254" s="24"/>
      <c r="AB254" s="863"/>
      <c r="AC254" s="655">
        <v>1048</v>
      </c>
      <c r="AD254" s="322"/>
      <c r="AE254" s="1155"/>
      <c r="AF254" s="118"/>
      <c r="AG254" s="6" t="s">
        <v>464</v>
      </c>
      <c r="AH254" s="18" t="s">
        <v>23</v>
      </c>
      <c r="AI254" s="659">
        <v>75.2</v>
      </c>
      <c r="AJ254" s="660">
        <v>74.2</v>
      </c>
      <c r="AK254" s="36" t="s">
        <v>36</v>
      </c>
      <c r="AL254" s="100"/>
    </row>
    <row r="255" spans="1:38" x14ac:dyDescent="0.15">
      <c r="A255" s="1659"/>
      <c r="B255" s="326">
        <v>43779</v>
      </c>
      <c r="C255" s="456" t="str">
        <f t="shared" si="38"/>
        <v>(日)</v>
      </c>
      <c r="D255" s="671" t="s">
        <v>540</v>
      </c>
      <c r="E255" s="60">
        <v>0</v>
      </c>
      <c r="F255" s="60">
        <v>14.6</v>
      </c>
      <c r="G255" s="23">
        <v>14.5</v>
      </c>
      <c r="H255" s="63">
        <v>14.7</v>
      </c>
      <c r="I255" s="64">
        <v>3.2</v>
      </c>
      <c r="J255" s="65">
        <v>3.5</v>
      </c>
      <c r="K255" s="64">
        <v>7.8</v>
      </c>
      <c r="L255" s="65">
        <v>7.7</v>
      </c>
      <c r="M255" s="64"/>
      <c r="N255" s="65"/>
      <c r="O255" s="50"/>
      <c r="P255" s="1310"/>
      <c r="Q255" s="50"/>
      <c r="R255" s="1310"/>
      <c r="S255" s="50"/>
      <c r="T255" s="1310"/>
      <c r="U255" s="50"/>
      <c r="V255" s="1310"/>
      <c r="W255" s="64"/>
      <c r="X255" s="65"/>
      <c r="Y255" s="69"/>
      <c r="Z255" s="70"/>
      <c r="AA255" s="24"/>
      <c r="AB255" s="863"/>
      <c r="AC255" s="655">
        <v>946</v>
      </c>
      <c r="AD255" s="322"/>
      <c r="AE255" s="1155"/>
      <c r="AF255" s="118"/>
      <c r="AG255" s="6" t="s">
        <v>465</v>
      </c>
      <c r="AH255" s="18" t="s">
        <v>23</v>
      </c>
      <c r="AI255" s="659">
        <v>44.3</v>
      </c>
      <c r="AJ255" s="660">
        <v>45.5</v>
      </c>
      <c r="AK255" s="36" t="s">
        <v>36</v>
      </c>
      <c r="AL255" s="100"/>
    </row>
    <row r="256" spans="1:38" x14ac:dyDescent="0.15">
      <c r="A256" s="1659"/>
      <c r="B256" s="326">
        <v>43780</v>
      </c>
      <c r="C256" s="456" t="str">
        <f t="shared" si="38"/>
        <v>(月)</v>
      </c>
      <c r="D256" s="671" t="s">
        <v>550</v>
      </c>
      <c r="E256" s="60">
        <v>5</v>
      </c>
      <c r="F256" s="60">
        <v>13.4</v>
      </c>
      <c r="G256" s="23">
        <v>14</v>
      </c>
      <c r="H256" s="63">
        <v>14.2</v>
      </c>
      <c r="I256" s="64">
        <v>3.67</v>
      </c>
      <c r="J256" s="65">
        <v>3.43</v>
      </c>
      <c r="K256" s="64">
        <v>7.69</v>
      </c>
      <c r="L256" s="65">
        <v>7.64</v>
      </c>
      <c r="M256" s="64">
        <v>31.7</v>
      </c>
      <c r="N256" s="65">
        <v>33.4</v>
      </c>
      <c r="O256" s="50"/>
      <c r="P256" s="1310">
        <v>82.4</v>
      </c>
      <c r="Q256" s="50"/>
      <c r="R256" s="1310">
        <v>121.4</v>
      </c>
      <c r="S256" s="50"/>
      <c r="T256" s="1310"/>
      <c r="U256" s="50"/>
      <c r="V256" s="1310"/>
      <c r="W256" s="64"/>
      <c r="X256" s="65">
        <v>34.9</v>
      </c>
      <c r="Y256" s="69"/>
      <c r="Z256" s="70">
        <v>176</v>
      </c>
      <c r="AA256" s="24"/>
      <c r="AB256" s="863">
        <v>0.27</v>
      </c>
      <c r="AC256" s="655">
        <v>966</v>
      </c>
      <c r="AD256" s="322"/>
      <c r="AE256" s="1155"/>
      <c r="AF256" s="118"/>
      <c r="AG256" s="6" t="s">
        <v>466</v>
      </c>
      <c r="AH256" s="18" t="s">
        <v>23</v>
      </c>
      <c r="AI256" s="37">
        <v>34.700000000000003</v>
      </c>
      <c r="AJ256" s="38">
        <v>37.299999999999997</v>
      </c>
      <c r="AK256" s="39" t="s">
        <v>36</v>
      </c>
      <c r="AL256" s="98"/>
    </row>
    <row r="257" spans="1:38" x14ac:dyDescent="0.15">
      <c r="A257" s="1659"/>
      <c r="B257" s="326">
        <v>43781</v>
      </c>
      <c r="C257" s="456" t="str">
        <f t="shared" si="38"/>
        <v>(火)</v>
      </c>
      <c r="D257" s="671" t="s">
        <v>540</v>
      </c>
      <c r="E257" s="60">
        <v>0</v>
      </c>
      <c r="F257" s="60">
        <v>17.100000000000001</v>
      </c>
      <c r="G257" s="23">
        <v>15.4</v>
      </c>
      <c r="H257" s="63">
        <v>15.3</v>
      </c>
      <c r="I257" s="64">
        <v>3.97</v>
      </c>
      <c r="J257" s="65">
        <v>4.05</v>
      </c>
      <c r="K257" s="64">
        <v>7.66</v>
      </c>
      <c r="L257" s="65">
        <v>7.55</v>
      </c>
      <c r="M257" s="64">
        <v>32.4</v>
      </c>
      <c r="N257" s="65">
        <v>31.5</v>
      </c>
      <c r="O257" s="50"/>
      <c r="P257" s="1310">
        <v>79</v>
      </c>
      <c r="Q257" s="50"/>
      <c r="R257" s="1310">
        <v>114.9</v>
      </c>
      <c r="S257" s="50"/>
      <c r="T257" s="1310"/>
      <c r="U257" s="50"/>
      <c r="V257" s="1310"/>
      <c r="W257" s="64"/>
      <c r="X257" s="65">
        <v>27</v>
      </c>
      <c r="Y257" s="69"/>
      <c r="Z257" s="70">
        <v>213</v>
      </c>
      <c r="AA257" s="24"/>
      <c r="AB257" s="863">
        <v>0.27</v>
      </c>
      <c r="AC257" s="655">
        <v>2200</v>
      </c>
      <c r="AD257" s="322"/>
      <c r="AE257" s="1155"/>
      <c r="AF257" s="118"/>
      <c r="AG257" s="6" t="s">
        <v>467</v>
      </c>
      <c r="AH257" s="18" t="s">
        <v>23</v>
      </c>
      <c r="AI257" s="48">
        <v>230</v>
      </c>
      <c r="AJ257" s="49">
        <v>238</v>
      </c>
      <c r="AK257" s="25" t="s">
        <v>36</v>
      </c>
      <c r="AL257" s="26"/>
    </row>
    <row r="258" spans="1:38" x14ac:dyDescent="0.15">
      <c r="A258" s="1659"/>
      <c r="B258" s="326">
        <v>43782</v>
      </c>
      <c r="C258" s="456" t="str">
        <f t="shared" si="38"/>
        <v>(水)</v>
      </c>
      <c r="D258" s="671" t="s">
        <v>540</v>
      </c>
      <c r="E258" s="60">
        <v>0</v>
      </c>
      <c r="F258" s="60">
        <v>14.9</v>
      </c>
      <c r="G258" s="23">
        <v>14.9</v>
      </c>
      <c r="H258" s="63">
        <v>15</v>
      </c>
      <c r="I258" s="64">
        <v>2.94</v>
      </c>
      <c r="J258" s="65">
        <v>3.08</v>
      </c>
      <c r="K258" s="64">
        <v>7.65</v>
      </c>
      <c r="L258" s="65">
        <v>7.53</v>
      </c>
      <c r="M258" s="64">
        <v>34</v>
      </c>
      <c r="N258" s="65">
        <v>33.799999999999997</v>
      </c>
      <c r="O258" s="50"/>
      <c r="P258" s="1310">
        <v>83.6</v>
      </c>
      <c r="Q258" s="50"/>
      <c r="R258" s="1310">
        <v>119.1</v>
      </c>
      <c r="S258" s="50"/>
      <c r="T258" s="1310"/>
      <c r="U258" s="50"/>
      <c r="V258" s="1310"/>
      <c r="W258" s="64"/>
      <c r="X258" s="65">
        <v>30.5</v>
      </c>
      <c r="Y258" s="69"/>
      <c r="Z258" s="70">
        <v>199</v>
      </c>
      <c r="AA258" s="24"/>
      <c r="AB258" s="863">
        <v>0.2</v>
      </c>
      <c r="AC258" s="655">
        <v>1423</v>
      </c>
      <c r="AD258" s="322"/>
      <c r="AE258" s="1155"/>
      <c r="AF258" s="118"/>
      <c r="AG258" s="6" t="s">
        <v>67</v>
      </c>
      <c r="AH258" s="18" t="s">
        <v>23</v>
      </c>
      <c r="AI258" s="40">
        <v>0.51</v>
      </c>
      <c r="AJ258" s="41">
        <v>0.17</v>
      </c>
      <c r="AK258" s="42" t="s">
        <v>36</v>
      </c>
      <c r="AL258" s="99"/>
    </row>
    <row r="259" spans="1:38" x14ac:dyDescent="0.15">
      <c r="A259" s="1659"/>
      <c r="B259" s="326">
        <v>43783</v>
      </c>
      <c r="C259" s="456" t="str">
        <f t="shared" si="38"/>
        <v>(木)</v>
      </c>
      <c r="D259" s="671" t="s">
        <v>550</v>
      </c>
      <c r="E259" s="60">
        <v>1.5</v>
      </c>
      <c r="F259" s="60">
        <v>20</v>
      </c>
      <c r="G259" s="23">
        <v>16</v>
      </c>
      <c r="H259" s="63">
        <v>15.2</v>
      </c>
      <c r="I259" s="64">
        <v>2.99</v>
      </c>
      <c r="J259" s="65">
        <v>3.82</v>
      </c>
      <c r="K259" s="64">
        <v>7.75</v>
      </c>
      <c r="L259" s="65">
        <v>7.76</v>
      </c>
      <c r="M259" s="64">
        <v>33.1</v>
      </c>
      <c r="N259" s="65">
        <v>33.4</v>
      </c>
      <c r="O259" s="50"/>
      <c r="P259" s="1310">
        <v>89.2</v>
      </c>
      <c r="Q259" s="50"/>
      <c r="R259" s="1310">
        <v>121.7</v>
      </c>
      <c r="S259" s="50"/>
      <c r="T259" s="1310"/>
      <c r="U259" s="50"/>
      <c r="V259" s="1310"/>
      <c r="W259" s="64"/>
      <c r="X259" s="65">
        <v>27.3</v>
      </c>
      <c r="Y259" s="69"/>
      <c r="Z259" s="70">
        <v>204</v>
      </c>
      <c r="AA259" s="24"/>
      <c r="AB259" s="863">
        <v>0.33</v>
      </c>
      <c r="AC259" s="655">
        <v>873</v>
      </c>
      <c r="AD259" s="322"/>
      <c r="AE259" s="1155">
        <v>3.99</v>
      </c>
      <c r="AF259" s="118"/>
      <c r="AG259" s="6" t="s">
        <v>24</v>
      </c>
      <c r="AH259" s="18" t="s">
        <v>23</v>
      </c>
      <c r="AI259" s="23">
        <v>2.2000000000000002</v>
      </c>
      <c r="AJ259" s="47">
        <v>2.1</v>
      </c>
      <c r="AK259" s="36" t="s">
        <v>36</v>
      </c>
      <c r="AL259" s="99"/>
    </row>
    <row r="260" spans="1:38" x14ac:dyDescent="0.15">
      <c r="A260" s="1659"/>
      <c r="B260" s="326">
        <v>43784</v>
      </c>
      <c r="C260" s="456" t="str">
        <f t="shared" si="38"/>
        <v>(金)</v>
      </c>
      <c r="D260" s="671" t="s">
        <v>540</v>
      </c>
      <c r="E260" s="60">
        <v>0</v>
      </c>
      <c r="F260" s="60">
        <v>13.4</v>
      </c>
      <c r="G260" s="23">
        <v>15.6</v>
      </c>
      <c r="H260" s="63">
        <v>16</v>
      </c>
      <c r="I260" s="64">
        <v>3.18</v>
      </c>
      <c r="J260" s="65">
        <v>3.48</v>
      </c>
      <c r="K260" s="64">
        <v>7.73</v>
      </c>
      <c r="L260" s="65">
        <v>7.66</v>
      </c>
      <c r="M260" s="64">
        <v>34.299999999999997</v>
      </c>
      <c r="N260" s="65">
        <v>34.4</v>
      </c>
      <c r="O260" s="50"/>
      <c r="P260" s="1310">
        <v>82.3</v>
      </c>
      <c r="Q260" s="50"/>
      <c r="R260" s="1310">
        <v>122.5</v>
      </c>
      <c r="S260" s="50"/>
      <c r="T260" s="1310"/>
      <c r="U260" s="50"/>
      <c r="V260" s="1310"/>
      <c r="W260" s="64"/>
      <c r="X260" s="65">
        <v>30.1</v>
      </c>
      <c r="Y260" s="69"/>
      <c r="Z260" s="70">
        <v>170</v>
      </c>
      <c r="AA260" s="24"/>
      <c r="AB260" s="863">
        <v>0.28000000000000003</v>
      </c>
      <c r="AC260" s="655">
        <v>873</v>
      </c>
      <c r="AD260" s="322"/>
      <c r="AE260" s="1155"/>
      <c r="AF260" s="118"/>
      <c r="AG260" s="6" t="s">
        <v>25</v>
      </c>
      <c r="AH260" s="18" t="s">
        <v>23</v>
      </c>
      <c r="AI260" s="23">
        <v>0.7</v>
      </c>
      <c r="AJ260" s="47">
        <v>0.7</v>
      </c>
      <c r="AK260" s="36" t="s">
        <v>36</v>
      </c>
      <c r="AL260" s="99"/>
    </row>
    <row r="261" spans="1:38" x14ac:dyDescent="0.15">
      <c r="A261" s="1659"/>
      <c r="B261" s="326">
        <v>43785</v>
      </c>
      <c r="C261" s="456" t="str">
        <f t="shared" si="38"/>
        <v>(土)</v>
      </c>
      <c r="D261" s="671" t="s">
        <v>540</v>
      </c>
      <c r="E261" s="60">
        <v>0</v>
      </c>
      <c r="F261" s="60">
        <v>13.4</v>
      </c>
      <c r="G261" s="23">
        <v>14.1</v>
      </c>
      <c r="H261" s="63">
        <v>14.4</v>
      </c>
      <c r="I261" s="64">
        <v>2.7</v>
      </c>
      <c r="J261" s="65">
        <v>3.3</v>
      </c>
      <c r="K261" s="64">
        <v>7.8</v>
      </c>
      <c r="L261" s="65">
        <v>7.7</v>
      </c>
      <c r="M261" s="64"/>
      <c r="N261" s="65"/>
      <c r="O261" s="50"/>
      <c r="P261" s="1310"/>
      <c r="Q261" s="50"/>
      <c r="R261" s="1310"/>
      <c r="S261" s="50"/>
      <c r="T261" s="1310"/>
      <c r="U261" s="50"/>
      <c r="V261" s="1310"/>
      <c r="W261" s="64"/>
      <c r="X261" s="65"/>
      <c r="Y261" s="69"/>
      <c r="Z261" s="70"/>
      <c r="AA261" s="24"/>
      <c r="AB261" s="863"/>
      <c r="AC261" s="655">
        <v>859</v>
      </c>
      <c r="AD261" s="322"/>
      <c r="AE261" s="1155"/>
      <c r="AF261" s="118"/>
      <c r="AG261" s="6" t="s">
        <v>468</v>
      </c>
      <c r="AH261" s="18" t="s">
        <v>23</v>
      </c>
      <c r="AI261" s="23">
        <v>9.6</v>
      </c>
      <c r="AJ261" s="47">
        <v>9.6</v>
      </c>
      <c r="AK261" s="36" t="s">
        <v>36</v>
      </c>
      <c r="AL261" s="99"/>
    </row>
    <row r="262" spans="1:38" x14ac:dyDescent="0.15">
      <c r="A262" s="1659"/>
      <c r="B262" s="326">
        <v>43786</v>
      </c>
      <c r="C262" s="456" t="str">
        <f t="shared" si="38"/>
        <v>(日)</v>
      </c>
      <c r="D262" s="671" t="s">
        <v>540</v>
      </c>
      <c r="E262" s="60">
        <v>0</v>
      </c>
      <c r="F262" s="60">
        <v>15</v>
      </c>
      <c r="G262" s="23">
        <v>13.9</v>
      </c>
      <c r="H262" s="63">
        <v>14.1</v>
      </c>
      <c r="I262" s="64">
        <v>2.9</v>
      </c>
      <c r="J262" s="65">
        <v>3.4</v>
      </c>
      <c r="K262" s="64">
        <v>7.8</v>
      </c>
      <c r="L262" s="65">
        <v>7.8</v>
      </c>
      <c r="M262" s="64"/>
      <c r="N262" s="65"/>
      <c r="O262" s="50"/>
      <c r="P262" s="1310"/>
      <c r="Q262" s="50"/>
      <c r="R262" s="1310"/>
      <c r="S262" s="50"/>
      <c r="T262" s="1310"/>
      <c r="U262" s="50"/>
      <c r="V262" s="1310"/>
      <c r="W262" s="64"/>
      <c r="X262" s="65"/>
      <c r="Y262" s="69"/>
      <c r="Z262" s="70"/>
      <c r="AA262" s="24"/>
      <c r="AB262" s="863"/>
      <c r="AC262" s="655">
        <v>855</v>
      </c>
      <c r="AD262" s="322"/>
      <c r="AE262" s="1155"/>
      <c r="AF262" s="118"/>
      <c r="AG262" s="6" t="s">
        <v>469</v>
      </c>
      <c r="AH262" s="18" t="s">
        <v>23</v>
      </c>
      <c r="AI262" s="292" t="s">
        <v>578</v>
      </c>
      <c r="AJ262" s="216" t="s">
        <v>578</v>
      </c>
      <c r="AK262" s="46" t="s">
        <v>36</v>
      </c>
      <c r="AL262" s="101"/>
    </row>
    <row r="263" spans="1:38" x14ac:dyDescent="0.15">
      <c r="A263" s="1659"/>
      <c r="B263" s="326">
        <v>43787</v>
      </c>
      <c r="C263" s="456" t="str">
        <f t="shared" si="38"/>
        <v>(月)</v>
      </c>
      <c r="D263" s="671" t="s">
        <v>555</v>
      </c>
      <c r="E263" s="60">
        <v>2.5</v>
      </c>
      <c r="F263" s="60">
        <v>9</v>
      </c>
      <c r="G263" s="23">
        <v>13</v>
      </c>
      <c r="H263" s="63">
        <v>13.2</v>
      </c>
      <c r="I263" s="64">
        <v>3.02</v>
      </c>
      <c r="J263" s="65">
        <v>3.35</v>
      </c>
      <c r="K263" s="64">
        <v>7.73</v>
      </c>
      <c r="L263" s="65">
        <v>7.72</v>
      </c>
      <c r="M263" s="64">
        <v>34.799999999999997</v>
      </c>
      <c r="N263" s="65">
        <v>34.6</v>
      </c>
      <c r="O263" s="50"/>
      <c r="P263" s="1310">
        <v>85.6</v>
      </c>
      <c r="Q263" s="50"/>
      <c r="R263" s="1310">
        <v>124.1</v>
      </c>
      <c r="S263" s="50"/>
      <c r="T263" s="1310"/>
      <c r="U263" s="50"/>
      <c r="V263" s="1310"/>
      <c r="W263" s="64"/>
      <c r="X263" s="65">
        <v>31.1</v>
      </c>
      <c r="Y263" s="69"/>
      <c r="Z263" s="70">
        <v>187</v>
      </c>
      <c r="AA263" s="24"/>
      <c r="AB263" s="863">
        <v>0.3</v>
      </c>
      <c r="AC263" s="655">
        <v>869</v>
      </c>
      <c r="AD263" s="322"/>
      <c r="AE263" s="1155"/>
      <c r="AF263" s="118"/>
      <c r="AG263" s="6" t="s">
        <v>290</v>
      </c>
      <c r="AH263" s="18" t="s">
        <v>23</v>
      </c>
      <c r="AI263" s="24">
        <v>3.79</v>
      </c>
      <c r="AJ263" s="44">
        <v>4.07</v>
      </c>
      <c r="AK263" s="42" t="s">
        <v>36</v>
      </c>
      <c r="AL263" s="99"/>
    </row>
    <row r="264" spans="1:38" x14ac:dyDescent="0.15">
      <c r="A264" s="1659"/>
      <c r="B264" s="326">
        <v>43788</v>
      </c>
      <c r="C264" s="456" t="str">
        <f t="shared" si="38"/>
        <v>(火)</v>
      </c>
      <c r="D264" s="671" t="s">
        <v>550</v>
      </c>
      <c r="E264" s="60">
        <v>12</v>
      </c>
      <c r="F264" s="60">
        <v>16.3</v>
      </c>
      <c r="G264" s="23">
        <v>15.8</v>
      </c>
      <c r="H264" s="63">
        <v>15.8</v>
      </c>
      <c r="I264" s="64">
        <v>3.93</v>
      </c>
      <c r="J264" s="65">
        <v>4.45</v>
      </c>
      <c r="K264" s="64">
        <v>7.6</v>
      </c>
      <c r="L264" s="65">
        <v>7.58</v>
      </c>
      <c r="M264" s="64">
        <v>32.5</v>
      </c>
      <c r="N264" s="65">
        <v>31.3</v>
      </c>
      <c r="O264" s="50"/>
      <c r="P264" s="1310">
        <v>77.900000000000006</v>
      </c>
      <c r="Q264" s="50"/>
      <c r="R264" s="1310">
        <v>112.3</v>
      </c>
      <c r="S264" s="50"/>
      <c r="T264" s="1310"/>
      <c r="U264" s="50"/>
      <c r="V264" s="1310"/>
      <c r="W264" s="64"/>
      <c r="X264" s="65">
        <v>28.2</v>
      </c>
      <c r="Y264" s="69"/>
      <c r="Z264" s="70">
        <v>158</v>
      </c>
      <c r="AA264" s="24"/>
      <c r="AB264" s="863">
        <v>0.31</v>
      </c>
      <c r="AC264" s="655">
        <v>1139</v>
      </c>
      <c r="AD264" s="322"/>
      <c r="AE264" s="1155"/>
      <c r="AF264" s="118"/>
      <c r="AG264" s="6" t="s">
        <v>470</v>
      </c>
      <c r="AH264" s="18" t="s">
        <v>23</v>
      </c>
      <c r="AI264" s="24">
        <v>4.26</v>
      </c>
      <c r="AJ264" s="44">
        <v>4.59</v>
      </c>
      <c r="AK264" s="42" t="s">
        <v>36</v>
      </c>
      <c r="AL264" s="99"/>
    </row>
    <row r="265" spans="1:38" x14ac:dyDescent="0.15">
      <c r="A265" s="1659"/>
      <c r="B265" s="326">
        <v>43789</v>
      </c>
      <c r="C265" s="456" t="str">
        <f t="shared" si="38"/>
        <v>(水)</v>
      </c>
      <c r="D265" s="671" t="s">
        <v>540</v>
      </c>
      <c r="E265" s="60">
        <v>0</v>
      </c>
      <c r="F265" s="60">
        <v>13.4</v>
      </c>
      <c r="G265" s="23">
        <v>14</v>
      </c>
      <c r="H265" s="63">
        <v>14.9</v>
      </c>
      <c r="I265" s="64">
        <v>2.95</v>
      </c>
      <c r="J265" s="65">
        <v>3.67</v>
      </c>
      <c r="K265" s="64">
        <v>7.62</v>
      </c>
      <c r="L265" s="65">
        <v>7.59</v>
      </c>
      <c r="M265" s="64">
        <v>34.1</v>
      </c>
      <c r="N265" s="65">
        <v>31.6</v>
      </c>
      <c r="O265" s="50"/>
      <c r="P265" s="1310">
        <v>81.599999999999994</v>
      </c>
      <c r="Q265" s="50"/>
      <c r="R265" s="1310">
        <v>116.3</v>
      </c>
      <c r="S265" s="50"/>
      <c r="T265" s="1310"/>
      <c r="U265" s="50"/>
      <c r="V265" s="1310"/>
      <c r="W265" s="64"/>
      <c r="X265" s="65">
        <v>33.299999999999997</v>
      </c>
      <c r="Y265" s="69"/>
      <c r="Z265" s="70">
        <v>137</v>
      </c>
      <c r="AA265" s="24"/>
      <c r="AB265" s="863">
        <v>0.3</v>
      </c>
      <c r="AC265" s="655">
        <v>1069</v>
      </c>
      <c r="AD265" s="322"/>
      <c r="AE265" s="1155"/>
      <c r="AF265" s="118"/>
      <c r="AG265" s="6" t="s">
        <v>471</v>
      </c>
      <c r="AH265" s="18" t="s">
        <v>23</v>
      </c>
      <c r="AI265" s="484">
        <v>7.1999999999999995E-2</v>
      </c>
      <c r="AJ265" s="217">
        <v>7.3999999999999996E-2</v>
      </c>
      <c r="AK265" s="46" t="s">
        <v>36</v>
      </c>
      <c r="AL265" s="101"/>
    </row>
    <row r="266" spans="1:38" x14ac:dyDescent="0.15">
      <c r="A266" s="1659"/>
      <c r="B266" s="326">
        <v>43790</v>
      </c>
      <c r="C266" s="456" t="str">
        <f t="shared" si="38"/>
        <v>(木)</v>
      </c>
      <c r="D266" s="671" t="s">
        <v>604</v>
      </c>
      <c r="E266" s="60">
        <v>0</v>
      </c>
      <c r="F266" s="60">
        <v>10.9</v>
      </c>
      <c r="G266" s="23">
        <v>12.5</v>
      </c>
      <c r="H266" s="63">
        <v>12.9</v>
      </c>
      <c r="I266" s="64">
        <v>2.35</v>
      </c>
      <c r="J266" s="65">
        <v>2.79</v>
      </c>
      <c r="K266" s="64">
        <v>7.69</v>
      </c>
      <c r="L266" s="65">
        <v>7.66</v>
      </c>
      <c r="M266" s="64">
        <v>35.799999999999997</v>
      </c>
      <c r="N266" s="65">
        <v>34.700000000000003</v>
      </c>
      <c r="O266" s="50"/>
      <c r="P266" s="1310">
        <v>85.2</v>
      </c>
      <c r="Q266" s="50"/>
      <c r="R266" s="1310">
        <v>124.1</v>
      </c>
      <c r="S266" s="50"/>
      <c r="T266" s="1310"/>
      <c r="U266" s="50"/>
      <c r="V266" s="1310"/>
      <c r="W266" s="64"/>
      <c r="X266" s="65">
        <v>26.4</v>
      </c>
      <c r="Y266" s="69"/>
      <c r="Z266" s="70">
        <v>208</v>
      </c>
      <c r="AA266" s="24"/>
      <c r="AB266" s="863">
        <v>0.24</v>
      </c>
      <c r="AC266" s="655">
        <v>1035</v>
      </c>
      <c r="AD266" s="322"/>
      <c r="AE266" s="1155">
        <v>3.38</v>
      </c>
      <c r="AF266" s="118"/>
      <c r="AG266" s="6" t="s">
        <v>472</v>
      </c>
      <c r="AH266" s="18" t="s">
        <v>23</v>
      </c>
      <c r="AI266" s="484" t="s">
        <v>557</v>
      </c>
      <c r="AJ266" s="217" t="s">
        <v>557</v>
      </c>
      <c r="AK266" s="42" t="s">
        <v>36</v>
      </c>
      <c r="AL266" s="99"/>
    </row>
    <row r="267" spans="1:38" x14ac:dyDescent="0.15">
      <c r="A267" s="1659"/>
      <c r="B267" s="326">
        <v>43791</v>
      </c>
      <c r="C267" s="456" t="str">
        <f t="shared" si="38"/>
        <v>(金)</v>
      </c>
      <c r="D267" s="671" t="s">
        <v>550</v>
      </c>
      <c r="E267" s="60">
        <v>37</v>
      </c>
      <c r="F267" s="60">
        <v>7.7</v>
      </c>
      <c r="G267" s="23">
        <v>11.8</v>
      </c>
      <c r="H267" s="63">
        <v>11.9</v>
      </c>
      <c r="I267" s="64">
        <v>2.15</v>
      </c>
      <c r="J267" s="65">
        <v>2.97</v>
      </c>
      <c r="K267" s="64">
        <v>7.7</v>
      </c>
      <c r="L267" s="65">
        <v>7.7</v>
      </c>
      <c r="M267" s="64">
        <v>33.700000000000003</v>
      </c>
      <c r="N267" s="65">
        <v>32.5</v>
      </c>
      <c r="O267" s="50"/>
      <c r="P267" s="1310">
        <v>84.2</v>
      </c>
      <c r="Q267" s="50"/>
      <c r="R267" s="1310">
        <v>124.3</v>
      </c>
      <c r="S267" s="50"/>
      <c r="T267" s="1310"/>
      <c r="U267" s="50"/>
      <c r="V267" s="1310"/>
      <c r="W267" s="64"/>
      <c r="X267" s="65">
        <v>26.2</v>
      </c>
      <c r="Y267" s="69"/>
      <c r="Z267" s="70">
        <v>222</v>
      </c>
      <c r="AA267" s="24"/>
      <c r="AB267" s="863">
        <v>0.19</v>
      </c>
      <c r="AC267" s="655">
        <v>1140</v>
      </c>
      <c r="AD267" s="322"/>
      <c r="AE267" s="1155"/>
      <c r="AF267" s="118"/>
      <c r="AG267" s="6" t="s">
        <v>473</v>
      </c>
      <c r="AH267" s="18" t="s">
        <v>23</v>
      </c>
      <c r="AI267" s="23">
        <v>23.1</v>
      </c>
      <c r="AJ267" s="47">
        <v>25.5</v>
      </c>
      <c r="AK267" s="36" t="s">
        <v>36</v>
      </c>
      <c r="AL267" s="100"/>
    </row>
    <row r="268" spans="1:38" x14ac:dyDescent="0.15">
      <c r="A268" s="1659"/>
      <c r="B268" s="326">
        <v>43792</v>
      </c>
      <c r="C268" s="456" t="str">
        <f t="shared" si="38"/>
        <v>(土)</v>
      </c>
      <c r="D268" s="671" t="s">
        <v>555</v>
      </c>
      <c r="E268" s="60">
        <v>59.5</v>
      </c>
      <c r="F268" s="60">
        <v>14.9</v>
      </c>
      <c r="G268" s="23">
        <v>12.5</v>
      </c>
      <c r="H268" s="63">
        <v>12.3</v>
      </c>
      <c r="I268" s="64">
        <v>34.4</v>
      </c>
      <c r="J268" s="65">
        <v>3.4</v>
      </c>
      <c r="K268" s="64">
        <v>7.2</v>
      </c>
      <c r="L268" s="65">
        <v>7.1</v>
      </c>
      <c r="M268" s="64"/>
      <c r="N268" s="65"/>
      <c r="O268" s="50"/>
      <c r="P268" s="1310"/>
      <c r="Q268" s="50"/>
      <c r="R268" s="1310"/>
      <c r="S268" s="50"/>
      <c r="T268" s="1310"/>
      <c r="U268" s="50"/>
      <c r="V268" s="1310"/>
      <c r="W268" s="64"/>
      <c r="X268" s="65"/>
      <c r="Y268" s="69"/>
      <c r="Z268" s="70"/>
      <c r="AA268" s="24"/>
      <c r="AB268" s="863"/>
      <c r="AC268" s="655">
        <v>3961</v>
      </c>
      <c r="AD268" s="322"/>
      <c r="AE268" s="1155"/>
      <c r="AF268" s="118"/>
      <c r="AG268" s="6" t="s">
        <v>27</v>
      </c>
      <c r="AH268" s="18" t="s">
        <v>23</v>
      </c>
      <c r="AI268" s="23">
        <v>28.5</v>
      </c>
      <c r="AJ268" s="47">
        <v>28.3</v>
      </c>
      <c r="AK268" s="36" t="s">
        <v>36</v>
      </c>
      <c r="AL268" s="100"/>
    </row>
    <row r="269" spans="1:38" x14ac:dyDescent="0.15">
      <c r="A269" s="1659"/>
      <c r="B269" s="326">
        <v>43793</v>
      </c>
      <c r="C269" s="456" t="str">
        <f t="shared" si="38"/>
        <v>(日)</v>
      </c>
      <c r="D269" s="671" t="s">
        <v>555</v>
      </c>
      <c r="E269" s="60">
        <v>25</v>
      </c>
      <c r="F269" s="60">
        <v>15.5</v>
      </c>
      <c r="G269" s="23">
        <v>15.3</v>
      </c>
      <c r="H269" s="63">
        <v>14.9</v>
      </c>
      <c r="I269" s="64">
        <v>18.399999999999999</v>
      </c>
      <c r="J269" s="65">
        <v>3.1</v>
      </c>
      <c r="K269" s="64">
        <v>7.1</v>
      </c>
      <c r="L269" s="65">
        <v>6.9</v>
      </c>
      <c r="M269" s="64"/>
      <c r="N269" s="65"/>
      <c r="O269" s="50"/>
      <c r="P269" s="1310"/>
      <c r="Q269" s="50"/>
      <c r="R269" s="1310"/>
      <c r="S269" s="50"/>
      <c r="T269" s="1310"/>
      <c r="U269" s="50"/>
      <c r="V269" s="1310"/>
      <c r="W269" s="64"/>
      <c r="X269" s="65"/>
      <c r="Y269" s="69"/>
      <c r="Z269" s="70"/>
      <c r="AA269" s="24"/>
      <c r="AB269" s="863"/>
      <c r="AC269" s="655">
        <v>3732</v>
      </c>
      <c r="AD269" s="322"/>
      <c r="AE269" s="1155"/>
      <c r="AF269" s="118"/>
      <c r="AG269" s="6" t="s">
        <v>58</v>
      </c>
      <c r="AH269" s="18" t="s">
        <v>460</v>
      </c>
      <c r="AI269" s="50">
        <v>10</v>
      </c>
      <c r="AJ269" s="51">
        <v>8</v>
      </c>
      <c r="AK269" s="43" t="s">
        <v>36</v>
      </c>
      <c r="AL269" s="102"/>
    </row>
    <row r="270" spans="1:38" x14ac:dyDescent="0.15">
      <c r="A270" s="1659"/>
      <c r="B270" s="326">
        <v>43794</v>
      </c>
      <c r="C270" s="456" t="str">
        <f t="shared" si="38"/>
        <v>(月)</v>
      </c>
      <c r="D270" s="671" t="s">
        <v>550</v>
      </c>
      <c r="E270" s="60">
        <v>0</v>
      </c>
      <c r="F270" s="60">
        <v>16.600000000000001</v>
      </c>
      <c r="G270" s="23">
        <v>15</v>
      </c>
      <c r="H270" s="63">
        <v>15.3</v>
      </c>
      <c r="I270" s="64">
        <v>7.51</v>
      </c>
      <c r="J270" s="65">
        <v>3.31</v>
      </c>
      <c r="K270" s="64">
        <v>7.11</v>
      </c>
      <c r="L270" s="65">
        <v>7</v>
      </c>
      <c r="M270" s="64">
        <v>21.4</v>
      </c>
      <c r="N270" s="65">
        <v>20.7</v>
      </c>
      <c r="O270" s="50"/>
      <c r="P270" s="1310">
        <v>50.1</v>
      </c>
      <c r="Q270" s="50"/>
      <c r="R270" s="1310">
        <v>77.2</v>
      </c>
      <c r="S270" s="50"/>
      <c r="T270" s="1310"/>
      <c r="U270" s="50"/>
      <c r="V270" s="1310"/>
      <c r="W270" s="64"/>
      <c r="X270" s="65">
        <v>14.1</v>
      </c>
      <c r="Y270" s="69"/>
      <c r="Z270" s="70">
        <v>135</v>
      </c>
      <c r="AA270" s="24"/>
      <c r="AB270" s="863">
        <v>0.18</v>
      </c>
      <c r="AC270" s="655">
        <v>2959</v>
      </c>
      <c r="AD270" s="322"/>
      <c r="AE270" s="1155"/>
      <c r="AF270" s="118"/>
      <c r="AG270" s="6" t="s">
        <v>474</v>
      </c>
      <c r="AH270" s="18" t="s">
        <v>23</v>
      </c>
      <c r="AI270" s="50">
        <v>6</v>
      </c>
      <c r="AJ270" s="51">
        <v>4</v>
      </c>
      <c r="AK270" s="43" t="s">
        <v>36</v>
      </c>
      <c r="AL270" s="102"/>
    </row>
    <row r="271" spans="1:38" x14ac:dyDescent="0.15">
      <c r="A271" s="1659"/>
      <c r="B271" s="326">
        <v>43795</v>
      </c>
      <c r="C271" s="456" t="str">
        <f t="shared" si="38"/>
        <v>(火)</v>
      </c>
      <c r="D271" s="671" t="s">
        <v>550</v>
      </c>
      <c r="E271" s="60">
        <v>2</v>
      </c>
      <c r="F271" s="60">
        <v>7.8</v>
      </c>
      <c r="G271" s="23">
        <v>14</v>
      </c>
      <c r="H271" s="63">
        <v>14.1</v>
      </c>
      <c r="I271" s="64">
        <v>4.53</v>
      </c>
      <c r="J271" s="65">
        <v>2.88</v>
      </c>
      <c r="K271" s="64">
        <v>7.43</v>
      </c>
      <c r="L271" s="65">
        <v>7.3</v>
      </c>
      <c r="M271" s="64">
        <v>28</v>
      </c>
      <c r="N271" s="65">
        <v>27.6</v>
      </c>
      <c r="O271" s="50"/>
      <c r="P271" s="1310">
        <v>66.099999999999994</v>
      </c>
      <c r="Q271" s="50"/>
      <c r="R271" s="1310">
        <v>100.1</v>
      </c>
      <c r="S271" s="50"/>
      <c r="T271" s="1310"/>
      <c r="U271" s="50"/>
      <c r="V271" s="1310"/>
      <c r="W271" s="64"/>
      <c r="X271" s="65">
        <v>19.899999999999999</v>
      </c>
      <c r="Y271" s="69"/>
      <c r="Z271" s="70">
        <v>179</v>
      </c>
      <c r="AA271" s="24"/>
      <c r="AB271" s="863">
        <v>0.2</v>
      </c>
      <c r="AC271" s="655">
        <v>2288</v>
      </c>
      <c r="AD271" s="322">
        <v>10070</v>
      </c>
      <c r="AE271" s="1155"/>
      <c r="AF271" s="118"/>
      <c r="AG271" s="19"/>
      <c r="AH271" s="9"/>
      <c r="AI271" s="20"/>
      <c r="AJ271" s="8"/>
      <c r="AK271" s="8"/>
      <c r="AL271" s="9"/>
    </row>
    <row r="272" spans="1:38" x14ac:dyDescent="0.15">
      <c r="A272" s="1659"/>
      <c r="B272" s="326">
        <v>43796</v>
      </c>
      <c r="C272" s="456" t="str">
        <f t="shared" si="38"/>
        <v>(水)</v>
      </c>
      <c r="D272" s="671" t="s">
        <v>610</v>
      </c>
      <c r="E272" s="60">
        <v>2</v>
      </c>
      <c r="F272" s="60">
        <v>8.1999999999999993</v>
      </c>
      <c r="G272" s="23">
        <v>12.5</v>
      </c>
      <c r="H272" s="63">
        <v>12.8</v>
      </c>
      <c r="I272" s="64">
        <v>3.94</v>
      </c>
      <c r="J272" s="65">
        <v>4.29</v>
      </c>
      <c r="K272" s="64">
        <v>7.55</v>
      </c>
      <c r="L272" s="65">
        <v>7.47</v>
      </c>
      <c r="M272" s="64">
        <v>31</v>
      </c>
      <c r="N272" s="65">
        <v>30.6</v>
      </c>
      <c r="O272" s="50"/>
      <c r="P272" s="1310">
        <v>75.5</v>
      </c>
      <c r="Q272" s="50"/>
      <c r="R272" s="1310">
        <v>112.3</v>
      </c>
      <c r="S272" s="50"/>
      <c r="T272" s="1310"/>
      <c r="U272" s="50"/>
      <c r="V272" s="1310"/>
      <c r="W272" s="64"/>
      <c r="X272" s="65">
        <v>22.5</v>
      </c>
      <c r="Y272" s="69"/>
      <c r="Z272" s="70">
        <v>192</v>
      </c>
      <c r="AA272" s="24"/>
      <c r="AB272" s="863">
        <v>0.4</v>
      </c>
      <c r="AC272" s="655">
        <v>960</v>
      </c>
      <c r="AD272" s="322">
        <v>10090</v>
      </c>
      <c r="AE272" s="1155"/>
      <c r="AF272" s="118"/>
      <c r="AG272" s="19"/>
      <c r="AH272" s="9"/>
      <c r="AI272" s="20"/>
      <c r="AJ272" s="8"/>
      <c r="AK272" s="8"/>
      <c r="AL272" s="9"/>
    </row>
    <row r="273" spans="1:38" x14ac:dyDescent="0.15">
      <c r="A273" s="1659"/>
      <c r="B273" s="326">
        <v>43797</v>
      </c>
      <c r="C273" s="456" t="str">
        <f t="shared" si="38"/>
        <v>(木)</v>
      </c>
      <c r="D273" s="671" t="s">
        <v>555</v>
      </c>
      <c r="E273" s="60">
        <v>9.5</v>
      </c>
      <c r="F273" s="60">
        <v>10.199999999999999</v>
      </c>
      <c r="G273" s="23">
        <v>13</v>
      </c>
      <c r="H273" s="63">
        <v>13</v>
      </c>
      <c r="I273" s="64">
        <v>4.5</v>
      </c>
      <c r="J273" s="65">
        <v>2.74</v>
      </c>
      <c r="K273" s="64">
        <v>7.54</v>
      </c>
      <c r="L273" s="65">
        <v>7.46</v>
      </c>
      <c r="M273" s="64">
        <v>31.7</v>
      </c>
      <c r="N273" s="65">
        <v>31.6</v>
      </c>
      <c r="O273" s="50"/>
      <c r="P273" s="1310">
        <v>76.599999999999994</v>
      </c>
      <c r="Q273" s="50"/>
      <c r="R273" s="1310">
        <v>112.5</v>
      </c>
      <c r="S273" s="50"/>
      <c r="T273" s="1310"/>
      <c r="U273" s="50"/>
      <c r="V273" s="1310"/>
      <c r="W273" s="64"/>
      <c r="X273" s="65">
        <v>23.6</v>
      </c>
      <c r="Y273" s="69"/>
      <c r="Z273" s="70">
        <v>209</v>
      </c>
      <c r="AA273" s="24"/>
      <c r="AB273" s="863">
        <v>0.21</v>
      </c>
      <c r="AC273" s="655">
        <v>1973</v>
      </c>
      <c r="AD273" s="322">
        <v>10020</v>
      </c>
      <c r="AE273" s="1155">
        <v>3.08</v>
      </c>
      <c r="AF273" s="118"/>
      <c r="AG273" s="21"/>
      <c r="AH273" s="3"/>
      <c r="AI273" s="22"/>
      <c r="AJ273" s="10"/>
      <c r="AK273" s="10"/>
      <c r="AL273" s="3"/>
    </row>
    <row r="274" spans="1:38" x14ac:dyDescent="0.15">
      <c r="A274" s="1659"/>
      <c r="B274" s="326">
        <v>43798</v>
      </c>
      <c r="C274" s="465" t="str">
        <f t="shared" si="38"/>
        <v>(金)</v>
      </c>
      <c r="D274" s="671" t="s">
        <v>540</v>
      </c>
      <c r="E274" s="60">
        <v>0</v>
      </c>
      <c r="F274" s="60">
        <v>6.3</v>
      </c>
      <c r="G274" s="23">
        <v>11.4</v>
      </c>
      <c r="H274" s="63">
        <v>11.5</v>
      </c>
      <c r="I274" s="64">
        <v>8.81</v>
      </c>
      <c r="J274" s="65">
        <v>2.97</v>
      </c>
      <c r="K274" s="64">
        <v>7.47</v>
      </c>
      <c r="L274" s="65">
        <v>7.36</v>
      </c>
      <c r="M274" s="64">
        <v>26</v>
      </c>
      <c r="N274" s="65">
        <v>25.6</v>
      </c>
      <c r="O274" s="50"/>
      <c r="P274" s="1310">
        <v>61.6</v>
      </c>
      <c r="Q274" s="50"/>
      <c r="R274" s="1310">
        <v>95.2</v>
      </c>
      <c r="S274" s="50"/>
      <c r="T274" s="1310"/>
      <c r="U274" s="50"/>
      <c r="V274" s="1310"/>
      <c r="W274" s="64"/>
      <c r="X274" s="65">
        <v>21.8</v>
      </c>
      <c r="Y274" s="69"/>
      <c r="Z274" s="70">
        <v>155</v>
      </c>
      <c r="AA274" s="24"/>
      <c r="AB274" s="863">
        <v>0.21</v>
      </c>
      <c r="AC274" s="655">
        <v>2245</v>
      </c>
      <c r="AD274" s="322">
        <v>20060</v>
      </c>
      <c r="AE274" s="1155"/>
      <c r="AF274" s="118"/>
      <c r="AG274" s="29" t="s">
        <v>143</v>
      </c>
      <c r="AH274" s="2" t="s">
        <v>36</v>
      </c>
      <c r="AI274" s="2" t="s">
        <v>36</v>
      </c>
      <c r="AJ274" s="2" t="s">
        <v>36</v>
      </c>
      <c r="AK274" s="2" t="s">
        <v>36</v>
      </c>
      <c r="AL274" s="103" t="s">
        <v>36</v>
      </c>
    </row>
    <row r="275" spans="1:38" x14ac:dyDescent="0.15">
      <c r="A275" s="1659"/>
      <c r="B275" s="326">
        <v>43799</v>
      </c>
      <c r="C275" s="466" t="str">
        <f t="shared" si="38"/>
        <v>(土)</v>
      </c>
      <c r="D275" s="672" t="s">
        <v>540</v>
      </c>
      <c r="E275" s="125">
        <v>0</v>
      </c>
      <c r="F275" s="125">
        <v>7.8</v>
      </c>
      <c r="G275" s="126">
        <v>10.9</v>
      </c>
      <c r="H275" s="127">
        <v>10.9</v>
      </c>
      <c r="I275" s="128">
        <v>4</v>
      </c>
      <c r="J275" s="129">
        <v>3.3</v>
      </c>
      <c r="K275" s="128">
        <v>7.7</v>
      </c>
      <c r="L275" s="129">
        <v>7.5</v>
      </c>
      <c r="M275" s="128"/>
      <c r="N275" s="129"/>
      <c r="O275" s="676"/>
      <c r="P275" s="1324"/>
      <c r="Q275" s="676"/>
      <c r="R275" s="1324"/>
      <c r="S275" s="676"/>
      <c r="T275" s="1324"/>
      <c r="U275" s="676"/>
      <c r="V275" s="1324"/>
      <c r="W275" s="128"/>
      <c r="X275" s="129"/>
      <c r="Y275" s="132"/>
      <c r="Z275" s="133"/>
      <c r="AA275" s="130"/>
      <c r="AB275" s="877"/>
      <c r="AC275" s="673">
        <v>1162</v>
      </c>
      <c r="AD275" s="322"/>
      <c r="AE275" s="1194"/>
      <c r="AF275" s="173"/>
      <c r="AG275" s="11" t="s">
        <v>36</v>
      </c>
      <c r="AH275" s="2" t="s">
        <v>36</v>
      </c>
      <c r="AI275" s="2" t="s">
        <v>36</v>
      </c>
      <c r="AJ275" s="2" t="s">
        <v>36</v>
      </c>
      <c r="AK275" s="2" t="s">
        <v>36</v>
      </c>
      <c r="AL275" s="103" t="s">
        <v>36</v>
      </c>
    </row>
    <row r="276" spans="1:38" s="1" customFormat="1" ht="13.5" customHeight="1" x14ac:dyDescent="0.15">
      <c r="A276" s="1659"/>
      <c r="B276" s="1610" t="s">
        <v>396</v>
      </c>
      <c r="C276" s="1611"/>
      <c r="D276" s="399"/>
      <c r="E276" s="358">
        <f>MAX(E246:E275)</f>
        <v>59.5</v>
      </c>
      <c r="F276" s="359">
        <f t="shared" ref="F276:AC276" si="39">IF(COUNT(F246:F275)=0,"",MAX(F246:F275))</f>
        <v>20</v>
      </c>
      <c r="G276" s="360">
        <f t="shared" si="39"/>
        <v>17.3</v>
      </c>
      <c r="H276" s="361">
        <f t="shared" si="39"/>
        <v>17</v>
      </c>
      <c r="I276" s="362">
        <f t="shared" si="39"/>
        <v>34.4</v>
      </c>
      <c r="J276" s="363">
        <f t="shared" si="39"/>
        <v>4.45</v>
      </c>
      <c r="K276" s="362">
        <f t="shared" si="39"/>
        <v>7.8</v>
      </c>
      <c r="L276" s="363">
        <f t="shared" si="39"/>
        <v>7.8</v>
      </c>
      <c r="M276" s="362">
        <f t="shared" si="39"/>
        <v>35.799999999999997</v>
      </c>
      <c r="N276" s="363">
        <f t="shared" si="39"/>
        <v>34.700000000000003</v>
      </c>
      <c r="O276" s="1311">
        <f t="shared" si="39"/>
        <v>84.1</v>
      </c>
      <c r="P276" s="1312">
        <f t="shared" si="39"/>
        <v>89.5</v>
      </c>
      <c r="Q276" s="1311">
        <f t="shared" si="39"/>
        <v>119.5</v>
      </c>
      <c r="R276" s="1312">
        <f t="shared" si="39"/>
        <v>124.3</v>
      </c>
      <c r="S276" s="1311">
        <f t="shared" si="39"/>
        <v>75.2</v>
      </c>
      <c r="T276" s="1319">
        <f t="shared" si="39"/>
        <v>74.2</v>
      </c>
      <c r="U276" s="1311">
        <f t="shared" si="39"/>
        <v>44.3</v>
      </c>
      <c r="V276" s="1319">
        <f t="shared" si="39"/>
        <v>45.5</v>
      </c>
      <c r="W276" s="362">
        <f t="shared" si="39"/>
        <v>34.700000000000003</v>
      </c>
      <c r="X276" s="583">
        <f t="shared" si="39"/>
        <v>37.299999999999997</v>
      </c>
      <c r="Y276" s="640">
        <f t="shared" si="39"/>
        <v>230</v>
      </c>
      <c r="Z276" s="641">
        <f t="shared" si="39"/>
        <v>238</v>
      </c>
      <c r="AA276" s="642">
        <f t="shared" si="39"/>
        <v>0.51</v>
      </c>
      <c r="AB276" s="865">
        <f t="shared" si="39"/>
        <v>0.4</v>
      </c>
      <c r="AC276" s="855">
        <f t="shared" si="39"/>
        <v>3961</v>
      </c>
      <c r="AD276" s="339">
        <f>MAX(AD245:AD275)</f>
        <v>20060</v>
      </c>
      <c r="AE276" s="1148">
        <f>MAX(AE246:AE275)</f>
        <v>4.59</v>
      </c>
      <c r="AF276" s="1186"/>
      <c r="AG276" s="11" t="s">
        <v>36</v>
      </c>
      <c r="AH276" s="2" t="s">
        <v>36</v>
      </c>
      <c r="AI276" s="2" t="s">
        <v>36</v>
      </c>
      <c r="AJ276" s="2" t="s">
        <v>36</v>
      </c>
      <c r="AK276" s="2" t="s">
        <v>36</v>
      </c>
      <c r="AL276" s="103" t="s">
        <v>36</v>
      </c>
    </row>
    <row r="277" spans="1:38" s="1" customFormat="1" ht="13.5" customHeight="1" x14ac:dyDescent="0.15">
      <c r="A277" s="1659"/>
      <c r="B277" s="1602" t="s">
        <v>397</v>
      </c>
      <c r="C277" s="1603"/>
      <c r="D277" s="401"/>
      <c r="E277" s="364">
        <f>MIN(E246:E275)</f>
        <v>0</v>
      </c>
      <c r="F277" s="365">
        <f t="shared" ref="F277:AC277" si="40">IF(COUNT(F246:F275)=0,"",MIN(F246:F275))</f>
        <v>6.3</v>
      </c>
      <c r="G277" s="366">
        <f t="shared" si="40"/>
        <v>10.9</v>
      </c>
      <c r="H277" s="367">
        <f t="shared" si="40"/>
        <v>10.9</v>
      </c>
      <c r="I277" s="368">
        <f t="shared" si="40"/>
        <v>2.15</v>
      </c>
      <c r="J277" s="412">
        <f t="shared" si="40"/>
        <v>2.1</v>
      </c>
      <c r="K277" s="368">
        <f t="shared" si="40"/>
        <v>7.1</v>
      </c>
      <c r="L277" s="412">
        <f t="shared" si="40"/>
        <v>6.9</v>
      </c>
      <c r="M277" s="368">
        <f t="shared" si="40"/>
        <v>21.4</v>
      </c>
      <c r="N277" s="412">
        <f t="shared" si="40"/>
        <v>20.7</v>
      </c>
      <c r="O277" s="1313">
        <f t="shared" si="40"/>
        <v>84.1</v>
      </c>
      <c r="P277" s="1314">
        <f t="shared" si="40"/>
        <v>50.1</v>
      </c>
      <c r="Q277" s="1313">
        <f t="shared" si="40"/>
        <v>119.5</v>
      </c>
      <c r="R277" s="1314">
        <f t="shared" si="40"/>
        <v>77.2</v>
      </c>
      <c r="S277" s="1313">
        <f t="shared" si="40"/>
        <v>75.2</v>
      </c>
      <c r="T277" s="1314">
        <f t="shared" si="40"/>
        <v>74.2</v>
      </c>
      <c r="U277" s="1313">
        <f t="shared" si="40"/>
        <v>44.3</v>
      </c>
      <c r="V277" s="1320">
        <f t="shared" si="40"/>
        <v>45.5</v>
      </c>
      <c r="W277" s="368">
        <f t="shared" si="40"/>
        <v>34.700000000000003</v>
      </c>
      <c r="X277" s="697">
        <f t="shared" si="40"/>
        <v>14.1</v>
      </c>
      <c r="Y277" s="646">
        <f t="shared" si="40"/>
        <v>230</v>
      </c>
      <c r="Z277" s="643">
        <f t="shared" si="40"/>
        <v>135</v>
      </c>
      <c r="AA277" s="646">
        <f t="shared" si="40"/>
        <v>0.51</v>
      </c>
      <c r="AB277" s="867">
        <f t="shared" si="40"/>
        <v>7.0000000000000007E-2</v>
      </c>
      <c r="AC277" s="699">
        <f t="shared" si="40"/>
        <v>855</v>
      </c>
      <c r="AD277" s="338">
        <f>MIN(AD245:AD275)</f>
        <v>0</v>
      </c>
      <c r="AE277" s="1149">
        <f>MIN(AE246:AE275)</f>
        <v>3.08</v>
      </c>
      <c r="AF277" s="375"/>
      <c r="AG277" s="11" t="s">
        <v>36</v>
      </c>
      <c r="AH277" s="2" t="s">
        <v>36</v>
      </c>
      <c r="AI277" s="2" t="s">
        <v>36</v>
      </c>
      <c r="AJ277" s="2" t="s">
        <v>36</v>
      </c>
      <c r="AK277" s="2" t="s">
        <v>36</v>
      </c>
      <c r="AL277" s="103" t="s">
        <v>36</v>
      </c>
    </row>
    <row r="278" spans="1:38" s="1" customFormat="1" ht="13.5" customHeight="1" x14ac:dyDescent="0.15">
      <c r="A278" s="1659"/>
      <c r="B278" s="1602" t="s">
        <v>398</v>
      </c>
      <c r="C278" s="1603"/>
      <c r="D278" s="401"/>
      <c r="E278" s="401"/>
      <c r="F278" s="584">
        <f t="shared" ref="F278:AC278" si="41">IF(COUNT(F246:F275)=0,"",AVERAGE(F246:F275))</f>
        <v>13.623333333333333</v>
      </c>
      <c r="G278" s="366">
        <f t="shared" si="41"/>
        <v>14.309999999999999</v>
      </c>
      <c r="H278" s="365">
        <f t="shared" si="41"/>
        <v>14.433333333333332</v>
      </c>
      <c r="I278" s="368">
        <f t="shared" si="41"/>
        <v>5.6486666666666672</v>
      </c>
      <c r="J278" s="412">
        <f t="shared" si="41"/>
        <v>3.3546666666666662</v>
      </c>
      <c r="K278" s="368">
        <f t="shared" si="41"/>
        <v>7.6069999999999993</v>
      </c>
      <c r="L278" s="412">
        <f t="shared" si="41"/>
        <v>7.5323333333333355</v>
      </c>
      <c r="M278" s="368">
        <f t="shared" si="41"/>
        <v>31.905000000000008</v>
      </c>
      <c r="N278" s="412">
        <f t="shared" si="41"/>
        <v>31.415000000000003</v>
      </c>
      <c r="O278" s="1313">
        <f t="shared" si="41"/>
        <v>84.1</v>
      </c>
      <c r="P278" s="1314">
        <f t="shared" si="41"/>
        <v>78.514999999999986</v>
      </c>
      <c r="Q278" s="1313">
        <f t="shared" si="41"/>
        <v>119.5</v>
      </c>
      <c r="R278" s="1314">
        <f t="shared" si="41"/>
        <v>113.93499999999997</v>
      </c>
      <c r="S278" s="1313">
        <f t="shared" si="41"/>
        <v>75.2</v>
      </c>
      <c r="T278" s="1314">
        <f t="shared" si="41"/>
        <v>74.2</v>
      </c>
      <c r="U278" s="1313">
        <f t="shared" si="41"/>
        <v>44.3</v>
      </c>
      <c r="V278" s="1314">
        <f t="shared" si="41"/>
        <v>45.5</v>
      </c>
      <c r="W278" s="1363">
        <f t="shared" si="41"/>
        <v>34.700000000000003</v>
      </c>
      <c r="X278" s="697">
        <f t="shared" si="41"/>
        <v>27.834999999999997</v>
      </c>
      <c r="Y278" s="646">
        <f t="shared" si="41"/>
        <v>230</v>
      </c>
      <c r="Z278" s="709">
        <f t="shared" si="41"/>
        <v>190.85</v>
      </c>
      <c r="AA278" s="646">
        <f t="shared" si="41"/>
        <v>0.51</v>
      </c>
      <c r="AB278" s="867">
        <f t="shared" si="41"/>
        <v>0.23100000000000001</v>
      </c>
      <c r="AC278" s="699">
        <f t="shared" si="41"/>
        <v>1642.8666666666666</v>
      </c>
      <c r="AD278" s="338">
        <f>AVERAGE(AD245:AD275)</f>
        <v>11156.666666666666</v>
      </c>
      <c r="AE278" s="1150">
        <f>AVERAGE(AE246:AE275)</f>
        <v>3.7600000000000002</v>
      </c>
      <c r="AF278" s="375"/>
      <c r="AG278" s="11" t="s">
        <v>36</v>
      </c>
      <c r="AH278" s="2" t="s">
        <v>36</v>
      </c>
      <c r="AI278" s="2" t="s">
        <v>36</v>
      </c>
      <c r="AJ278" s="2" t="s">
        <v>36</v>
      </c>
      <c r="AK278" s="2" t="s">
        <v>36</v>
      </c>
      <c r="AL278" s="103" t="s">
        <v>36</v>
      </c>
    </row>
    <row r="279" spans="1:38" s="1" customFormat="1" ht="13.5" customHeight="1" x14ac:dyDescent="0.15">
      <c r="A279" s="1668"/>
      <c r="B279" s="1604" t="s">
        <v>399</v>
      </c>
      <c r="C279" s="1605"/>
      <c r="D279" s="401"/>
      <c r="E279" s="577">
        <f>SUM(E246:E275)</f>
        <v>169.5</v>
      </c>
      <c r="F279" s="606"/>
      <c r="G279" s="1352"/>
      <c r="H279" s="1455"/>
      <c r="I279" s="1356"/>
      <c r="J279" s="1357"/>
      <c r="K279" s="1356"/>
      <c r="L279" s="1461"/>
      <c r="M279" s="1356"/>
      <c r="N279" s="1357"/>
      <c r="O279" s="1315"/>
      <c r="P279" s="1316"/>
      <c r="Q279" s="1315"/>
      <c r="R279" s="1333"/>
      <c r="S279" s="1315"/>
      <c r="T279" s="1316"/>
      <c r="U279" s="1315"/>
      <c r="V279" s="1333"/>
      <c r="W279" s="1364"/>
      <c r="X279" s="1365"/>
      <c r="Y279" s="706"/>
      <c r="Z279" s="636"/>
      <c r="AA279" s="706"/>
      <c r="AB279" s="869"/>
      <c r="AC279" s="639">
        <f>SUM(AC246:AC275)</f>
        <v>49286</v>
      </c>
      <c r="AD279" s="1209">
        <f>SUM(AD246:AD275)</f>
        <v>100410</v>
      </c>
      <c r="AE279" s="1164"/>
      <c r="AF279" s="376"/>
      <c r="AG279" s="219"/>
      <c r="AH279" s="221"/>
      <c r="AI279" s="221"/>
      <c r="AJ279" s="221"/>
      <c r="AK279" s="221"/>
      <c r="AL279" s="220"/>
    </row>
    <row r="280" spans="1:38" x14ac:dyDescent="0.15">
      <c r="A280" s="1658" t="s">
        <v>356</v>
      </c>
      <c r="B280" s="457">
        <v>43800</v>
      </c>
      <c r="C280" s="464" t="str">
        <f>IF(B280="","",IF(WEEKDAY(B280)=1,"(日)",IF(WEEKDAY(B280)=2,"(月)",IF(WEEKDAY(B280)=3,"(火)",IF(WEEKDAY(B280)=4,"(水)",IF(WEEKDAY(B280)=5,"(木)",IF(WEEKDAY(B280)=6,"(金)","(土)")))))))</f>
        <v>(日)</v>
      </c>
      <c r="D280" s="670" t="s">
        <v>540</v>
      </c>
      <c r="E280" s="59">
        <v>0</v>
      </c>
      <c r="F280" s="59">
        <v>6.5</v>
      </c>
      <c r="G280" s="61">
        <v>11</v>
      </c>
      <c r="H280" s="62">
        <v>10.9</v>
      </c>
      <c r="I280" s="55">
        <v>4.0999999999999996</v>
      </c>
      <c r="J280" s="56">
        <v>3.4</v>
      </c>
      <c r="K280" s="55">
        <v>7.7</v>
      </c>
      <c r="L280" s="56">
        <v>7.6</v>
      </c>
      <c r="M280" s="55"/>
      <c r="N280" s="56"/>
      <c r="O280" s="1308"/>
      <c r="P280" s="1309"/>
      <c r="Q280" s="1308"/>
      <c r="R280" s="1309"/>
      <c r="S280" s="1308"/>
      <c r="T280" s="1309"/>
      <c r="U280" s="1308"/>
      <c r="V280" s="1309"/>
      <c r="W280" s="55"/>
      <c r="X280" s="56"/>
      <c r="Y280" s="57"/>
      <c r="Z280" s="58"/>
      <c r="AA280" s="66"/>
      <c r="AB280" s="861"/>
      <c r="AC280" s="653">
        <v>832</v>
      </c>
      <c r="AD280" s="321"/>
      <c r="AE280" s="1154"/>
      <c r="AF280" s="117"/>
      <c r="AG280" s="222">
        <v>43804</v>
      </c>
      <c r="AH280" s="135" t="s">
        <v>29</v>
      </c>
      <c r="AI280" s="136">
        <v>9.1999999999999993</v>
      </c>
      <c r="AJ280" s="137" t="s">
        <v>20</v>
      </c>
      <c r="AK280" s="138"/>
      <c r="AL280" s="139"/>
    </row>
    <row r="281" spans="1:38" x14ac:dyDescent="0.15">
      <c r="A281" s="1659"/>
      <c r="B281" s="457">
        <v>43801</v>
      </c>
      <c r="C281" s="456" t="str">
        <f t="shared" ref="C281:C286" si="42">IF(B281="","",IF(WEEKDAY(B281)=1,"(日)",IF(WEEKDAY(B281)=2,"(月)",IF(WEEKDAY(B281)=3,"(火)",IF(WEEKDAY(B281)=4,"(水)",IF(WEEKDAY(B281)=5,"(木)",IF(WEEKDAY(B281)=6,"(金)","(土)")))))))</f>
        <v>(月)</v>
      </c>
      <c r="D281" s="671" t="s">
        <v>550</v>
      </c>
      <c r="E281" s="60">
        <v>37.5</v>
      </c>
      <c r="F281" s="60">
        <v>17.3</v>
      </c>
      <c r="G281" s="23">
        <v>11.2</v>
      </c>
      <c r="H281" s="63">
        <v>11.2</v>
      </c>
      <c r="I281" s="64">
        <v>3.6</v>
      </c>
      <c r="J281" s="65">
        <v>3.4</v>
      </c>
      <c r="K281" s="64">
        <v>7.64</v>
      </c>
      <c r="L281" s="65">
        <v>7.59</v>
      </c>
      <c r="M281" s="64">
        <v>32.200000000000003</v>
      </c>
      <c r="N281" s="65">
        <v>32.700000000000003</v>
      </c>
      <c r="O281" s="50"/>
      <c r="P281" s="1310">
        <v>80.3</v>
      </c>
      <c r="Q281" s="50"/>
      <c r="R281" s="1310">
        <v>118.9</v>
      </c>
      <c r="S281" s="50"/>
      <c r="T281" s="1310"/>
      <c r="U281" s="50"/>
      <c r="V281" s="1310"/>
      <c r="W281" s="64"/>
      <c r="X281" s="65">
        <v>19.399999999999999</v>
      </c>
      <c r="Y281" s="69"/>
      <c r="Z281" s="70">
        <v>198</v>
      </c>
      <c r="AA281" s="24"/>
      <c r="AB281" s="863">
        <v>0.21</v>
      </c>
      <c r="AC281" s="799">
        <v>2553</v>
      </c>
      <c r="AD281" s="322"/>
      <c r="AE281" s="1155"/>
      <c r="AF281" s="118"/>
      <c r="AG281" s="12" t="s">
        <v>30</v>
      </c>
      <c r="AH281" s="13" t="s">
        <v>31</v>
      </c>
      <c r="AI281" s="14" t="s">
        <v>32</v>
      </c>
      <c r="AJ281" s="15" t="s">
        <v>33</v>
      </c>
      <c r="AK281" s="16" t="s">
        <v>36</v>
      </c>
      <c r="AL281" s="96"/>
    </row>
    <row r="282" spans="1:38" x14ac:dyDescent="0.15">
      <c r="A282" s="1659"/>
      <c r="B282" s="457">
        <v>43802</v>
      </c>
      <c r="C282" s="456" t="str">
        <f t="shared" si="42"/>
        <v>(火)</v>
      </c>
      <c r="D282" s="671" t="s">
        <v>540</v>
      </c>
      <c r="E282" s="60">
        <v>0</v>
      </c>
      <c r="F282" s="60">
        <v>12.8</v>
      </c>
      <c r="G282" s="23">
        <v>12.5</v>
      </c>
      <c r="H282" s="63">
        <v>12.9</v>
      </c>
      <c r="I282" s="64">
        <v>13.85</v>
      </c>
      <c r="J282" s="65">
        <v>3.1</v>
      </c>
      <c r="K282" s="64">
        <v>7.24</v>
      </c>
      <c r="L282" s="65">
        <v>7.07</v>
      </c>
      <c r="M282" s="64">
        <v>21.5</v>
      </c>
      <c r="N282" s="65">
        <v>19.399999999999999</v>
      </c>
      <c r="O282" s="50"/>
      <c r="P282" s="1310">
        <v>45.1</v>
      </c>
      <c r="Q282" s="50"/>
      <c r="R282" s="1310">
        <v>70.8</v>
      </c>
      <c r="S282" s="50"/>
      <c r="T282" s="1310"/>
      <c r="U282" s="50"/>
      <c r="V282" s="1310"/>
      <c r="W282" s="64"/>
      <c r="X282" s="65">
        <v>11.1</v>
      </c>
      <c r="Y282" s="69"/>
      <c r="Z282" s="70">
        <v>117</v>
      </c>
      <c r="AA282" s="24"/>
      <c r="AB282" s="863">
        <v>0.12</v>
      </c>
      <c r="AC282" s="655">
        <v>3291</v>
      </c>
      <c r="AD282" s="322"/>
      <c r="AE282" s="1155"/>
      <c r="AF282" s="118"/>
      <c r="AG282" s="5" t="s">
        <v>271</v>
      </c>
      <c r="AH282" s="17" t="s">
        <v>20</v>
      </c>
      <c r="AI282" s="31">
        <v>11.5</v>
      </c>
      <c r="AJ282" s="32">
        <v>11</v>
      </c>
      <c r="AK282" s="33" t="s">
        <v>36</v>
      </c>
      <c r="AL282" s="97"/>
    </row>
    <row r="283" spans="1:38" x14ac:dyDescent="0.15">
      <c r="A283" s="1659"/>
      <c r="B283" s="457">
        <v>43803</v>
      </c>
      <c r="C283" s="456" t="str">
        <f t="shared" si="42"/>
        <v>(水)</v>
      </c>
      <c r="D283" s="671" t="s">
        <v>540</v>
      </c>
      <c r="E283" s="60">
        <v>0</v>
      </c>
      <c r="F283" s="60">
        <v>12</v>
      </c>
      <c r="G283" s="23">
        <v>11.8</v>
      </c>
      <c r="H283" s="63">
        <v>11.5</v>
      </c>
      <c r="I283" s="64">
        <v>5.07</v>
      </c>
      <c r="J283" s="65">
        <v>3.45</v>
      </c>
      <c r="K283" s="64">
        <v>7.51</v>
      </c>
      <c r="L283" s="65">
        <v>7.45</v>
      </c>
      <c r="M283" s="64">
        <v>29.4</v>
      </c>
      <c r="N283" s="65">
        <v>28</v>
      </c>
      <c r="O283" s="50"/>
      <c r="P283" s="1310">
        <v>74.099999999999994</v>
      </c>
      <c r="Q283" s="50"/>
      <c r="R283" s="1310">
        <v>106.3</v>
      </c>
      <c r="S283" s="50"/>
      <c r="T283" s="1310"/>
      <c r="U283" s="50"/>
      <c r="V283" s="1310"/>
      <c r="W283" s="64"/>
      <c r="X283" s="65">
        <v>15.8</v>
      </c>
      <c r="Y283" s="69"/>
      <c r="Z283" s="70">
        <v>216</v>
      </c>
      <c r="AA283" s="24"/>
      <c r="AB283" s="863">
        <v>0.17</v>
      </c>
      <c r="AC283" s="655">
        <v>1386</v>
      </c>
      <c r="AD283" s="322"/>
      <c r="AE283" s="1155"/>
      <c r="AF283" s="118"/>
      <c r="AG283" s="6" t="s">
        <v>272</v>
      </c>
      <c r="AH283" s="18" t="s">
        <v>273</v>
      </c>
      <c r="AI283" s="34">
        <v>4.0599999999999996</v>
      </c>
      <c r="AJ283" s="35">
        <v>3.84</v>
      </c>
      <c r="AK283" s="39" t="s">
        <v>36</v>
      </c>
      <c r="AL283" s="98"/>
    </row>
    <row r="284" spans="1:38" x14ac:dyDescent="0.15">
      <c r="A284" s="1659"/>
      <c r="B284" s="457">
        <v>43804</v>
      </c>
      <c r="C284" s="456" t="str">
        <f t="shared" si="42"/>
        <v>(木)</v>
      </c>
      <c r="D284" s="671" t="s">
        <v>540</v>
      </c>
      <c r="E284" s="60">
        <v>0</v>
      </c>
      <c r="F284" s="60">
        <v>9.1999999999999993</v>
      </c>
      <c r="G284" s="23">
        <v>11.5</v>
      </c>
      <c r="H284" s="63">
        <v>11</v>
      </c>
      <c r="I284" s="64">
        <v>4.0599999999999996</v>
      </c>
      <c r="J284" s="65">
        <v>3.84</v>
      </c>
      <c r="K284" s="64">
        <v>7.59</v>
      </c>
      <c r="L284" s="65">
        <v>7.56</v>
      </c>
      <c r="M284" s="64">
        <v>31.8</v>
      </c>
      <c r="N284" s="65">
        <v>30.7</v>
      </c>
      <c r="O284" s="50">
        <v>85.1</v>
      </c>
      <c r="P284" s="1310">
        <v>79.099999999999994</v>
      </c>
      <c r="Q284" s="50">
        <v>116.9</v>
      </c>
      <c r="R284" s="1310">
        <v>114.7</v>
      </c>
      <c r="S284" s="50">
        <v>76</v>
      </c>
      <c r="T284" s="1310">
        <v>74.8</v>
      </c>
      <c r="U284" s="50">
        <v>40.9</v>
      </c>
      <c r="V284" s="1310">
        <v>39.9</v>
      </c>
      <c r="W284" s="64">
        <v>19.3</v>
      </c>
      <c r="X284" s="65">
        <v>19.399999999999999</v>
      </c>
      <c r="Y284" s="69">
        <v>171</v>
      </c>
      <c r="Z284" s="70">
        <v>180</v>
      </c>
      <c r="AA284" s="24">
        <v>0.42</v>
      </c>
      <c r="AB284" s="863">
        <v>0.22</v>
      </c>
      <c r="AC284" s="655">
        <v>854</v>
      </c>
      <c r="AD284" s="322"/>
      <c r="AE284" s="1155">
        <v>3.59</v>
      </c>
      <c r="AF284" s="118" t="s">
        <v>644</v>
      </c>
      <c r="AG284" s="6" t="s">
        <v>21</v>
      </c>
      <c r="AH284" s="18"/>
      <c r="AI284" s="34">
        <v>7.59</v>
      </c>
      <c r="AJ284" s="35">
        <v>7.56</v>
      </c>
      <c r="AK284" s="42" t="s">
        <v>36</v>
      </c>
      <c r="AL284" s="99"/>
    </row>
    <row r="285" spans="1:38" x14ac:dyDescent="0.15">
      <c r="A285" s="1659"/>
      <c r="B285" s="457">
        <v>43805</v>
      </c>
      <c r="C285" s="456" t="str">
        <f t="shared" si="42"/>
        <v>(金)</v>
      </c>
      <c r="D285" s="671" t="s">
        <v>550</v>
      </c>
      <c r="E285" s="60">
        <v>0</v>
      </c>
      <c r="F285" s="60">
        <v>6.8</v>
      </c>
      <c r="G285" s="23">
        <v>11.9</v>
      </c>
      <c r="H285" s="63">
        <v>11</v>
      </c>
      <c r="I285" s="64">
        <v>3.53</v>
      </c>
      <c r="J285" s="65">
        <v>4.2699999999999996</v>
      </c>
      <c r="K285" s="64">
        <v>7.63</v>
      </c>
      <c r="L285" s="65">
        <v>7.61</v>
      </c>
      <c r="M285" s="64">
        <v>32.299999999999997</v>
      </c>
      <c r="N285" s="65">
        <v>32.9</v>
      </c>
      <c r="O285" s="50"/>
      <c r="P285" s="1310">
        <v>81.099999999999994</v>
      </c>
      <c r="Q285" s="50"/>
      <c r="R285" s="1310">
        <v>119.1</v>
      </c>
      <c r="S285" s="50"/>
      <c r="T285" s="1310"/>
      <c r="U285" s="50"/>
      <c r="V285" s="1310"/>
      <c r="W285" s="64"/>
      <c r="X285" s="65">
        <v>19.8</v>
      </c>
      <c r="Y285" s="69"/>
      <c r="Z285" s="70">
        <v>222</v>
      </c>
      <c r="AA285" s="24"/>
      <c r="AB285" s="863">
        <v>0.27</v>
      </c>
      <c r="AC285" s="655">
        <v>850</v>
      </c>
      <c r="AD285" s="322"/>
      <c r="AE285" s="1155"/>
      <c r="AF285" s="118"/>
      <c r="AG285" s="6" t="s">
        <v>274</v>
      </c>
      <c r="AH285" s="18" t="s">
        <v>22</v>
      </c>
      <c r="AI285" s="34">
        <v>31.8</v>
      </c>
      <c r="AJ285" s="35">
        <v>30.7</v>
      </c>
      <c r="AK285" s="36" t="s">
        <v>36</v>
      </c>
      <c r="AL285" s="100"/>
    </row>
    <row r="286" spans="1:38" x14ac:dyDescent="0.15">
      <c r="A286" s="1659"/>
      <c r="B286" s="457">
        <v>43806</v>
      </c>
      <c r="C286" s="456" t="str">
        <f t="shared" si="42"/>
        <v>(土)</v>
      </c>
      <c r="D286" s="671" t="s">
        <v>555</v>
      </c>
      <c r="E286" s="60">
        <v>8.5</v>
      </c>
      <c r="F286" s="60">
        <v>4.4000000000000004</v>
      </c>
      <c r="G286" s="23">
        <v>11.5</v>
      </c>
      <c r="H286" s="63">
        <v>11.5</v>
      </c>
      <c r="I286" s="64">
        <v>3.4</v>
      </c>
      <c r="J286" s="65">
        <v>3.7</v>
      </c>
      <c r="K286" s="64">
        <v>7.6</v>
      </c>
      <c r="L286" s="65">
        <v>7.7</v>
      </c>
      <c r="M286" s="64"/>
      <c r="N286" s="65"/>
      <c r="O286" s="50"/>
      <c r="P286" s="1310"/>
      <c r="Q286" s="50"/>
      <c r="R286" s="1310"/>
      <c r="S286" s="50"/>
      <c r="T286" s="1310"/>
      <c r="U286" s="50"/>
      <c r="V286" s="1310"/>
      <c r="W286" s="64"/>
      <c r="X286" s="65"/>
      <c r="Y286" s="69"/>
      <c r="Z286" s="70"/>
      <c r="AA286" s="24"/>
      <c r="AB286" s="863"/>
      <c r="AC286" s="655">
        <v>1035</v>
      </c>
      <c r="AD286" s="322"/>
      <c r="AE286" s="1155"/>
      <c r="AF286" s="118"/>
      <c r="AG286" s="6" t="s">
        <v>275</v>
      </c>
      <c r="AH286" s="18" t="s">
        <v>23</v>
      </c>
      <c r="AI286" s="659">
        <v>85.1</v>
      </c>
      <c r="AJ286" s="660">
        <v>79.099999999999994</v>
      </c>
      <c r="AK286" s="36" t="s">
        <v>36</v>
      </c>
      <c r="AL286" s="100"/>
    </row>
    <row r="287" spans="1:38" x14ac:dyDescent="0.15">
      <c r="A287" s="1659"/>
      <c r="B287" s="457">
        <v>43807</v>
      </c>
      <c r="C287" s="456" t="str">
        <f>IF(B287="","",IF(WEEKDAY(B287)=1,"(日)",IF(WEEKDAY(B287)=2,"(月)",IF(WEEKDAY(B287)=3,"(火)",IF(WEEKDAY(B287)=4,"(水)",IF(WEEKDAY(B287)=5,"(木)",IF(WEEKDAY(B287)=6,"(金)","(土)")))))))</f>
        <v>(日)</v>
      </c>
      <c r="D287" s="671" t="s">
        <v>540</v>
      </c>
      <c r="E287" s="60">
        <v>0</v>
      </c>
      <c r="F287" s="60">
        <v>7.2</v>
      </c>
      <c r="G287" s="23">
        <v>10.8</v>
      </c>
      <c r="H287" s="63">
        <v>10.6</v>
      </c>
      <c r="I287" s="64">
        <v>4.7</v>
      </c>
      <c r="J287" s="65">
        <v>4</v>
      </c>
      <c r="K287" s="64">
        <v>7.6</v>
      </c>
      <c r="L287" s="65">
        <v>7.5</v>
      </c>
      <c r="M287" s="64"/>
      <c r="N287" s="65"/>
      <c r="O287" s="50"/>
      <c r="P287" s="1310"/>
      <c r="Q287" s="50"/>
      <c r="R287" s="1310"/>
      <c r="S287" s="50"/>
      <c r="T287" s="1310"/>
      <c r="U287" s="50"/>
      <c r="V287" s="1310"/>
      <c r="W287" s="64"/>
      <c r="X287" s="65"/>
      <c r="Y287" s="69"/>
      <c r="Z287" s="70"/>
      <c r="AA287" s="24"/>
      <c r="AB287" s="863"/>
      <c r="AC287" s="655">
        <v>1279</v>
      </c>
      <c r="AD287" s="322"/>
      <c r="AE287" s="1155"/>
      <c r="AF287" s="118"/>
      <c r="AG287" s="6" t="s">
        <v>276</v>
      </c>
      <c r="AH287" s="18" t="s">
        <v>23</v>
      </c>
      <c r="AI287" s="659">
        <v>116.9</v>
      </c>
      <c r="AJ287" s="660">
        <v>114.7</v>
      </c>
      <c r="AK287" s="36" t="s">
        <v>36</v>
      </c>
      <c r="AL287" s="100"/>
    </row>
    <row r="288" spans="1:38" x14ac:dyDescent="0.15">
      <c r="A288" s="1659"/>
      <c r="B288" s="457">
        <v>43808</v>
      </c>
      <c r="C288" s="456" t="str">
        <f t="shared" ref="C288:C310" si="43">IF(B288="","",IF(WEEKDAY(B288)=1,"(日)",IF(WEEKDAY(B288)=2,"(月)",IF(WEEKDAY(B288)=3,"(火)",IF(WEEKDAY(B288)=4,"(水)",IF(WEEKDAY(B288)=5,"(木)",IF(WEEKDAY(B288)=6,"(金)","(土)")))))))</f>
        <v>(月)</v>
      </c>
      <c r="D288" s="671" t="s">
        <v>540</v>
      </c>
      <c r="E288" s="60">
        <v>0</v>
      </c>
      <c r="F288" s="60">
        <v>7.2</v>
      </c>
      <c r="G288" s="23">
        <v>10.8</v>
      </c>
      <c r="H288" s="63">
        <v>10.5</v>
      </c>
      <c r="I288" s="64">
        <v>3.73</v>
      </c>
      <c r="J288" s="65">
        <v>3.37</v>
      </c>
      <c r="K288" s="64">
        <v>7.59</v>
      </c>
      <c r="L288" s="65">
        <v>7.6</v>
      </c>
      <c r="M288" s="64">
        <v>33.200000000000003</v>
      </c>
      <c r="N288" s="65">
        <v>31.7</v>
      </c>
      <c r="O288" s="50"/>
      <c r="P288" s="1310">
        <v>82.6</v>
      </c>
      <c r="Q288" s="50"/>
      <c r="R288" s="1310">
        <v>118.9</v>
      </c>
      <c r="S288" s="50"/>
      <c r="T288" s="1310"/>
      <c r="U288" s="50"/>
      <c r="V288" s="1310"/>
      <c r="W288" s="64"/>
      <c r="X288" s="65">
        <v>25</v>
      </c>
      <c r="Y288" s="69"/>
      <c r="Z288" s="70">
        <v>202</v>
      </c>
      <c r="AA288" s="24"/>
      <c r="AB288" s="863">
        <v>0.23</v>
      </c>
      <c r="AC288" s="655">
        <v>861</v>
      </c>
      <c r="AD288" s="322"/>
      <c r="AE288" s="1155"/>
      <c r="AF288" s="118"/>
      <c r="AG288" s="6" t="s">
        <v>277</v>
      </c>
      <c r="AH288" s="18" t="s">
        <v>23</v>
      </c>
      <c r="AI288" s="659">
        <v>76</v>
      </c>
      <c r="AJ288" s="660">
        <v>74.8</v>
      </c>
      <c r="AK288" s="36" t="s">
        <v>36</v>
      </c>
      <c r="AL288" s="100"/>
    </row>
    <row r="289" spans="1:38" x14ac:dyDescent="0.15">
      <c r="A289" s="1659"/>
      <c r="B289" s="457">
        <v>43809</v>
      </c>
      <c r="C289" s="456" t="str">
        <f t="shared" si="43"/>
        <v>(火)</v>
      </c>
      <c r="D289" s="671" t="s">
        <v>550</v>
      </c>
      <c r="E289" s="60">
        <v>0.5</v>
      </c>
      <c r="F289" s="60">
        <v>10.3</v>
      </c>
      <c r="G289" s="23">
        <v>11</v>
      </c>
      <c r="H289" s="63">
        <v>10.5</v>
      </c>
      <c r="I289" s="64">
        <v>2.86</v>
      </c>
      <c r="J289" s="65">
        <v>3.37</v>
      </c>
      <c r="K289" s="64">
        <v>7.64</v>
      </c>
      <c r="L289" s="65">
        <v>7.62</v>
      </c>
      <c r="M289" s="64">
        <v>32.6</v>
      </c>
      <c r="N289" s="65">
        <v>32.6</v>
      </c>
      <c r="O289" s="50"/>
      <c r="P289" s="1310">
        <v>84.6</v>
      </c>
      <c r="Q289" s="50"/>
      <c r="R289" s="1310">
        <v>120.1</v>
      </c>
      <c r="S289" s="50"/>
      <c r="T289" s="1310"/>
      <c r="U289" s="50"/>
      <c r="V289" s="1310"/>
      <c r="W289" s="64"/>
      <c r="X289" s="65">
        <v>23.1</v>
      </c>
      <c r="Y289" s="69"/>
      <c r="Z289" s="70">
        <v>210</v>
      </c>
      <c r="AA289" s="24"/>
      <c r="AB289" s="863">
        <v>0.16</v>
      </c>
      <c r="AC289" s="655">
        <v>867</v>
      </c>
      <c r="AD289" s="322"/>
      <c r="AE289" s="1155"/>
      <c r="AF289" s="118"/>
      <c r="AG289" s="6" t="s">
        <v>278</v>
      </c>
      <c r="AH289" s="18" t="s">
        <v>23</v>
      </c>
      <c r="AI289" s="659">
        <v>40.9</v>
      </c>
      <c r="AJ289" s="660">
        <v>39.9</v>
      </c>
      <c r="AK289" s="36" t="s">
        <v>36</v>
      </c>
      <c r="AL289" s="100"/>
    </row>
    <row r="290" spans="1:38" x14ac:dyDescent="0.15">
      <c r="A290" s="1659"/>
      <c r="B290" s="457">
        <v>43810</v>
      </c>
      <c r="C290" s="456" t="str">
        <f t="shared" si="43"/>
        <v>(水)</v>
      </c>
      <c r="D290" s="671" t="s">
        <v>540</v>
      </c>
      <c r="E290" s="60">
        <v>2</v>
      </c>
      <c r="F290" s="60">
        <v>13</v>
      </c>
      <c r="G290" s="23">
        <v>12.7</v>
      </c>
      <c r="H290" s="63">
        <v>12.8</v>
      </c>
      <c r="I290" s="64">
        <v>3.29</v>
      </c>
      <c r="J290" s="65">
        <v>3.7</v>
      </c>
      <c r="K290" s="64">
        <v>7.59</v>
      </c>
      <c r="L290" s="65">
        <v>7.57</v>
      </c>
      <c r="M290" s="64">
        <v>33</v>
      </c>
      <c r="N290" s="65">
        <v>33.299999999999997</v>
      </c>
      <c r="O290" s="50"/>
      <c r="P290" s="1310">
        <v>83.1</v>
      </c>
      <c r="Q290" s="50"/>
      <c r="R290" s="1310">
        <v>119.7</v>
      </c>
      <c r="S290" s="50"/>
      <c r="T290" s="1310"/>
      <c r="U290" s="50"/>
      <c r="V290" s="1310"/>
      <c r="W290" s="64"/>
      <c r="X290" s="65">
        <v>26.8</v>
      </c>
      <c r="Y290" s="69"/>
      <c r="Z290" s="70">
        <v>216</v>
      </c>
      <c r="AA290" s="24"/>
      <c r="AB290" s="863">
        <v>0.22</v>
      </c>
      <c r="AC290" s="655">
        <v>898</v>
      </c>
      <c r="AD290" s="322"/>
      <c r="AE290" s="1155"/>
      <c r="AF290" s="118"/>
      <c r="AG290" s="6" t="s">
        <v>279</v>
      </c>
      <c r="AH290" s="18" t="s">
        <v>23</v>
      </c>
      <c r="AI290" s="37">
        <v>19.3</v>
      </c>
      <c r="AJ290" s="38">
        <v>19.399999999999999</v>
      </c>
      <c r="AK290" s="39" t="s">
        <v>36</v>
      </c>
      <c r="AL290" s="98"/>
    </row>
    <row r="291" spans="1:38" x14ac:dyDescent="0.15">
      <c r="A291" s="1659"/>
      <c r="B291" s="457">
        <v>43811</v>
      </c>
      <c r="C291" s="456" t="str">
        <f t="shared" si="43"/>
        <v>(木)</v>
      </c>
      <c r="D291" s="671" t="s">
        <v>540</v>
      </c>
      <c r="E291" s="60">
        <v>0</v>
      </c>
      <c r="F291" s="60">
        <v>15.7</v>
      </c>
      <c r="G291" s="23">
        <v>13</v>
      </c>
      <c r="H291" s="63">
        <v>13</v>
      </c>
      <c r="I291" s="64">
        <v>3.67</v>
      </c>
      <c r="J291" s="65">
        <v>3.45</v>
      </c>
      <c r="K291" s="64">
        <v>7.57</v>
      </c>
      <c r="L291" s="65">
        <v>7.55</v>
      </c>
      <c r="M291" s="64">
        <v>33.700000000000003</v>
      </c>
      <c r="N291" s="65">
        <v>33.299999999999997</v>
      </c>
      <c r="O291" s="50"/>
      <c r="P291" s="1310">
        <v>85.1</v>
      </c>
      <c r="Q291" s="50"/>
      <c r="R291" s="1310">
        <v>121.3</v>
      </c>
      <c r="S291" s="50"/>
      <c r="T291" s="1310"/>
      <c r="U291" s="50"/>
      <c r="V291" s="1310"/>
      <c r="W291" s="64"/>
      <c r="X291" s="65">
        <v>27</v>
      </c>
      <c r="Y291" s="69"/>
      <c r="Z291" s="70">
        <v>203</v>
      </c>
      <c r="AA291" s="24"/>
      <c r="AB291" s="863">
        <v>0.18</v>
      </c>
      <c r="AC291" s="655">
        <v>906</v>
      </c>
      <c r="AD291" s="322"/>
      <c r="AE291" s="1155">
        <v>3.08</v>
      </c>
      <c r="AF291" s="118"/>
      <c r="AG291" s="6" t="s">
        <v>280</v>
      </c>
      <c r="AH291" s="18" t="s">
        <v>23</v>
      </c>
      <c r="AI291" s="48">
        <v>171</v>
      </c>
      <c r="AJ291" s="49">
        <v>180</v>
      </c>
      <c r="AK291" s="25" t="s">
        <v>36</v>
      </c>
      <c r="AL291" s="26"/>
    </row>
    <row r="292" spans="1:38" x14ac:dyDescent="0.15">
      <c r="A292" s="1659"/>
      <c r="B292" s="457">
        <v>43812</v>
      </c>
      <c r="C292" s="456" t="str">
        <f t="shared" si="43"/>
        <v>(金)</v>
      </c>
      <c r="D292" s="671" t="s">
        <v>550</v>
      </c>
      <c r="E292" s="60">
        <v>0</v>
      </c>
      <c r="F292" s="60">
        <v>6.9</v>
      </c>
      <c r="G292" s="23">
        <v>11</v>
      </c>
      <c r="H292" s="63">
        <v>11.5</v>
      </c>
      <c r="I292" s="64">
        <v>3.05</v>
      </c>
      <c r="J292" s="65">
        <v>3.2</v>
      </c>
      <c r="K292" s="64">
        <v>7.62</v>
      </c>
      <c r="L292" s="65">
        <v>7.63</v>
      </c>
      <c r="M292" s="64">
        <v>34.200000000000003</v>
      </c>
      <c r="N292" s="65">
        <v>33.4</v>
      </c>
      <c r="O292" s="50"/>
      <c r="P292" s="1310">
        <v>80.099999999999994</v>
      </c>
      <c r="Q292" s="50"/>
      <c r="R292" s="1310">
        <v>120.9</v>
      </c>
      <c r="S292" s="50"/>
      <c r="T292" s="1310"/>
      <c r="U292" s="50"/>
      <c r="V292" s="1310"/>
      <c r="W292" s="64"/>
      <c r="X292" s="65">
        <v>29.7</v>
      </c>
      <c r="Y292" s="69"/>
      <c r="Z292" s="70">
        <v>219</v>
      </c>
      <c r="AA292" s="24"/>
      <c r="AB292" s="863">
        <v>0.19</v>
      </c>
      <c r="AC292" s="655">
        <v>903</v>
      </c>
      <c r="AD292" s="322"/>
      <c r="AE292" s="1155"/>
      <c r="AF292" s="118"/>
      <c r="AG292" s="6" t="s">
        <v>281</v>
      </c>
      <c r="AH292" s="18" t="s">
        <v>23</v>
      </c>
      <c r="AI292" s="40">
        <v>0.42</v>
      </c>
      <c r="AJ292" s="41">
        <v>0.22</v>
      </c>
      <c r="AK292" s="42" t="s">
        <v>36</v>
      </c>
      <c r="AL292" s="99"/>
    </row>
    <row r="293" spans="1:38" x14ac:dyDescent="0.15">
      <c r="A293" s="1659"/>
      <c r="B293" s="457">
        <v>43813</v>
      </c>
      <c r="C293" s="456" t="str">
        <f t="shared" si="43"/>
        <v>(土)</v>
      </c>
      <c r="D293" s="671" t="s">
        <v>540</v>
      </c>
      <c r="E293" s="60">
        <v>0</v>
      </c>
      <c r="F293" s="60">
        <v>7.8</v>
      </c>
      <c r="G293" s="23">
        <v>11.8</v>
      </c>
      <c r="H293" s="63">
        <v>11.6</v>
      </c>
      <c r="I293" s="64">
        <v>3.2</v>
      </c>
      <c r="J293" s="65">
        <v>3.2</v>
      </c>
      <c r="K293" s="64">
        <v>7.7</v>
      </c>
      <c r="L293" s="65">
        <v>7.7</v>
      </c>
      <c r="M293" s="64"/>
      <c r="N293" s="65"/>
      <c r="O293" s="50"/>
      <c r="P293" s="1310"/>
      <c r="Q293" s="50"/>
      <c r="R293" s="1310"/>
      <c r="S293" s="50"/>
      <c r="T293" s="1310"/>
      <c r="U293" s="50"/>
      <c r="V293" s="1310"/>
      <c r="W293" s="64"/>
      <c r="X293" s="65"/>
      <c r="Y293" s="69"/>
      <c r="Z293" s="70"/>
      <c r="AA293" s="24"/>
      <c r="AB293" s="863"/>
      <c r="AC293" s="655">
        <v>882</v>
      </c>
      <c r="AD293" s="322"/>
      <c r="AE293" s="1155"/>
      <c r="AF293" s="118"/>
      <c r="AG293" s="6" t="s">
        <v>24</v>
      </c>
      <c r="AH293" s="18" t="s">
        <v>23</v>
      </c>
      <c r="AI293" s="23">
        <v>2.1</v>
      </c>
      <c r="AJ293" s="47">
        <v>2.1</v>
      </c>
      <c r="AK293" s="36" t="s">
        <v>36</v>
      </c>
      <c r="AL293" s="99"/>
    </row>
    <row r="294" spans="1:38" x14ac:dyDescent="0.15">
      <c r="A294" s="1659"/>
      <c r="B294" s="457">
        <v>43814</v>
      </c>
      <c r="C294" s="456" t="str">
        <f t="shared" si="43"/>
        <v>(日)</v>
      </c>
      <c r="D294" s="671" t="s">
        <v>540</v>
      </c>
      <c r="E294" s="60">
        <v>0</v>
      </c>
      <c r="F294" s="60">
        <v>8.5</v>
      </c>
      <c r="G294" s="23">
        <v>11</v>
      </c>
      <c r="H294" s="63">
        <v>11.3</v>
      </c>
      <c r="I294" s="64">
        <v>3.6</v>
      </c>
      <c r="J294" s="65">
        <v>3.2</v>
      </c>
      <c r="K294" s="64">
        <v>7.7</v>
      </c>
      <c r="L294" s="65">
        <v>7.7</v>
      </c>
      <c r="M294" s="64"/>
      <c r="N294" s="65"/>
      <c r="O294" s="50"/>
      <c r="P294" s="1310"/>
      <c r="Q294" s="50"/>
      <c r="R294" s="1310"/>
      <c r="S294" s="50"/>
      <c r="T294" s="1310"/>
      <c r="U294" s="50"/>
      <c r="V294" s="1310"/>
      <c r="W294" s="64"/>
      <c r="X294" s="65"/>
      <c r="Y294" s="69"/>
      <c r="Z294" s="70"/>
      <c r="AA294" s="24"/>
      <c r="AB294" s="863"/>
      <c r="AC294" s="655">
        <v>875</v>
      </c>
      <c r="AD294" s="322"/>
      <c r="AE294" s="1155"/>
      <c r="AF294" s="118"/>
      <c r="AG294" s="6" t="s">
        <v>25</v>
      </c>
      <c r="AH294" s="18" t="s">
        <v>23</v>
      </c>
      <c r="AI294" s="23">
        <v>1.9</v>
      </c>
      <c r="AJ294" s="47">
        <v>0.9</v>
      </c>
      <c r="AK294" s="36" t="s">
        <v>36</v>
      </c>
      <c r="AL294" s="99"/>
    </row>
    <row r="295" spans="1:38" x14ac:dyDescent="0.15">
      <c r="A295" s="1659"/>
      <c r="B295" s="457">
        <v>43815</v>
      </c>
      <c r="C295" s="456" t="str">
        <f t="shared" si="43"/>
        <v>(月)</v>
      </c>
      <c r="D295" s="671" t="s">
        <v>540</v>
      </c>
      <c r="E295" s="60">
        <v>0</v>
      </c>
      <c r="F295" s="60">
        <v>6.8</v>
      </c>
      <c r="G295" s="23">
        <v>9.3000000000000007</v>
      </c>
      <c r="H295" s="63">
        <v>9.8000000000000007</v>
      </c>
      <c r="I295" s="64">
        <v>2.95</v>
      </c>
      <c r="J295" s="65">
        <v>3.82</v>
      </c>
      <c r="K295" s="64">
        <v>7.74</v>
      </c>
      <c r="L295" s="65">
        <v>7.73</v>
      </c>
      <c r="M295" s="64">
        <v>34.799999999999997</v>
      </c>
      <c r="N295" s="65">
        <v>33.799999999999997</v>
      </c>
      <c r="O295" s="50"/>
      <c r="P295" s="1310">
        <v>86.1</v>
      </c>
      <c r="Q295" s="50"/>
      <c r="R295" s="1310">
        <v>120.7</v>
      </c>
      <c r="S295" s="50"/>
      <c r="T295" s="1310"/>
      <c r="U295" s="50"/>
      <c r="V295" s="1310"/>
      <c r="W295" s="64"/>
      <c r="X295" s="65">
        <v>30.8</v>
      </c>
      <c r="Y295" s="69"/>
      <c r="Z295" s="70">
        <v>213</v>
      </c>
      <c r="AA295" s="24"/>
      <c r="AB295" s="863">
        <v>0.26</v>
      </c>
      <c r="AC295" s="655">
        <v>879</v>
      </c>
      <c r="AD295" s="322"/>
      <c r="AE295" s="1155"/>
      <c r="AF295" s="118"/>
      <c r="AG295" s="6" t="s">
        <v>282</v>
      </c>
      <c r="AH295" s="18" t="s">
        <v>23</v>
      </c>
      <c r="AI295" s="23">
        <v>9.9</v>
      </c>
      <c r="AJ295" s="47">
        <v>10.8</v>
      </c>
      <c r="AK295" s="36" t="s">
        <v>36</v>
      </c>
      <c r="AL295" s="99"/>
    </row>
    <row r="296" spans="1:38" x14ac:dyDescent="0.15">
      <c r="A296" s="1659"/>
      <c r="B296" s="457">
        <v>43816</v>
      </c>
      <c r="C296" s="456" t="str">
        <f t="shared" si="43"/>
        <v>(火)</v>
      </c>
      <c r="D296" s="671" t="s">
        <v>550</v>
      </c>
      <c r="E296" s="60">
        <v>4</v>
      </c>
      <c r="F296" s="60">
        <v>7.2</v>
      </c>
      <c r="G296" s="23">
        <v>10</v>
      </c>
      <c r="H296" s="63">
        <v>10</v>
      </c>
      <c r="I296" s="64">
        <v>2.72</v>
      </c>
      <c r="J296" s="65">
        <v>3.56</v>
      </c>
      <c r="K296" s="64">
        <v>7.74</v>
      </c>
      <c r="L296" s="65">
        <v>7.73</v>
      </c>
      <c r="M296" s="64">
        <v>34.1</v>
      </c>
      <c r="N296" s="65">
        <v>34.1</v>
      </c>
      <c r="O296" s="50"/>
      <c r="P296" s="1310">
        <v>86</v>
      </c>
      <c r="Q296" s="50"/>
      <c r="R296" s="1310">
        <v>121.1</v>
      </c>
      <c r="S296" s="50"/>
      <c r="T296" s="1310"/>
      <c r="U296" s="50"/>
      <c r="V296" s="1310"/>
      <c r="W296" s="64"/>
      <c r="X296" s="65">
        <v>31</v>
      </c>
      <c r="Y296" s="69"/>
      <c r="Z296" s="70">
        <v>203</v>
      </c>
      <c r="AA296" s="24"/>
      <c r="AB296" s="863">
        <v>0.24</v>
      </c>
      <c r="AC296" s="655">
        <v>841</v>
      </c>
      <c r="AD296" s="322"/>
      <c r="AE296" s="1155"/>
      <c r="AF296" s="118"/>
      <c r="AG296" s="6" t="s">
        <v>283</v>
      </c>
      <c r="AH296" s="18" t="s">
        <v>23</v>
      </c>
      <c r="AI296" s="24">
        <v>0.16700000000000001</v>
      </c>
      <c r="AJ296" s="44">
        <v>0.151</v>
      </c>
      <c r="AK296" s="46" t="s">
        <v>36</v>
      </c>
      <c r="AL296" s="101"/>
    </row>
    <row r="297" spans="1:38" x14ac:dyDescent="0.15">
      <c r="A297" s="1659"/>
      <c r="B297" s="457">
        <v>43817</v>
      </c>
      <c r="C297" s="456" t="str">
        <f t="shared" si="43"/>
        <v>(水)</v>
      </c>
      <c r="D297" s="671" t="s">
        <v>550</v>
      </c>
      <c r="E297" s="60">
        <v>0</v>
      </c>
      <c r="F297" s="60">
        <v>7.6</v>
      </c>
      <c r="G297" s="23">
        <v>11.8</v>
      </c>
      <c r="H297" s="63">
        <v>11.4</v>
      </c>
      <c r="I297" s="64">
        <v>4.1100000000000003</v>
      </c>
      <c r="J297" s="65">
        <v>4.01</v>
      </c>
      <c r="K297" s="64">
        <v>7.67</v>
      </c>
      <c r="L297" s="65">
        <v>7.68</v>
      </c>
      <c r="M297" s="64">
        <v>31.2</v>
      </c>
      <c r="N297" s="65">
        <v>31</v>
      </c>
      <c r="O297" s="50"/>
      <c r="P297" s="1310">
        <v>85.1</v>
      </c>
      <c r="Q297" s="50"/>
      <c r="R297" s="1310">
        <v>117.5</v>
      </c>
      <c r="S297" s="50"/>
      <c r="T297" s="1310"/>
      <c r="U297" s="50"/>
      <c r="V297" s="1310"/>
      <c r="W297" s="64"/>
      <c r="X297" s="65">
        <v>28.1</v>
      </c>
      <c r="Y297" s="69"/>
      <c r="Z297" s="70">
        <v>198</v>
      </c>
      <c r="AA297" s="24"/>
      <c r="AB297" s="863">
        <v>0.27</v>
      </c>
      <c r="AC297" s="655">
        <v>873</v>
      </c>
      <c r="AD297" s="322"/>
      <c r="AE297" s="1155"/>
      <c r="AF297" s="118"/>
      <c r="AG297" s="6" t="s">
        <v>290</v>
      </c>
      <c r="AH297" s="18" t="s">
        <v>23</v>
      </c>
      <c r="AI297" s="24">
        <v>3.4</v>
      </c>
      <c r="AJ297" s="44">
        <v>3.45</v>
      </c>
      <c r="AK297" s="42" t="s">
        <v>36</v>
      </c>
      <c r="AL297" s="99"/>
    </row>
    <row r="298" spans="1:38" x14ac:dyDescent="0.15">
      <c r="A298" s="1659"/>
      <c r="B298" s="457">
        <v>43818</v>
      </c>
      <c r="C298" s="456" t="str">
        <f t="shared" si="43"/>
        <v>(木)</v>
      </c>
      <c r="D298" s="671" t="s">
        <v>550</v>
      </c>
      <c r="E298" s="60">
        <v>4</v>
      </c>
      <c r="F298" s="60">
        <v>8.4</v>
      </c>
      <c r="G298" s="23">
        <v>12.6</v>
      </c>
      <c r="H298" s="63">
        <v>12.7</v>
      </c>
      <c r="I298" s="64">
        <v>3.87</v>
      </c>
      <c r="J298" s="65">
        <v>3.57</v>
      </c>
      <c r="K298" s="64">
        <v>7.65</v>
      </c>
      <c r="L298" s="65">
        <v>7.66</v>
      </c>
      <c r="M298" s="64">
        <v>34.4</v>
      </c>
      <c r="N298" s="65">
        <v>33.9</v>
      </c>
      <c r="O298" s="50"/>
      <c r="P298" s="1310">
        <v>85.4</v>
      </c>
      <c r="Q298" s="50"/>
      <c r="R298" s="1310">
        <v>120.9</v>
      </c>
      <c r="S298" s="50"/>
      <c r="T298" s="1310"/>
      <c r="U298" s="50"/>
      <c r="V298" s="1310"/>
      <c r="W298" s="64"/>
      <c r="X298" s="65">
        <v>30.5</v>
      </c>
      <c r="Y298" s="69"/>
      <c r="Z298" s="70">
        <v>204</v>
      </c>
      <c r="AA298" s="24"/>
      <c r="AB298" s="863">
        <v>0.23</v>
      </c>
      <c r="AC298" s="655">
        <v>894</v>
      </c>
      <c r="AD298" s="322"/>
      <c r="AE298" s="1155">
        <v>3.52</v>
      </c>
      <c r="AF298" s="118"/>
      <c r="AG298" s="6" t="s">
        <v>284</v>
      </c>
      <c r="AH298" s="18" t="s">
        <v>23</v>
      </c>
      <c r="AI298" s="24">
        <v>3.08</v>
      </c>
      <c r="AJ298" s="44">
        <v>3.59</v>
      </c>
      <c r="AK298" s="42" t="s">
        <v>36</v>
      </c>
      <c r="AL298" s="99"/>
    </row>
    <row r="299" spans="1:38" x14ac:dyDescent="0.15">
      <c r="A299" s="1659"/>
      <c r="B299" s="457">
        <v>43819</v>
      </c>
      <c r="C299" s="456" t="str">
        <f t="shared" si="43"/>
        <v>(金)</v>
      </c>
      <c r="D299" s="671" t="s">
        <v>540</v>
      </c>
      <c r="E299" s="60">
        <v>0</v>
      </c>
      <c r="F299" s="60">
        <v>10.9</v>
      </c>
      <c r="G299" s="23">
        <v>12.2</v>
      </c>
      <c r="H299" s="63">
        <v>12.1</v>
      </c>
      <c r="I299" s="64">
        <v>6</v>
      </c>
      <c r="J299" s="65">
        <v>3.95</v>
      </c>
      <c r="K299" s="64">
        <v>7.56</v>
      </c>
      <c r="L299" s="65">
        <v>7.49</v>
      </c>
      <c r="M299" s="64">
        <v>30.7</v>
      </c>
      <c r="N299" s="65">
        <v>31.5</v>
      </c>
      <c r="O299" s="50"/>
      <c r="P299" s="1310">
        <v>79.3</v>
      </c>
      <c r="Q299" s="50"/>
      <c r="R299" s="1310">
        <v>113.9</v>
      </c>
      <c r="S299" s="50"/>
      <c r="T299" s="1310"/>
      <c r="U299" s="50"/>
      <c r="V299" s="1310"/>
      <c r="W299" s="64"/>
      <c r="X299" s="65">
        <v>29</v>
      </c>
      <c r="Y299" s="69"/>
      <c r="Z299" s="70">
        <v>262</v>
      </c>
      <c r="AA299" s="24"/>
      <c r="AB299" s="863">
        <v>0.26</v>
      </c>
      <c r="AC299" s="655">
        <v>1864</v>
      </c>
      <c r="AD299" s="322"/>
      <c r="AE299" s="1155"/>
      <c r="AF299" s="118"/>
      <c r="AG299" s="6" t="s">
        <v>285</v>
      </c>
      <c r="AH299" s="18" t="s">
        <v>23</v>
      </c>
      <c r="AI299" s="484">
        <v>5.1999999999999998E-2</v>
      </c>
      <c r="AJ299" s="217">
        <v>4.8000000000000001E-2</v>
      </c>
      <c r="AK299" s="46" t="s">
        <v>36</v>
      </c>
      <c r="AL299" s="101"/>
    </row>
    <row r="300" spans="1:38" x14ac:dyDescent="0.15">
      <c r="A300" s="1659"/>
      <c r="B300" s="457">
        <v>43820</v>
      </c>
      <c r="C300" s="456" t="str">
        <f t="shared" si="43"/>
        <v>(土)</v>
      </c>
      <c r="D300" s="671" t="s">
        <v>550</v>
      </c>
      <c r="E300" s="60">
        <v>0</v>
      </c>
      <c r="F300" s="60">
        <v>6.6</v>
      </c>
      <c r="G300" s="23">
        <v>12.1</v>
      </c>
      <c r="H300" s="63">
        <v>12.3</v>
      </c>
      <c r="I300" s="64">
        <v>3.6</v>
      </c>
      <c r="J300" s="65">
        <v>3.5</v>
      </c>
      <c r="K300" s="64">
        <v>7.7</v>
      </c>
      <c r="L300" s="65">
        <v>7.7</v>
      </c>
      <c r="M300" s="64"/>
      <c r="N300" s="65"/>
      <c r="O300" s="50"/>
      <c r="P300" s="1310"/>
      <c r="Q300" s="50"/>
      <c r="R300" s="1310"/>
      <c r="S300" s="50"/>
      <c r="T300" s="1310"/>
      <c r="U300" s="50"/>
      <c r="V300" s="1310"/>
      <c r="W300" s="64"/>
      <c r="X300" s="65"/>
      <c r="Y300" s="69"/>
      <c r="Z300" s="70"/>
      <c r="AA300" s="24"/>
      <c r="AB300" s="863"/>
      <c r="AC300" s="655">
        <v>842</v>
      </c>
      <c r="AD300" s="322"/>
      <c r="AE300" s="1155"/>
      <c r="AF300" s="118"/>
      <c r="AG300" s="6" t="s">
        <v>286</v>
      </c>
      <c r="AH300" s="18" t="s">
        <v>23</v>
      </c>
      <c r="AI300" s="484" t="s">
        <v>557</v>
      </c>
      <c r="AJ300" s="217" t="s">
        <v>557</v>
      </c>
      <c r="AK300" s="42" t="s">
        <v>36</v>
      </c>
      <c r="AL300" s="99"/>
    </row>
    <row r="301" spans="1:38" x14ac:dyDescent="0.15">
      <c r="A301" s="1659"/>
      <c r="B301" s="457">
        <v>43821</v>
      </c>
      <c r="C301" s="456" t="str">
        <f t="shared" si="43"/>
        <v>(日)</v>
      </c>
      <c r="D301" s="671" t="s">
        <v>550</v>
      </c>
      <c r="E301" s="60">
        <v>19.5</v>
      </c>
      <c r="F301" s="60">
        <v>6.2</v>
      </c>
      <c r="G301" s="23">
        <v>11.4</v>
      </c>
      <c r="H301" s="63">
        <v>11.5</v>
      </c>
      <c r="I301" s="64">
        <v>3.8</v>
      </c>
      <c r="J301" s="65">
        <v>3.8</v>
      </c>
      <c r="K301" s="64">
        <v>7.8</v>
      </c>
      <c r="L301" s="65">
        <v>7.7</v>
      </c>
      <c r="M301" s="64"/>
      <c r="N301" s="65"/>
      <c r="O301" s="50"/>
      <c r="P301" s="1310"/>
      <c r="Q301" s="50"/>
      <c r="R301" s="1310"/>
      <c r="S301" s="50"/>
      <c r="T301" s="1310"/>
      <c r="U301" s="50"/>
      <c r="V301" s="1310"/>
      <c r="W301" s="64"/>
      <c r="X301" s="65"/>
      <c r="Y301" s="69"/>
      <c r="Z301" s="70"/>
      <c r="AA301" s="24"/>
      <c r="AB301" s="863"/>
      <c r="AC301" s="655">
        <v>1060</v>
      </c>
      <c r="AD301" s="322"/>
      <c r="AE301" s="1155"/>
      <c r="AF301" s="118"/>
      <c r="AG301" s="6" t="s">
        <v>287</v>
      </c>
      <c r="AH301" s="18" t="s">
        <v>23</v>
      </c>
      <c r="AI301" s="23">
        <v>24.9</v>
      </c>
      <c r="AJ301" s="47">
        <v>23.6</v>
      </c>
      <c r="AK301" s="36" t="s">
        <v>36</v>
      </c>
      <c r="AL301" s="100"/>
    </row>
    <row r="302" spans="1:38" x14ac:dyDescent="0.15">
      <c r="A302" s="1659"/>
      <c r="B302" s="457">
        <v>43822</v>
      </c>
      <c r="C302" s="456" t="str">
        <f t="shared" si="43"/>
        <v>(月)</v>
      </c>
      <c r="D302" s="671" t="s">
        <v>550</v>
      </c>
      <c r="E302" s="60">
        <v>10</v>
      </c>
      <c r="F302" s="60">
        <v>6.5</v>
      </c>
      <c r="G302" s="23">
        <v>9</v>
      </c>
      <c r="H302" s="63">
        <v>8.9</v>
      </c>
      <c r="I302" s="64">
        <v>30.38</v>
      </c>
      <c r="J302" s="65">
        <v>1.74</v>
      </c>
      <c r="K302" s="64">
        <v>7.33</v>
      </c>
      <c r="L302" s="65">
        <v>7.17</v>
      </c>
      <c r="M302" s="64">
        <v>18.399999999999999</v>
      </c>
      <c r="N302" s="65">
        <v>19.7</v>
      </c>
      <c r="O302" s="50"/>
      <c r="P302" s="1310">
        <v>46</v>
      </c>
      <c r="Q302" s="50"/>
      <c r="R302" s="1310">
        <v>81</v>
      </c>
      <c r="S302" s="50"/>
      <c r="T302" s="1310"/>
      <c r="U302" s="50"/>
      <c r="V302" s="1310"/>
      <c r="W302" s="64"/>
      <c r="X302" s="65">
        <v>13.7</v>
      </c>
      <c r="Y302" s="69"/>
      <c r="Z302" s="70">
        <v>186</v>
      </c>
      <c r="AA302" s="24"/>
      <c r="AB302" s="863">
        <v>0.22</v>
      </c>
      <c r="AC302" s="655">
        <v>3159</v>
      </c>
      <c r="AD302" s="322">
        <v>20070</v>
      </c>
      <c r="AE302" s="1155"/>
      <c r="AF302" s="118"/>
      <c r="AG302" s="6" t="s">
        <v>27</v>
      </c>
      <c r="AH302" s="18" t="s">
        <v>23</v>
      </c>
      <c r="AI302" s="23">
        <v>30.6</v>
      </c>
      <c r="AJ302" s="47">
        <v>29.3</v>
      </c>
      <c r="AK302" s="36" t="s">
        <v>36</v>
      </c>
      <c r="AL302" s="100"/>
    </row>
    <row r="303" spans="1:38" x14ac:dyDescent="0.15">
      <c r="A303" s="1659"/>
      <c r="B303" s="457">
        <v>43823</v>
      </c>
      <c r="C303" s="456" t="str">
        <f t="shared" si="43"/>
        <v>(火)</v>
      </c>
      <c r="D303" s="671" t="s">
        <v>540</v>
      </c>
      <c r="E303" s="60">
        <v>0</v>
      </c>
      <c r="F303" s="60">
        <v>8.3000000000000007</v>
      </c>
      <c r="G303" s="23">
        <v>10</v>
      </c>
      <c r="H303" s="63">
        <v>9.8000000000000007</v>
      </c>
      <c r="I303" s="64">
        <v>4.93</v>
      </c>
      <c r="J303" s="65">
        <v>2.39</v>
      </c>
      <c r="K303" s="64">
        <v>7.53</v>
      </c>
      <c r="L303" s="65">
        <v>7.4</v>
      </c>
      <c r="M303" s="64">
        <v>29.4</v>
      </c>
      <c r="N303" s="65">
        <v>27.4</v>
      </c>
      <c r="O303" s="50"/>
      <c r="P303" s="1310">
        <v>70.599999999999994</v>
      </c>
      <c r="Q303" s="50"/>
      <c r="R303" s="1310">
        <v>107.3</v>
      </c>
      <c r="S303" s="50"/>
      <c r="T303" s="1310"/>
      <c r="U303" s="50"/>
      <c r="V303" s="1310"/>
      <c r="W303" s="64"/>
      <c r="X303" s="65">
        <v>18</v>
      </c>
      <c r="Y303" s="69"/>
      <c r="Z303" s="70">
        <v>223</v>
      </c>
      <c r="AA303" s="24"/>
      <c r="AB303" s="863">
        <v>0.18</v>
      </c>
      <c r="AC303" s="655">
        <v>1865</v>
      </c>
      <c r="AD303" s="322">
        <v>20000</v>
      </c>
      <c r="AE303" s="1155"/>
      <c r="AF303" s="118"/>
      <c r="AG303" s="6" t="s">
        <v>288</v>
      </c>
      <c r="AH303" s="18" t="s">
        <v>273</v>
      </c>
      <c r="AI303" s="50">
        <v>8</v>
      </c>
      <c r="AJ303" s="51">
        <v>7</v>
      </c>
      <c r="AK303" s="43" t="s">
        <v>36</v>
      </c>
      <c r="AL303" s="102"/>
    </row>
    <row r="304" spans="1:38" x14ac:dyDescent="0.15">
      <c r="A304" s="1659"/>
      <c r="B304" s="457">
        <v>43824</v>
      </c>
      <c r="C304" s="456" t="str">
        <f t="shared" si="43"/>
        <v>(水)</v>
      </c>
      <c r="D304" s="671" t="s">
        <v>550</v>
      </c>
      <c r="E304" s="60">
        <v>0</v>
      </c>
      <c r="F304" s="60">
        <v>5.9</v>
      </c>
      <c r="G304" s="23">
        <v>10.3</v>
      </c>
      <c r="H304" s="63">
        <v>10.4</v>
      </c>
      <c r="I304" s="64">
        <v>3.84</v>
      </c>
      <c r="J304" s="65">
        <v>4.17</v>
      </c>
      <c r="K304" s="64">
        <v>7.55</v>
      </c>
      <c r="L304" s="65">
        <v>7.51</v>
      </c>
      <c r="M304" s="64">
        <v>32.4</v>
      </c>
      <c r="N304" s="65">
        <v>30.9</v>
      </c>
      <c r="O304" s="50"/>
      <c r="P304" s="1310">
        <v>83.6</v>
      </c>
      <c r="Q304" s="50"/>
      <c r="R304" s="1310">
        <v>115.3</v>
      </c>
      <c r="S304" s="50"/>
      <c r="T304" s="1310"/>
      <c r="U304" s="50"/>
      <c r="V304" s="1310"/>
      <c r="W304" s="64"/>
      <c r="X304" s="65">
        <v>20.100000000000001</v>
      </c>
      <c r="Y304" s="69"/>
      <c r="Z304" s="70">
        <v>246</v>
      </c>
      <c r="AA304" s="24"/>
      <c r="AB304" s="863">
        <v>0.31</v>
      </c>
      <c r="AC304" s="655">
        <v>1101</v>
      </c>
      <c r="AD304" s="322"/>
      <c r="AE304" s="1155"/>
      <c r="AF304" s="118"/>
      <c r="AG304" s="6" t="s">
        <v>289</v>
      </c>
      <c r="AH304" s="18" t="s">
        <v>23</v>
      </c>
      <c r="AI304" s="50">
        <v>3</v>
      </c>
      <c r="AJ304" s="51">
        <v>3</v>
      </c>
      <c r="AK304" s="43" t="s">
        <v>36</v>
      </c>
      <c r="AL304" s="102"/>
    </row>
    <row r="305" spans="1:38" x14ac:dyDescent="0.15">
      <c r="A305" s="1659"/>
      <c r="B305" s="457">
        <v>43825</v>
      </c>
      <c r="C305" s="456" t="str">
        <f t="shared" si="43"/>
        <v>(木)</v>
      </c>
      <c r="D305" s="671" t="s">
        <v>550</v>
      </c>
      <c r="E305" s="60">
        <v>0</v>
      </c>
      <c r="F305" s="60">
        <v>7.3</v>
      </c>
      <c r="G305" s="23">
        <v>10</v>
      </c>
      <c r="H305" s="63">
        <v>10.1</v>
      </c>
      <c r="I305" s="64">
        <v>3.43</v>
      </c>
      <c r="J305" s="65">
        <v>3.53</v>
      </c>
      <c r="K305" s="64">
        <v>7.55</v>
      </c>
      <c r="L305" s="65">
        <v>7.56</v>
      </c>
      <c r="M305" s="64">
        <v>33</v>
      </c>
      <c r="N305" s="65">
        <v>32.4</v>
      </c>
      <c r="O305" s="50"/>
      <c r="P305" s="1310">
        <v>85.1</v>
      </c>
      <c r="Q305" s="50"/>
      <c r="R305" s="1310">
        <v>118.9</v>
      </c>
      <c r="S305" s="50"/>
      <c r="T305" s="1310"/>
      <c r="U305" s="50"/>
      <c r="V305" s="1310"/>
      <c r="W305" s="64"/>
      <c r="X305" s="65">
        <v>25.9</v>
      </c>
      <c r="Y305" s="69"/>
      <c r="Z305" s="70">
        <v>241</v>
      </c>
      <c r="AA305" s="24"/>
      <c r="AB305" s="863">
        <v>0.3</v>
      </c>
      <c r="AC305" s="655">
        <v>1097</v>
      </c>
      <c r="AD305" s="322"/>
      <c r="AE305" s="1155">
        <v>3.36</v>
      </c>
      <c r="AF305" s="118"/>
      <c r="AG305" s="19"/>
      <c r="AH305" s="9"/>
      <c r="AI305" s="20"/>
      <c r="AJ305" s="8"/>
      <c r="AK305" s="8"/>
      <c r="AL305" s="9"/>
    </row>
    <row r="306" spans="1:38" x14ac:dyDescent="0.15">
      <c r="A306" s="1659"/>
      <c r="B306" s="457">
        <v>43826</v>
      </c>
      <c r="C306" s="465" t="str">
        <f t="shared" si="43"/>
        <v>(金)</v>
      </c>
      <c r="D306" s="671" t="s">
        <v>540</v>
      </c>
      <c r="E306" s="60">
        <v>1</v>
      </c>
      <c r="F306" s="60">
        <v>10.9</v>
      </c>
      <c r="G306" s="23">
        <v>11</v>
      </c>
      <c r="H306" s="63">
        <v>11.2</v>
      </c>
      <c r="I306" s="64">
        <v>3.7</v>
      </c>
      <c r="J306" s="65">
        <v>4.1100000000000003</v>
      </c>
      <c r="K306" s="64">
        <v>7.55</v>
      </c>
      <c r="L306" s="65">
        <v>7.54</v>
      </c>
      <c r="M306" s="64">
        <v>33.5</v>
      </c>
      <c r="N306" s="65">
        <v>33.5</v>
      </c>
      <c r="O306" s="50"/>
      <c r="P306" s="1310">
        <v>85.2</v>
      </c>
      <c r="Q306" s="50"/>
      <c r="R306" s="1310">
        <v>123.1</v>
      </c>
      <c r="S306" s="50"/>
      <c r="T306" s="1310"/>
      <c r="U306" s="50"/>
      <c r="V306" s="1310"/>
      <c r="W306" s="64"/>
      <c r="X306" s="65">
        <v>26.9</v>
      </c>
      <c r="Y306" s="69"/>
      <c r="Z306" s="70">
        <v>233</v>
      </c>
      <c r="AA306" s="24"/>
      <c r="AB306" s="863">
        <v>0.31</v>
      </c>
      <c r="AC306" s="655">
        <v>1076</v>
      </c>
      <c r="AD306" s="322"/>
      <c r="AE306" s="1155"/>
      <c r="AF306" s="118"/>
      <c r="AG306" s="19"/>
      <c r="AH306" s="9"/>
      <c r="AI306" s="20"/>
      <c r="AJ306" s="8"/>
      <c r="AK306" s="8"/>
      <c r="AL306" s="9"/>
    </row>
    <row r="307" spans="1:38" x14ac:dyDescent="0.15">
      <c r="A307" s="1659"/>
      <c r="B307" s="457">
        <v>43827</v>
      </c>
      <c r="C307" s="456" t="str">
        <f t="shared" si="43"/>
        <v>(土)</v>
      </c>
      <c r="D307" s="671" t="s">
        <v>540</v>
      </c>
      <c r="E307" s="60">
        <v>0</v>
      </c>
      <c r="F307" s="60">
        <v>7.1</v>
      </c>
      <c r="G307" s="23">
        <v>9.6999999999999993</v>
      </c>
      <c r="H307" s="63">
        <v>10.199999999999999</v>
      </c>
      <c r="I307" s="64">
        <v>3.5</v>
      </c>
      <c r="J307" s="65">
        <v>3.8</v>
      </c>
      <c r="K307" s="64">
        <v>7.7</v>
      </c>
      <c r="L307" s="65">
        <v>7.7</v>
      </c>
      <c r="M307" s="64"/>
      <c r="N307" s="65"/>
      <c r="O307" s="50"/>
      <c r="P307" s="1310"/>
      <c r="Q307" s="50"/>
      <c r="R307" s="1310"/>
      <c r="S307" s="50"/>
      <c r="T307" s="1310"/>
      <c r="U307" s="50"/>
      <c r="V307" s="1310"/>
      <c r="W307" s="64"/>
      <c r="X307" s="65"/>
      <c r="Y307" s="69"/>
      <c r="Z307" s="70"/>
      <c r="AA307" s="24"/>
      <c r="AB307" s="863"/>
      <c r="AC307" s="799">
        <v>1067</v>
      </c>
      <c r="AD307" s="322"/>
      <c r="AE307" s="1155"/>
      <c r="AF307" s="118"/>
      <c r="AG307" s="21"/>
      <c r="AH307" s="3"/>
      <c r="AI307" s="22"/>
      <c r="AJ307" s="10"/>
      <c r="AK307" s="10"/>
      <c r="AL307" s="3"/>
    </row>
    <row r="308" spans="1:38" x14ac:dyDescent="0.15">
      <c r="A308" s="1659"/>
      <c r="B308" s="457">
        <v>43828</v>
      </c>
      <c r="C308" s="456" t="str">
        <f t="shared" si="43"/>
        <v>(日)</v>
      </c>
      <c r="D308" s="671" t="s">
        <v>540</v>
      </c>
      <c r="E308" s="60">
        <v>0</v>
      </c>
      <c r="F308" s="60">
        <v>6.3</v>
      </c>
      <c r="G308" s="23">
        <v>9.6</v>
      </c>
      <c r="H308" s="63">
        <v>9.5</v>
      </c>
      <c r="I308" s="64">
        <v>3.1</v>
      </c>
      <c r="J308" s="65">
        <v>4.0999999999999996</v>
      </c>
      <c r="K308" s="64">
        <v>7.7</v>
      </c>
      <c r="L308" s="65">
        <v>7.7</v>
      </c>
      <c r="M308" s="64"/>
      <c r="N308" s="65"/>
      <c r="O308" s="50"/>
      <c r="P308" s="1310"/>
      <c r="Q308" s="50"/>
      <c r="R308" s="1310"/>
      <c r="S308" s="50"/>
      <c r="T308" s="1310"/>
      <c r="U308" s="50"/>
      <c r="V308" s="1310"/>
      <c r="W308" s="64"/>
      <c r="X308" s="65"/>
      <c r="Y308" s="69"/>
      <c r="Z308" s="70"/>
      <c r="AA308" s="24"/>
      <c r="AB308" s="863"/>
      <c r="AC308" s="655">
        <v>1063</v>
      </c>
      <c r="AD308" s="322"/>
      <c r="AE308" s="1155"/>
      <c r="AF308" s="118"/>
      <c r="AG308" s="29" t="s">
        <v>34</v>
      </c>
      <c r="AH308" s="2" t="s">
        <v>36</v>
      </c>
      <c r="AI308" s="2" t="s">
        <v>36</v>
      </c>
      <c r="AJ308" s="2" t="s">
        <v>36</v>
      </c>
      <c r="AK308" s="2" t="s">
        <v>36</v>
      </c>
      <c r="AL308" s="103" t="s">
        <v>36</v>
      </c>
    </row>
    <row r="309" spans="1:38" x14ac:dyDescent="0.15">
      <c r="A309" s="1659"/>
      <c r="B309" s="457">
        <v>43829</v>
      </c>
      <c r="C309" s="456" t="str">
        <f t="shared" si="43"/>
        <v>(月)</v>
      </c>
      <c r="D309" s="671" t="s">
        <v>550</v>
      </c>
      <c r="E309" s="60">
        <v>3</v>
      </c>
      <c r="F309" s="60">
        <v>4.5</v>
      </c>
      <c r="G309" s="23">
        <v>10.5</v>
      </c>
      <c r="H309" s="63">
        <v>10.5</v>
      </c>
      <c r="I309" s="64">
        <v>2.8</v>
      </c>
      <c r="J309" s="65">
        <v>3.3</v>
      </c>
      <c r="K309" s="64">
        <v>7.7</v>
      </c>
      <c r="L309" s="65">
        <v>7.6</v>
      </c>
      <c r="M309" s="64"/>
      <c r="N309" s="65"/>
      <c r="O309" s="50"/>
      <c r="P309" s="1310"/>
      <c r="Q309" s="50"/>
      <c r="R309" s="1310"/>
      <c r="S309" s="50"/>
      <c r="T309" s="1310"/>
      <c r="U309" s="50"/>
      <c r="V309" s="1310"/>
      <c r="W309" s="64"/>
      <c r="X309" s="65"/>
      <c r="Y309" s="69"/>
      <c r="Z309" s="70"/>
      <c r="AA309" s="24"/>
      <c r="AB309" s="863"/>
      <c r="AC309" s="655">
        <v>1045</v>
      </c>
      <c r="AD309" s="322"/>
      <c r="AE309" s="1155"/>
      <c r="AF309" s="118"/>
      <c r="AG309" s="11" t="s">
        <v>36</v>
      </c>
      <c r="AH309" s="2" t="s">
        <v>36</v>
      </c>
      <c r="AI309" s="2" t="s">
        <v>36</v>
      </c>
      <c r="AJ309" s="2" t="s">
        <v>36</v>
      </c>
      <c r="AK309" s="2" t="s">
        <v>36</v>
      </c>
      <c r="AL309" s="103" t="s">
        <v>36</v>
      </c>
    </row>
    <row r="310" spans="1:38" x14ac:dyDescent="0.15">
      <c r="A310" s="1659"/>
      <c r="B310" s="457">
        <v>43830</v>
      </c>
      <c r="C310" s="466" t="str">
        <f t="shared" si="43"/>
        <v>(火)</v>
      </c>
      <c r="D310" s="74" t="s">
        <v>550</v>
      </c>
      <c r="E310" s="134">
        <v>0</v>
      </c>
      <c r="F310" s="125">
        <v>10.4</v>
      </c>
      <c r="G310" s="126">
        <v>11.2</v>
      </c>
      <c r="H310" s="127">
        <v>10.8</v>
      </c>
      <c r="I310" s="128">
        <v>3.7</v>
      </c>
      <c r="J310" s="129">
        <v>4.5999999999999996</v>
      </c>
      <c r="K310" s="128">
        <v>7.6</v>
      </c>
      <c r="L310" s="129">
        <v>7.7</v>
      </c>
      <c r="M310" s="128"/>
      <c r="N310" s="129"/>
      <c r="O310" s="676"/>
      <c r="P310" s="1324"/>
      <c r="Q310" s="676"/>
      <c r="R310" s="1324"/>
      <c r="S310" s="676"/>
      <c r="T310" s="1324"/>
      <c r="U310" s="676"/>
      <c r="V310" s="1324"/>
      <c r="W310" s="128"/>
      <c r="X310" s="129"/>
      <c r="Y310" s="132"/>
      <c r="Z310" s="133"/>
      <c r="AA310" s="130"/>
      <c r="AB310" s="877"/>
      <c r="AC310" s="800">
        <v>1040</v>
      </c>
      <c r="AD310" s="323"/>
      <c r="AE310" s="1156"/>
      <c r="AF310" s="173"/>
      <c r="AG310" s="11" t="s">
        <v>36</v>
      </c>
      <c r="AH310" s="2" t="s">
        <v>36</v>
      </c>
      <c r="AI310" s="2" t="s">
        <v>36</v>
      </c>
      <c r="AJ310" s="2" t="s">
        <v>36</v>
      </c>
      <c r="AK310" s="2" t="s">
        <v>36</v>
      </c>
      <c r="AL310" s="103" t="s">
        <v>36</v>
      </c>
    </row>
    <row r="311" spans="1:38" ht="13.5" customHeight="1" x14ac:dyDescent="0.15">
      <c r="A311" s="1660"/>
      <c r="B311" s="1615" t="s">
        <v>396</v>
      </c>
      <c r="C311" s="1611"/>
      <c r="D311" s="399"/>
      <c r="E311" s="358">
        <f>MAX(E280:E310)</f>
        <v>37.5</v>
      </c>
      <c r="F311" s="359">
        <f t="shared" ref="F311:AC311" si="44">IF(COUNT(F280:F310)=0,"",MAX(F280:F310))</f>
        <v>17.3</v>
      </c>
      <c r="G311" s="360">
        <f t="shared" si="44"/>
        <v>13</v>
      </c>
      <c r="H311" s="361">
        <f t="shared" si="44"/>
        <v>13</v>
      </c>
      <c r="I311" s="362">
        <f t="shared" si="44"/>
        <v>30.38</v>
      </c>
      <c r="J311" s="363">
        <f t="shared" si="44"/>
        <v>4.5999999999999996</v>
      </c>
      <c r="K311" s="362">
        <f t="shared" si="44"/>
        <v>7.8</v>
      </c>
      <c r="L311" s="363">
        <f t="shared" si="44"/>
        <v>7.73</v>
      </c>
      <c r="M311" s="362">
        <f t="shared" si="44"/>
        <v>34.799999999999997</v>
      </c>
      <c r="N311" s="363">
        <f t="shared" si="44"/>
        <v>34.1</v>
      </c>
      <c r="O311" s="1311">
        <f t="shared" si="44"/>
        <v>85.1</v>
      </c>
      <c r="P311" s="1319">
        <f t="shared" si="44"/>
        <v>86.1</v>
      </c>
      <c r="Q311" s="1311">
        <f t="shared" si="44"/>
        <v>116.9</v>
      </c>
      <c r="R311" s="1319">
        <f t="shared" si="44"/>
        <v>123.1</v>
      </c>
      <c r="S311" s="1311">
        <f t="shared" si="44"/>
        <v>76</v>
      </c>
      <c r="T311" s="1319">
        <f t="shared" si="44"/>
        <v>74.8</v>
      </c>
      <c r="U311" s="1311">
        <f t="shared" si="44"/>
        <v>40.9</v>
      </c>
      <c r="V311" s="1319">
        <f t="shared" si="44"/>
        <v>39.9</v>
      </c>
      <c r="W311" s="362">
        <f t="shared" si="44"/>
        <v>19.3</v>
      </c>
      <c r="X311" s="583">
        <f t="shared" si="44"/>
        <v>31</v>
      </c>
      <c r="Y311" s="640">
        <f t="shared" si="44"/>
        <v>171</v>
      </c>
      <c r="Z311" s="641">
        <f t="shared" si="44"/>
        <v>262</v>
      </c>
      <c r="AA311" s="694">
        <f t="shared" si="44"/>
        <v>0.42</v>
      </c>
      <c r="AB311" s="865">
        <f t="shared" si="44"/>
        <v>0.31</v>
      </c>
      <c r="AC311" s="695">
        <f t="shared" si="44"/>
        <v>3291</v>
      </c>
      <c r="AD311" s="339">
        <f>MAX(AD280:AD310)</f>
        <v>20070</v>
      </c>
      <c r="AE311" s="1148">
        <f>MAX(AE280:AE310)</f>
        <v>3.59</v>
      </c>
      <c r="AF311" s="374"/>
      <c r="AG311" s="11" t="s">
        <v>36</v>
      </c>
      <c r="AH311" s="2" t="s">
        <v>36</v>
      </c>
      <c r="AI311" s="2" t="s">
        <v>36</v>
      </c>
      <c r="AJ311" s="2" t="s">
        <v>36</v>
      </c>
      <c r="AK311" s="2" t="s">
        <v>36</v>
      </c>
      <c r="AL311" s="103" t="s">
        <v>36</v>
      </c>
    </row>
    <row r="312" spans="1:38" x14ac:dyDescent="0.15">
      <c r="A312" s="1660"/>
      <c r="B312" s="1616" t="s">
        <v>397</v>
      </c>
      <c r="C312" s="1603"/>
      <c r="D312" s="401"/>
      <c r="E312" s="364">
        <f>MIN(E280:E310)</f>
        <v>0</v>
      </c>
      <c r="F312" s="365">
        <f t="shared" ref="F312:AC312" si="45">IF(COUNT(F280:F310)=0,"",MIN(F280:F310))</f>
        <v>4.4000000000000004</v>
      </c>
      <c r="G312" s="366">
        <f t="shared" si="45"/>
        <v>9</v>
      </c>
      <c r="H312" s="367">
        <f t="shared" si="45"/>
        <v>8.9</v>
      </c>
      <c r="I312" s="368">
        <f t="shared" si="45"/>
        <v>2.72</v>
      </c>
      <c r="J312" s="369">
        <f t="shared" si="45"/>
        <v>1.74</v>
      </c>
      <c r="K312" s="368">
        <f t="shared" si="45"/>
        <v>7.24</v>
      </c>
      <c r="L312" s="369">
        <f t="shared" si="45"/>
        <v>7.07</v>
      </c>
      <c r="M312" s="368">
        <f t="shared" si="45"/>
        <v>18.399999999999999</v>
      </c>
      <c r="N312" s="369">
        <f t="shared" si="45"/>
        <v>19.399999999999999</v>
      </c>
      <c r="O312" s="1313">
        <f t="shared" si="45"/>
        <v>85.1</v>
      </c>
      <c r="P312" s="1320">
        <f t="shared" si="45"/>
        <v>45.1</v>
      </c>
      <c r="Q312" s="1313">
        <f t="shared" si="45"/>
        <v>116.9</v>
      </c>
      <c r="R312" s="1320">
        <f t="shared" si="45"/>
        <v>70.8</v>
      </c>
      <c r="S312" s="1313">
        <f t="shared" si="45"/>
        <v>76</v>
      </c>
      <c r="T312" s="1320">
        <f t="shared" si="45"/>
        <v>74.8</v>
      </c>
      <c r="U312" s="1313">
        <f t="shared" si="45"/>
        <v>40.9</v>
      </c>
      <c r="V312" s="1320">
        <f t="shared" si="45"/>
        <v>39.9</v>
      </c>
      <c r="W312" s="368">
        <f t="shared" si="45"/>
        <v>19.3</v>
      </c>
      <c r="X312" s="697">
        <f t="shared" si="45"/>
        <v>11.1</v>
      </c>
      <c r="Y312" s="644">
        <f t="shared" si="45"/>
        <v>171</v>
      </c>
      <c r="Z312" s="645">
        <f t="shared" si="45"/>
        <v>117</v>
      </c>
      <c r="AA312" s="698">
        <f t="shared" si="45"/>
        <v>0.42</v>
      </c>
      <c r="AB312" s="867">
        <f t="shared" si="45"/>
        <v>0.12</v>
      </c>
      <c r="AC312" s="699">
        <f t="shared" si="45"/>
        <v>832</v>
      </c>
      <c r="AD312" s="338">
        <f>MIN(AD280:AD310)</f>
        <v>20000</v>
      </c>
      <c r="AE312" s="1149">
        <f>MIN(AE280:AE310)</f>
        <v>3.08</v>
      </c>
      <c r="AF312" s="375"/>
      <c r="AG312" s="11" t="s">
        <v>36</v>
      </c>
      <c r="AH312" s="2" t="s">
        <v>36</v>
      </c>
      <c r="AI312" s="2" t="s">
        <v>36</v>
      </c>
      <c r="AJ312" s="2" t="s">
        <v>36</v>
      </c>
      <c r="AK312" s="2" t="s">
        <v>36</v>
      </c>
      <c r="AL312" s="103" t="s">
        <v>36</v>
      </c>
    </row>
    <row r="313" spans="1:38" x14ac:dyDescent="0.15">
      <c r="A313" s="1660"/>
      <c r="B313" s="1616" t="s">
        <v>398</v>
      </c>
      <c r="C313" s="1603"/>
      <c r="D313" s="401"/>
      <c r="E313" s="401"/>
      <c r="F313" s="584">
        <f t="shared" ref="F313:AC313" si="46">IF(COUNT(F280:F310)=0,"",AVERAGE(F280:F310))</f>
        <v>8.5967741935483879</v>
      </c>
      <c r="G313" s="585">
        <f t="shared" si="46"/>
        <v>11.103225806451613</v>
      </c>
      <c r="H313" s="586">
        <f t="shared" si="46"/>
        <v>11.064516129032258</v>
      </c>
      <c r="I313" s="587">
        <f t="shared" si="46"/>
        <v>4.9077419354838705</v>
      </c>
      <c r="J313" s="588">
        <f t="shared" si="46"/>
        <v>3.5677419354838706</v>
      </c>
      <c r="K313" s="587">
        <f t="shared" si="46"/>
        <v>7.612580645161291</v>
      </c>
      <c r="L313" s="588">
        <f t="shared" si="46"/>
        <v>7.5812903225806432</v>
      </c>
      <c r="M313" s="587">
        <f t="shared" si="46"/>
        <v>31.29</v>
      </c>
      <c r="N313" s="588">
        <f t="shared" si="46"/>
        <v>30.809999999999995</v>
      </c>
      <c r="O313" s="1321">
        <f t="shared" si="46"/>
        <v>85.1</v>
      </c>
      <c r="P313" s="1322">
        <f t="shared" si="46"/>
        <v>78.38</v>
      </c>
      <c r="Q313" s="1321">
        <f t="shared" si="46"/>
        <v>116.9</v>
      </c>
      <c r="R313" s="1322">
        <f t="shared" si="46"/>
        <v>113.52000000000001</v>
      </c>
      <c r="S313" s="1321">
        <f t="shared" si="46"/>
        <v>76</v>
      </c>
      <c r="T313" s="1322">
        <f t="shared" si="46"/>
        <v>74.8</v>
      </c>
      <c r="U313" s="1321">
        <f t="shared" si="46"/>
        <v>40.9</v>
      </c>
      <c r="V313" s="1322">
        <f t="shared" si="46"/>
        <v>39.9</v>
      </c>
      <c r="W313" s="1366">
        <f t="shared" si="46"/>
        <v>19.3</v>
      </c>
      <c r="X313" s="702">
        <f t="shared" si="46"/>
        <v>23.555</v>
      </c>
      <c r="Y313" s="687">
        <f t="shared" si="46"/>
        <v>171</v>
      </c>
      <c r="Z313" s="688">
        <f t="shared" si="46"/>
        <v>209.6</v>
      </c>
      <c r="AA313" s="689">
        <f t="shared" si="46"/>
        <v>0.42</v>
      </c>
      <c r="AB313" s="873">
        <f t="shared" si="46"/>
        <v>0.22749999999999998</v>
      </c>
      <c r="AC313" s="691">
        <f t="shared" si="46"/>
        <v>1227.0322580645161</v>
      </c>
      <c r="AD313" s="338">
        <f>AVERAGE(AD280:AD310)</f>
        <v>20035</v>
      </c>
      <c r="AE313" s="1150">
        <f>AVERAGE(AE280:AE310)</f>
        <v>3.3874999999999997</v>
      </c>
      <c r="AF313" s="375"/>
      <c r="AG313" s="11" t="s">
        <v>36</v>
      </c>
      <c r="AH313" s="2" t="s">
        <v>36</v>
      </c>
      <c r="AI313" s="2" t="s">
        <v>36</v>
      </c>
      <c r="AJ313" s="2" t="s">
        <v>36</v>
      </c>
      <c r="AK313" s="2" t="s">
        <v>36</v>
      </c>
      <c r="AL313" s="103" t="s">
        <v>36</v>
      </c>
    </row>
    <row r="314" spans="1:38" x14ac:dyDescent="0.15">
      <c r="A314" s="1661"/>
      <c r="B314" s="1604" t="s">
        <v>399</v>
      </c>
      <c r="C314" s="1605"/>
      <c r="D314" s="401"/>
      <c r="E314" s="577">
        <f>SUM(E280:E310)</f>
        <v>90</v>
      </c>
      <c r="F314" s="606"/>
      <c r="G314" s="1456"/>
      <c r="H314" s="1457"/>
      <c r="I314" s="1358"/>
      <c r="J314" s="1359"/>
      <c r="K314" s="1356"/>
      <c r="L314" s="1461"/>
      <c r="M314" s="1358"/>
      <c r="N314" s="1359"/>
      <c r="O314" s="1316"/>
      <c r="P314" s="1323"/>
      <c r="Q314" s="1334"/>
      <c r="R314" s="1323"/>
      <c r="S314" s="1315"/>
      <c r="T314" s="1316"/>
      <c r="U314" s="1315"/>
      <c r="V314" s="1333"/>
      <c r="W314" s="1367"/>
      <c r="X314" s="1368"/>
      <c r="Y314" s="636"/>
      <c r="Z314" s="701"/>
      <c r="AA314" s="637"/>
      <c r="AB314" s="875"/>
      <c r="AC314" s="692">
        <f>SUM(AC280:AC310)</f>
        <v>38038</v>
      </c>
      <c r="AD314" s="1210">
        <f>SUM(AD280:AD310)</f>
        <v>40070</v>
      </c>
      <c r="AE314" s="1164"/>
      <c r="AF314" s="376"/>
      <c r="AG314" s="219"/>
      <c r="AH314" s="221"/>
      <c r="AI314" s="221"/>
      <c r="AJ314" s="221"/>
      <c r="AK314" s="221"/>
      <c r="AL314" s="220"/>
    </row>
    <row r="315" spans="1:38" x14ac:dyDescent="0.15">
      <c r="A315" s="1665" t="s">
        <v>527</v>
      </c>
      <c r="B315" s="457">
        <v>43831</v>
      </c>
      <c r="C315" s="464" t="str">
        <f>IF(B315="","",IF(WEEKDAY(B315)=1,"(日)",IF(WEEKDAY(B315)=2,"(月)",IF(WEEKDAY(B315)=3,"(火)",IF(WEEKDAY(B315)=4,"(水)",IF(WEEKDAY(B315)=5,"(木)",IF(WEEKDAY(B315)=6,"(金)","(土)")))))))</f>
        <v>(水)</v>
      </c>
      <c r="D315" s="670" t="s">
        <v>550</v>
      </c>
      <c r="E315" s="59">
        <v>0</v>
      </c>
      <c r="F315" s="59">
        <v>5.4</v>
      </c>
      <c r="G315" s="61">
        <v>10.1</v>
      </c>
      <c r="H315" s="62">
        <v>10.3</v>
      </c>
      <c r="I315" s="55">
        <v>3.3</v>
      </c>
      <c r="J315" s="56">
        <v>4.0999999999999996</v>
      </c>
      <c r="K315" s="55">
        <v>7.7</v>
      </c>
      <c r="L315" s="56">
        <v>7.7</v>
      </c>
      <c r="M315" s="55"/>
      <c r="N315" s="56"/>
      <c r="O315" s="1308"/>
      <c r="P315" s="1309"/>
      <c r="Q315" s="1308"/>
      <c r="R315" s="1309"/>
      <c r="S315" s="1308"/>
      <c r="T315" s="1309"/>
      <c r="U315" s="1308"/>
      <c r="V315" s="1309"/>
      <c r="W315" s="55"/>
      <c r="X315" s="56"/>
      <c r="Y315" s="57"/>
      <c r="Z315" s="58"/>
      <c r="AA315" s="66"/>
      <c r="AB315" s="861"/>
      <c r="AC315" s="653">
        <v>1032</v>
      </c>
      <c r="AD315" s="1165"/>
      <c r="AE315" s="1195"/>
      <c r="AF315" s="1196"/>
      <c r="AG315" s="222">
        <v>43839</v>
      </c>
      <c r="AH315" s="135" t="s">
        <v>29</v>
      </c>
      <c r="AI315" s="136">
        <v>11.8</v>
      </c>
      <c r="AJ315" s="137" t="s">
        <v>20</v>
      </c>
      <c r="AK315" s="138"/>
      <c r="AL315" s="139"/>
    </row>
    <row r="316" spans="1:38" x14ac:dyDescent="0.15">
      <c r="A316" s="1670"/>
      <c r="B316" s="326">
        <v>43832</v>
      </c>
      <c r="C316" s="456" t="str">
        <f t="shared" ref="C316:C321" si="47">IF(B316="","",IF(WEEKDAY(B316)=1,"(日)",IF(WEEKDAY(B316)=2,"(月)",IF(WEEKDAY(B316)=3,"(火)",IF(WEEKDAY(B316)=4,"(水)",IF(WEEKDAY(B316)=5,"(木)",IF(WEEKDAY(B316)=6,"(金)","(土)")))))))</f>
        <v>(木)</v>
      </c>
      <c r="D316" s="809" t="s">
        <v>540</v>
      </c>
      <c r="E316" s="342">
        <v>0</v>
      </c>
      <c r="F316" s="342">
        <v>7</v>
      </c>
      <c r="G316" s="293">
        <v>9.3000000000000007</v>
      </c>
      <c r="H316" s="294">
        <v>9.5</v>
      </c>
      <c r="I316" s="295">
        <v>2.7</v>
      </c>
      <c r="J316" s="296">
        <v>3.6</v>
      </c>
      <c r="K316" s="295">
        <v>7.7</v>
      </c>
      <c r="L316" s="296">
        <v>7.7</v>
      </c>
      <c r="M316" s="295"/>
      <c r="N316" s="1360"/>
      <c r="O316" s="1325"/>
      <c r="P316" s="1327"/>
      <c r="Q316" s="1325"/>
      <c r="R316" s="1326"/>
      <c r="S316" s="1325"/>
      <c r="T316" s="1327"/>
      <c r="U316" s="1325"/>
      <c r="V316" s="1327"/>
      <c r="W316" s="295"/>
      <c r="X316" s="296"/>
      <c r="Y316" s="343"/>
      <c r="Z316" s="344"/>
      <c r="AA316" s="297"/>
      <c r="AB316" s="879"/>
      <c r="AC316" s="799">
        <v>1032</v>
      </c>
      <c r="AD316" s="322"/>
      <c r="AE316" s="1157"/>
      <c r="AF316" s="118"/>
      <c r="AG316" s="12" t="s">
        <v>30</v>
      </c>
      <c r="AH316" s="13" t="s">
        <v>31</v>
      </c>
      <c r="AI316" s="14" t="s">
        <v>32</v>
      </c>
      <c r="AJ316" s="15" t="s">
        <v>33</v>
      </c>
      <c r="AK316" s="16" t="s">
        <v>36</v>
      </c>
      <c r="AL316" s="96"/>
    </row>
    <row r="317" spans="1:38" x14ac:dyDescent="0.15">
      <c r="A317" s="1670"/>
      <c r="B317" s="326">
        <v>43833</v>
      </c>
      <c r="C317" s="456" t="str">
        <f t="shared" si="47"/>
        <v>(金)</v>
      </c>
      <c r="D317" s="671" t="s">
        <v>540</v>
      </c>
      <c r="E317" s="60">
        <v>0</v>
      </c>
      <c r="F317" s="60">
        <v>6.1</v>
      </c>
      <c r="G317" s="23">
        <v>9.5</v>
      </c>
      <c r="H317" s="63">
        <v>9.5</v>
      </c>
      <c r="I317" s="64">
        <v>3.1</v>
      </c>
      <c r="J317" s="65">
        <v>3.4</v>
      </c>
      <c r="K317" s="64">
        <v>7.8</v>
      </c>
      <c r="L317" s="65">
        <v>7.7</v>
      </c>
      <c r="M317" s="64"/>
      <c r="N317" s="65"/>
      <c r="O317" s="50"/>
      <c r="P317" s="1310"/>
      <c r="Q317" s="50"/>
      <c r="R317" s="1310"/>
      <c r="S317" s="50"/>
      <c r="T317" s="1310"/>
      <c r="U317" s="50"/>
      <c r="V317" s="1328"/>
      <c r="W317" s="64"/>
      <c r="X317" s="65"/>
      <c r="Y317" s="69"/>
      <c r="Z317" s="70"/>
      <c r="AA317" s="24"/>
      <c r="AB317" s="863"/>
      <c r="AC317" s="655">
        <v>1039</v>
      </c>
      <c r="AD317" s="322"/>
      <c r="AE317" s="1157"/>
      <c r="AF317" s="118"/>
      <c r="AG317" s="5" t="s">
        <v>271</v>
      </c>
      <c r="AH317" s="17" t="s">
        <v>20</v>
      </c>
      <c r="AI317" s="31">
        <v>9.9</v>
      </c>
      <c r="AJ317" s="32">
        <v>9.8000000000000007</v>
      </c>
      <c r="AK317" s="33" t="s">
        <v>36</v>
      </c>
      <c r="AL317" s="97"/>
    </row>
    <row r="318" spans="1:38" x14ac:dyDescent="0.15">
      <c r="A318" s="1670"/>
      <c r="B318" s="326">
        <v>43834</v>
      </c>
      <c r="C318" s="456" t="str">
        <f t="shared" si="47"/>
        <v>(土)</v>
      </c>
      <c r="D318" s="671" t="s">
        <v>540</v>
      </c>
      <c r="E318" s="60">
        <v>0.5</v>
      </c>
      <c r="F318" s="60">
        <v>5.9</v>
      </c>
      <c r="G318" s="23">
        <v>9.4</v>
      </c>
      <c r="H318" s="63">
        <v>9.6999999999999993</v>
      </c>
      <c r="I318" s="64">
        <v>2.9</v>
      </c>
      <c r="J318" s="65">
        <v>3.4</v>
      </c>
      <c r="K318" s="64">
        <v>7.7</v>
      </c>
      <c r="L318" s="65">
        <v>7.7</v>
      </c>
      <c r="M318" s="64"/>
      <c r="N318" s="65"/>
      <c r="O318" s="50"/>
      <c r="P318" s="1310"/>
      <c r="Q318" s="50"/>
      <c r="R318" s="1310"/>
      <c r="S318" s="50"/>
      <c r="T318" s="1310"/>
      <c r="U318" s="50"/>
      <c r="V318" s="1310"/>
      <c r="W318" s="64"/>
      <c r="X318" s="65"/>
      <c r="Y318" s="69"/>
      <c r="Z318" s="70"/>
      <c r="AA318" s="24"/>
      <c r="AB318" s="863"/>
      <c r="AC318" s="655">
        <v>1056</v>
      </c>
      <c r="AD318" s="322"/>
      <c r="AE318" s="1157"/>
      <c r="AF318" s="118"/>
      <c r="AG318" s="6" t="s">
        <v>272</v>
      </c>
      <c r="AH318" s="18" t="s">
        <v>273</v>
      </c>
      <c r="AI318" s="34">
        <v>12.4</v>
      </c>
      <c r="AJ318" s="35">
        <v>2.84</v>
      </c>
      <c r="AK318" s="39" t="s">
        <v>36</v>
      </c>
      <c r="AL318" s="98"/>
    </row>
    <row r="319" spans="1:38" x14ac:dyDescent="0.15">
      <c r="A319" s="1670"/>
      <c r="B319" s="326">
        <v>43835</v>
      </c>
      <c r="C319" s="456" t="str">
        <f t="shared" si="47"/>
        <v>(日)</v>
      </c>
      <c r="D319" s="671" t="s">
        <v>540</v>
      </c>
      <c r="E319" s="60">
        <v>1</v>
      </c>
      <c r="F319" s="60">
        <v>5.8</v>
      </c>
      <c r="G319" s="23">
        <v>9.6</v>
      </c>
      <c r="H319" s="63">
        <v>9.4</v>
      </c>
      <c r="I319" s="64">
        <v>2.9</v>
      </c>
      <c r="J319" s="65">
        <v>3.8</v>
      </c>
      <c r="K319" s="64">
        <v>7.7</v>
      </c>
      <c r="L319" s="65">
        <v>7.7</v>
      </c>
      <c r="M319" s="64"/>
      <c r="N319" s="65"/>
      <c r="O319" s="50"/>
      <c r="P319" s="1310"/>
      <c r="Q319" s="50"/>
      <c r="R319" s="1310"/>
      <c r="S319" s="50"/>
      <c r="T319" s="1310"/>
      <c r="U319" s="50"/>
      <c r="V319" s="1310"/>
      <c r="W319" s="64"/>
      <c r="X319" s="65"/>
      <c r="Y319" s="69"/>
      <c r="Z319" s="70"/>
      <c r="AA319" s="24"/>
      <c r="AB319" s="863"/>
      <c r="AC319" s="655">
        <v>1060</v>
      </c>
      <c r="AD319" s="322"/>
      <c r="AE319" s="1157"/>
      <c r="AF319" s="118"/>
      <c r="AG319" s="6" t="s">
        <v>21</v>
      </c>
      <c r="AH319" s="18"/>
      <c r="AI319" s="34">
        <v>7.5</v>
      </c>
      <c r="AJ319" s="35">
        <v>7.4</v>
      </c>
      <c r="AK319" s="42" t="s">
        <v>36</v>
      </c>
      <c r="AL319" s="99"/>
    </row>
    <row r="320" spans="1:38" x14ac:dyDescent="0.15">
      <c r="A320" s="1670"/>
      <c r="B320" s="326">
        <v>43836</v>
      </c>
      <c r="C320" s="456" t="str">
        <f t="shared" si="47"/>
        <v>(月)</v>
      </c>
      <c r="D320" s="671" t="s">
        <v>540</v>
      </c>
      <c r="E320" s="60">
        <v>0</v>
      </c>
      <c r="F320" s="60">
        <v>6.2</v>
      </c>
      <c r="G320" s="23">
        <v>7.8</v>
      </c>
      <c r="H320" s="63">
        <v>8</v>
      </c>
      <c r="I320" s="64">
        <v>4.4000000000000004</v>
      </c>
      <c r="J320" s="65">
        <v>3.08</v>
      </c>
      <c r="K320" s="64">
        <v>7.68</v>
      </c>
      <c r="L320" s="65">
        <v>7.61</v>
      </c>
      <c r="M320" s="64">
        <v>34.6</v>
      </c>
      <c r="N320" s="65">
        <v>33.700000000000003</v>
      </c>
      <c r="O320" s="50"/>
      <c r="P320" s="1310">
        <v>82.6</v>
      </c>
      <c r="Q320" s="50"/>
      <c r="R320" s="1310">
        <v>120.5</v>
      </c>
      <c r="S320" s="50"/>
      <c r="T320" s="1310"/>
      <c r="U320" s="50"/>
      <c r="V320" s="1310"/>
      <c r="W320" s="64"/>
      <c r="X320" s="65">
        <v>24.3</v>
      </c>
      <c r="Y320" s="69"/>
      <c r="Z320" s="70">
        <v>206</v>
      </c>
      <c r="AA320" s="24"/>
      <c r="AB320" s="863">
        <v>0.31</v>
      </c>
      <c r="AC320" s="655">
        <v>1018</v>
      </c>
      <c r="AD320" s="322"/>
      <c r="AE320" s="1157"/>
      <c r="AF320" s="118"/>
      <c r="AG320" s="6" t="s">
        <v>274</v>
      </c>
      <c r="AH320" s="18" t="s">
        <v>22</v>
      </c>
      <c r="AI320" s="34">
        <v>28.5</v>
      </c>
      <c r="AJ320" s="35">
        <v>27.3</v>
      </c>
      <c r="AK320" s="36" t="s">
        <v>36</v>
      </c>
      <c r="AL320" s="100"/>
    </row>
    <row r="321" spans="1:38" x14ac:dyDescent="0.15">
      <c r="A321" s="1670"/>
      <c r="B321" s="326">
        <v>43837</v>
      </c>
      <c r="C321" s="456" t="str">
        <f t="shared" si="47"/>
        <v>(火)</v>
      </c>
      <c r="D321" s="671" t="s">
        <v>550</v>
      </c>
      <c r="E321" s="60">
        <v>5</v>
      </c>
      <c r="F321" s="60">
        <v>5.7</v>
      </c>
      <c r="G321" s="23">
        <v>8.6999999999999993</v>
      </c>
      <c r="H321" s="63">
        <v>8.3000000000000007</v>
      </c>
      <c r="I321" s="64">
        <v>2.83</v>
      </c>
      <c r="J321" s="65">
        <v>2.89</v>
      </c>
      <c r="K321" s="64">
        <v>7.72</v>
      </c>
      <c r="L321" s="65">
        <v>7.7</v>
      </c>
      <c r="M321" s="64">
        <v>34</v>
      </c>
      <c r="N321" s="65">
        <v>34.1</v>
      </c>
      <c r="O321" s="50"/>
      <c r="P321" s="1310">
        <v>84.1</v>
      </c>
      <c r="Q321" s="50"/>
      <c r="R321" s="1310">
        <v>121.5</v>
      </c>
      <c r="S321" s="50"/>
      <c r="T321" s="1310"/>
      <c r="U321" s="50"/>
      <c r="V321" s="1310"/>
      <c r="W321" s="64"/>
      <c r="X321" s="65">
        <v>22.2</v>
      </c>
      <c r="Y321" s="69"/>
      <c r="Z321" s="70">
        <v>216</v>
      </c>
      <c r="AA321" s="24"/>
      <c r="AB321" s="863">
        <v>0.25</v>
      </c>
      <c r="AC321" s="655">
        <v>887</v>
      </c>
      <c r="AD321" s="322"/>
      <c r="AE321" s="1157"/>
      <c r="AF321" s="118"/>
      <c r="AG321" s="6" t="s">
        <v>275</v>
      </c>
      <c r="AH321" s="18" t="s">
        <v>23</v>
      </c>
      <c r="AI321" s="659">
        <v>72</v>
      </c>
      <c r="AJ321" s="660">
        <v>68.099999999999994</v>
      </c>
      <c r="AK321" s="36" t="s">
        <v>36</v>
      </c>
      <c r="AL321" s="100"/>
    </row>
    <row r="322" spans="1:38" x14ac:dyDescent="0.15">
      <c r="A322" s="1670"/>
      <c r="B322" s="326">
        <v>43838</v>
      </c>
      <c r="C322" s="456" t="str">
        <f>IF(B322="","",IF(WEEKDAY(B322)=1,"(日)",IF(WEEKDAY(B322)=2,"(月)",IF(WEEKDAY(B322)=3,"(火)",IF(WEEKDAY(B322)=4,"(水)",IF(WEEKDAY(B322)=5,"(木)",IF(WEEKDAY(B322)=6,"(金)","(土)")))))))</f>
        <v>(水)</v>
      </c>
      <c r="D322" s="671" t="s">
        <v>610</v>
      </c>
      <c r="E322" s="60">
        <v>9.5</v>
      </c>
      <c r="F322" s="60">
        <v>4.0999999999999996</v>
      </c>
      <c r="G322" s="23">
        <v>9.1999999999999993</v>
      </c>
      <c r="H322" s="63">
        <v>9.1999999999999993</v>
      </c>
      <c r="I322" s="64">
        <v>4.38</v>
      </c>
      <c r="J322" s="65">
        <v>3.9</v>
      </c>
      <c r="K322" s="64">
        <v>7.62</v>
      </c>
      <c r="L322" s="65">
        <v>7.62</v>
      </c>
      <c r="M322" s="64">
        <v>34</v>
      </c>
      <c r="N322" s="65">
        <v>33.299999999999997</v>
      </c>
      <c r="O322" s="50"/>
      <c r="P322" s="1310">
        <v>82.1</v>
      </c>
      <c r="Q322" s="50"/>
      <c r="R322" s="1310">
        <v>119.9</v>
      </c>
      <c r="S322" s="50"/>
      <c r="T322" s="1310"/>
      <c r="U322" s="50"/>
      <c r="V322" s="1310"/>
      <c r="W322" s="64"/>
      <c r="X322" s="65">
        <v>21.2</v>
      </c>
      <c r="Y322" s="69"/>
      <c r="Z322" s="70">
        <v>206</v>
      </c>
      <c r="AA322" s="24"/>
      <c r="AB322" s="863">
        <v>0.3</v>
      </c>
      <c r="AC322" s="655">
        <v>1778</v>
      </c>
      <c r="AD322" s="322"/>
      <c r="AE322" s="1157"/>
      <c r="AF322" s="118"/>
      <c r="AG322" s="6" t="s">
        <v>276</v>
      </c>
      <c r="AH322" s="18" t="s">
        <v>23</v>
      </c>
      <c r="AI322" s="659">
        <v>106.1</v>
      </c>
      <c r="AJ322" s="660">
        <v>96</v>
      </c>
      <c r="AK322" s="36" t="s">
        <v>36</v>
      </c>
      <c r="AL322" s="100"/>
    </row>
    <row r="323" spans="1:38" x14ac:dyDescent="0.15">
      <c r="A323" s="1670"/>
      <c r="B323" s="326">
        <v>43839</v>
      </c>
      <c r="C323" s="456" t="str">
        <f t="shared" ref="C323:C345" si="48">IF(B323="","",IF(WEEKDAY(B323)=1,"(日)",IF(WEEKDAY(B323)=2,"(月)",IF(WEEKDAY(B323)=3,"(火)",IF(WEEKDAY(B323)=4,"(水)",IF(WEEKDAY(B323)=5,"(木)",IF(WEEKDAY(B323)=6,"(金)","(土)")))))))</f>
        <v>(木)</v>
      </c>
      <c r="D323" s="671" t="s">
        <v>604</v>
      </c>
      <c r="E323" s="60">
        <v>0</v>
      </c>
      <c r="F323" s="60">
        <v>11.8</v>
      </c>
      <c r="G323" s="23">
        <v>9.9</v>
      </c>
      <c r="H323" s="63">
        <v>9.8000000000000007</v>
      </c>
      <c r="I323" s="64">
        <v>12.4</v>
      </c>
      <c r="J323" s="65">
        <v>2.84</v>
      </c>
      <c r="K323" s="64">
        <v>7.5</v>
      </c>
      <c r="L323" s="65">
        <v>7.4</v>
      </c>
      <c r="M323" s="64">
        <v>28.5</v>
      </c>
      <c r="N323" s="65">
        <v>27.3</v>
      </c>
      <c r="O323" s="50">
        <v>72</v>
      </c>
      <c r="P323" s="1310">
        <v>68.099999999999994</v>
      </c>
      <c r="Q323" s="50">
        <v>106.1</v>
      </c>
      <c r="R323" s="1310">
        <v>96</v>
      </c>
      <c r="S323" s="50">
        <v>66.8</v>
      </c>
      <c r="T323" s="1310">
        <v>61</v>
      </c>
      <c r="U323" s="50">
        <v>39.299999999999997</v>
      </c>
      <c r="V323" s="1310">
        <v>35</v>
      </c>
      <c r="W323" s="64">
        <v>15.2</v>
      </c>
      <c r="X323" s="65">
        <v>18.399999999999999</v>
      </c>
      <c r="Y323" s="69">
        <v>203</v>
      </c>
      <c r="Z323" s="70">
        <v>180</v>
      </c>
      <c r="AA323" s="24">
        <v>0.53</v>
      </c>
      <c r="AB323" s="863">
        <v>0.15</v>
      </c>
      <c r="AC323" s="655">
        <v>2649</v>
      </c>
      <c r="AD323" s="322"/>
      <c r="AE323" s="1157">
        <v>2.57</v>
      </c>
      <c r="AF323" s="118" t="s">
        <v>645</v>
      </c>
      <c r="AG323" s="6" t="s">
        <v>277</v>
      </c>
      <c r="AH323" s="18" t="s">
        <v>23</v>
      </c>
      <c r="AI323" s="659">
        <v>66.8</v>
      </c>
      <c r="AJ323" s="660">
        <v>61</v>
      </c>
      <c r="AK323" s="36" t="s">
        <v>36</v>
      </c>
      <c r="AL323" s="100"/>
    </row>
    <row r="324" spans="1:38" x14ac:dyDescent="0.15">
      <c r="A324" s="1670"/>
      <c r="B324" s="326">
        <v>43840</v>
      </c>
      <c r="C324" s="456" t="str">
        <f t="shared" si="48"/>
        <v>(金)</v>
      </c>
      <c r="D324" s="671" t="s">
        <v>550</v>
      </c>
      <c r="E324" s="60">
        <v>0</v>
      </c>
      <c r="F324" s="60">
        <v>7.5</v>
      </c>
      <c r="G324" s="23">
        <v>10.3</v>
      </c>
      <c r="H324" s="63">
        <v>10.6</v>
      </c>
      <c r="I324" s="64">
        <v>4.3499999999999996</v>
      </c>
      <c r="J324" s="65">
        <v>3.58</v>
      </c>
      <c r="K324" s="64">
        <v>7.59</v>
      </c>
      <c r="L324" s="65">
        <v>7.53</v>
      </c>
      <c r="M324" s="64">
        <v>34.799999999999997</v>
      </c>
      <c r="N324" s="65">
        <v>33.700000000000003</v>
      </c>
      <c r="O324" s="50"/>
      <c r="P324" s="1310">
        <v>82.5</v>
      </c>
      <c r="Q324" s="50"/>
      <c r="R324" s="1310">
        <v>120.3</v>
      </c>
      <c r="S324" s="50"/>
      <c r="T324" s="1310"/>
      <c r="U324" s="50"/>
      <c r="V324" s="1310"/>
      <c r="W324" s="64"/>
      <c r="X324" s="65">
        <v>23.7</v>
      </c>
      <c r="Y324" s="69"/>
      <c r="Z324" s="70">
        <v>228</v>
      </c>
      <c r="AA324" s="24"/>
      <c r="AB324" s="863">
        <v>0.25</v>
      </c>
      <c r="AC324" s="655">
        <v>1251</v>
      </c>
      <c r="AD324" s="322"/>
      <c r="AE324" s="1157"/>
      <c r="AF324" s="118"/>
      <c r="AG324" s="6" t="s">
        <v>278</v>
      </c>
      <c r="AH324" s="18" t="s">
        <v>23</v>
      </c>
      <c r="AI324" s="659">
        <v>39.299999999999997</v>
      </c>
      <c r="AJ324" s="660">
        <v>35</v>
      </c>
      <c r="AK324" s="36" t="s">
        <v>36</v>
      </c>
      <c r="AL324" s="100"/>
    </row>
    <row r="325" spans="1:38" x14ac:dyDescent="0.15">
      <c r="A325" s="1670"/>
      <c r="B325" s="326">
        <v>43841</v>
      </c>
      <c r="C325" s="456" t="str">
        <f t="shared" si="48"/>
        <v>(土)</v>
      </c>
      <c r="D325" s="671" t="s">
        <v>550</v>
      </c>
      <c r="E325" s="60">
        <v>0</v>
      </c>
      <c r="F325" s="60">
        <v>5.3</v>
      </c>
      <c r="G325" s="23">
        <v>10.199999999999999</v>
      </c>
      <c r="H325" s="63">
        <v>10.3</v>
      </c>
      <c r="I325" s="64">
        <v>3.4</v>
      </c>
      <c r="J325" s="65">
        <v>4.2</v>
      </c>
      <c r="K325" s="64">
        <v>7.8</v>
      </c>
      <c r="L325" s="65">
        <v>7.7</v>
      </c>
      <c r="M325" s="64"/>
      <c r="N325" s="65"/>
      <c r="O325" s="50"/>
      <c r="P325" s="1310"/>
      <c r="Q325" s="50"/>
      <c r="R325" s="1310"/>
      <c r="S325" s="50"/>
      <c r="T325" s="1310"/>
      <c r="U325" s="50"/>
      <c r="V325" s="1310"/>
      <c r="W325" s="64"/>
      <c r="X325" s="65"/>
      <c r="Y325" s="69"/>
      <c r="Z325" s="70"/>
      <c r="AA325" s="24"/>
      <c r="AB325" s="863"/>
      <c r="AC325" s="655">
        <v>867</v>
      </c>
      <c r="AD325" s="322"/>
      <c r="AE325" s="1157"/>
      <c r="AF325" s="118"/>
      <c r="AG325" s="6" t="s">
        <v>279</v>
      </c>
      <c r="AH325" s="18" t="s">
        <v>23</v>
      </c>
      <c r="AI325" s="37">
        <v>15.2</v>
      </c>
      <c r="AJ325" s="38">
        <v>18.399999999999999</v>
      </c>
      <c r="AK325" s="39" t="s">
        <v>36</v>
      </c>
      <c r="AL325" s="98"/>
    </row>
    <row r="326" spans="1:38" x14ac:dyDescent="0.15">
      <c r="A326" s="1670"/>
      <c r="B326" s="326">
        <v>43842</v>
      </c>
      <c r="C326" s="456" t="str">
        <f t="shared" si="48"/>
        <v>(日)</v>
      </c>
      <c r="D326" s="671" t="s">
        <v>550</v>
      </c>
      <c r="E326" s="60">
        <v>0</v>
      </c>
      <c r="F326" s="60">
        <v>5.6</v>
      </c>
      <c r="G326" s="23">
        <v>9.6999999999999993</v>
      </c>
      <c r="H326" s="63">
        <v>9.8000000000000007</v>
      </c>
      <c r="I326" s="64">
        <v>2.6</v>
      </c>
      <c r="J326" s="65">
        <v>3.3</v>
      </c>
      <c r="K326" s="64">
        <v>7.8</v>
      </c>
      <c r="L326" s="65">
        <v>7.7</v>
      </c>
      <c r="M326" s="64"/>
      <c r="N326" s="65"/>
      <c r="O326" s="50"/>
      <c r="P326" s="1310"/>
      <c r="Q326" s="50"/>
      <c r="R326" s="1310"/>
      <c r="S326" s="50"/>
      <c r="T326" s="1310"/>
      <c r="U326" s="50"/>
      <c r="V326" s="1310"/>
      <c r="W326" s="64"/>
      <c r="X326" s="65"/>
      <c r="Y326" s="69"/>
      <c r="Z326" s="70"/>
      <c r="AA326" s="24"/>
      <c r="AB326" s="863"/>
      <c r="AC326" s="655">
        <v>843</v>
      </c>
      <c r="AD326" s="322"/>
      <c r="AE326" s="1157"/>
      <c r="AF326" s="118"/>
      <c r="AG326" s="6" t="s">
        <v>280</v>
      </c>
      <c r="AH326" s="18" t="s">
        <v>23</v>
      </c>
      <c r="AI326" s="48">
        <v>203</v>
      </c>
      <c r="AJ326" s="49">
        <v>180</v>
      </c>
      <c r="AK326" s="25" t="s">
        <v>36</v>
      </c>
      <c r="AL326" s="26"/>
    </row>
    <row r="327" spans="1:38" x14ac:dyDescent="0.15">
      <c r="A327" s="1670"/>
      <c r="B327" s="326">
        <v>43843</v>
      </c>
      <c r="C327" s="456" t="str">
        <f t="shared" si="48"/>
        <v>(月)</v>
      </c>
      <c r="D327" s="671" t="s">
        <v>540</v>
      </c>
      <c r="E327" s="60">
        <v>0</v>
      </c>
      <c r="F327" s="60">
        <v>7.8</v>
      </c>
      <c r="G327" s="23">
        <v>10.199999999999999</v>
      </c>
      <c r="H327" s="63">
        <v>9.9</v>
      </c>
      <c r="I327" s="64">
        <v>3.1</v>
      </c>
      <c r="J327" s="65">
        <v>3.6</v>
      </c>
      <c r="K327" s="64">
        <v>7.8</v>
      </c>
      <c r="L327" s="65">
        <v>7.7</v>
      </c>
      <c r="M327" s="64"/>
      <c r="N327" s="65"/>
      <c r="O327" s="50"/>
      <c r="P327" s="1310"/>
      <c r="Q327" s="50"/>
      <c r="R327" s="1310"/>
      <c r="S327" s="50"/>
      <c r="T327" s="1310"/>
      <c r="U327" s="50"/>
      <c r="V327" s="1310"/>
      <c r="W327" s="64"/>
      <c r="X327" s="65"/>
      <c r="Y327" s="69"/>
      <c r="Z327" s="70"/>
      <c r="AA327" s="24"/>
      <c r="AB327" s="863"/>
      <c r="AC327" s="655">
        <v>853</v>
      </c>
      <c r="AD327" s="322"/>
      <c r="AE327" s="1157"/>
      <c r="AF327" s="118"/>
      <c r="AG327" s="6" t="s">
        <v>281</v>
      </c>
      <c r="AH327" s="18" t="s">
        <v>23</v>
      </c>
      <c r="AI327" s="40">
        <v>0.53</v>
      </c>
      <c r="AJ327" s="41">
        <v>0.15</v>
      </c>
      <c r="AK327" s="42" t="s">
        <v>36</v>
      </c>
      <c r="AL327" s="99"/>
    </row>
    <row r="328" spans="1:38" x14ac:dyDescent="0.15">
      <c r="A328" s="1670"/>
      <c r="B328" s="326">
        <v>43844</v>
      </c>
      <c r="C328" s="456" t="str">
        <f t="shared" si="48"/>
        <v>(火)</v>
      </c>
      <c r="D328" s="671" t="s">
        <v>540</v>
      </c>
      <c r="E328" s="60">
        <v>0</v>
      </c>
      <c r="F328" s="60">
        <v>8.4</v>
      </c>
      <c r="G328" s="23">
        <v>10</v>
      </c>
      <c r="H328" s="63">
        <v>10.3</v>
      </c>
      <c r="I328" s="64">
        <v>3.9</v>
      </c>
      <c r="J328" s="65">
        <v>4.16</v>
      </c>
      <c r="K328" s="64">
        <v>7.71</v>
      </c>
      <c r="L328" s="65">
        <v>7.7</v>
      </c>
      <c r="M328" s="64">
        <v>35.9</v>
      </c>
      <c r="N328" s="65">
        <v>35.200000000000003</v>
      </c>
      <c r="O328" s="50"/>
      <c r="P328" s="1310">
        <v>86.1</v>
      </c>
      <c r="Q328" s="50"/>
      <c r="R328" s="1310">
        <v>123.1</v>
      </c>
      <c r="S328" s="50"/>
      <c r="T328" s="1310"/>
      <c r="U328" s="50"/>
      <c r="V328" s="1310"/>
      <c r="W328" s="64"/>
      <c r="X328" s="65">
        <v>25.7</v>
      </c>
      <c r="Y328" s="69"/>
      <c r="Z328" s="70">
        <v>228</v>
      </c>
      <c r="AA328" s="24"/>
      <c r="AB328" s="863">
        <v>0.31</v>
      </c>
      <c r="AC328" s="655">
        <v>1063</v>
      </c>
      <c r="AD328" s="322"/>
      <c r="AE328" s="1157"/>
      <c r="AF328" s="118"/>
      <c r="AG328" s="6" t="s">
        <v>24</v>
      </c>
      <c r="AH328" s="18" t="s">
        <v>23</v>
      </c>
      <c r="AI328" s="23">
        <v>2.6</v>
      </c>
      <c r="AJ328" s="47">
        <v>1.8</v>
      </c>
      <c r="AK328" s="36" t="s">
        <v>36</v>
      </c>
      <c r="AL328" s="99"/>
    </row>
    <row r="329" spans="1:38" x14ac:dyDescent="0.15">
      <c r="A329" s="1670"/>
      <c r="B329" s="326">
        <v>43845</v>
      </c>
      <c r="C329" s="456" t="str">
        <f t="shared" si="48"/>
        <v>(水)</v>
      </c>
      <c r="D329" s="671" t="s">
        <v>550</v>
      </c>
      <c r="E329" s="60">
        <v>13.5</v>
      </c>
      <c r="F329" s="60">
        <v>6.6</v>
      </c>
      <c r="G329" s="23">
        <v>10.5</v>
      </c>
      <c r="H329" s="63">
        <v>10.8</v>
      </c>
      <c r="I329" s="64">
        <v>11.37</v>
      </c>
      <c r="J329" s="65">
        <v>3.28</v>
      </c>
      <c r="K329" s="64">
        <v>7.59</v>
      </c>
      <c r="L329" s="65">
        <v>7.51</v>
      </c>
      <c r="M329" s="64">
        <v>30.2</v>
      </c>
      <c r="N329" s="65">
        <v>31.6</v>
      </c>
      <c r="O329" s="50"/>
      <c r="P329" s="1310">
        <v>76.2</v>
      </c>
      <c r="Q329" s="50"/>
      <c r="R329" s="1310">
        <v>105.3</v>
      </c>
      <c r="S329" s="50"/>
      <c r="T329" s="1310"/>
      <c r="U329" s="50"/>
      <c r="V329" s="1310"/>
      <c r="W329" s="64"/>
      <c r="X329" s="65">
        <v>31.6</v>
      </c>
      <c r="Y329" s="69"/>
      <c r="Z329" s="70">
        <v>159</v>
      </c>
      <c r="AA329" s="24"/>
      <c r="AB329" s="863">
        <v>0.3</v>
      </c>
      <c r="AC329" s="655">
        <v>2864</v>
      </c>
      <c r="AD329" s="322"/>
      <c r="AE329" s="1157"/>
      <c r="AF329" s="118"/>
      <c r="AG329" s="6" t="s">
        <v>25</v>
      </c>
      <c r="AH329" s="18" t="s">
        <v>23</v>
      </c>
      <c r="AI329" s="23">
        <v>1.6</v>
      </c>
      <c r="AJ329" s="47">
        <v>0.8</v>
      </c>
      <c r="AK329" s="36" t="s">
        <v>36</v>
      </c>
      <c r="AL329" s="99"/>
    </row>
    <row r="330" spans="1:38" x14ac:dyDescent="0.15">
      <c r="A330" s="1670"/>
      <c r="B330" s="326">
        <v>43846</v>
      </c>
      <c r="C330" s="456" t="str">
        <f t="shared" si="48"/>
        <v>(木)</v>
      </c>
      <c r="D330" s="671" t="s">
        <v>604</v>
      </c>
      <c r="E330" s="60">
        <v>0</v>
      </c>
      <c r="F330" s="60">
        <v>6.3</v>
      </c>
      <c r="G330" s="23">
        <v>9.5</v>
      </c>
      <c r="H330" s="63">
        <v>9.3000000000000007</v>
      </c>
      <c r="I330" s="64">
        <v>6.22</v>
      </c>
      <c r="J330" s="65">
        <v>3.69</v>
      </c>
      <c r="K330" s="64">
        <v>7.53</v>
      </c>
      <c r="L330" s="65">
        <v>7.39</v>
      </c>
      <c r="M330" s="64">
        <v>31.2</v>
      </c>
      <c r="N330" s="65">
        <v>29</v>
      </c>
      <c r="O330" s="50"/>
      <c r="P330" s="1310">
        <v>71.599999999999994</v>
      </c>
      <c r="Q330" s="50"/>
      <c r="R330" s="1310">
        <v>112.3</v>
      </c>
      <c r="S330" s="50"/>
      <c r="T330" s="1310"/>
      <c r="U330" s="50"/>
      <c r="V330" s="1310"/>
      <c r="W330" s="64"/>
      <c r="X330" s="65">
        <v>27</v>
      </c>
      <c r="Y330" s="69"/>
      <c r="Z330" s="70">
        <v>199</v>
      </c>
      <c r="AA330" s="24"/>
      <c r="AB330" s="863">
        <v>0.19</v>
      </c>
      <c r="AC330" s="655">
        <v>2500</v>
      </c>
      <c r="AD330" s="322"/>
      <c r="AE330" s="1157">
        <v>2.92</v>
      </c>
      <c r="AF330" s="118"/>
      <c r="AG330" s="6" t="s">
        <v>282</v>
      </c>
      <c r="AH330" s="18" t="s">
        <v>23</v>
      </c>
      <c r="AI330" s="23">
        <v>10.7</v>
      </c>
      <c r="AJ330" s="47">
        <v>11.1</v>
      </c>
      <c r="AK330" s="36" t="s">
        <v>36</v>
      </c>
      <c r="AL330" s="99"/>
    </row>
    <row r="331" spans="1:38" x14ac:dyDescent="0.15">
      <c r="A331" s="1670"/>
      <c r="B331" s="326">
        <v>43847</v>
      </c>
      <c r="C331" s="456" t="str">
        <f t="shared" si="48"/>
        <v>(金)</v>
      </c>
      <c r="D331" s="671" t="s">
        <v>610</v>
      </c>
      <c r="E331" s="60">
        <v>0.5</v>
      </c>
      <c r="F331" s="60">
        <v>5.0999999999999996</v>
      </c>
      <c r="G331" s="23">
        <v>10</v>
      </c>
      <c r="H331" s="63">
        <v>9.8000000000000007</v>
      </c>
      <c r="I331" s="64">
        <v>4.4800000000000004</v>
      </c>
      <c r="J331" s="65">
        <v>6.12</v>
      </c>
      <c r="K331" s="64">
        <v>7.59</v>
      </c>
      <c r="L331" s="65">
        <v>7.53</v>
      </c>
      <c r="M331" s="64">
        <v>35</v>
      </c>
      <c r="N331" s="65">
        <v>33.200000000000003</v>
      </c>
      <c r="O331" s="50"/>
      <c r="P331" s="1310">
        <v>85.5</v>
      </c>
      <c r="Q331" s="50"/>
      <c r="R331" s="1310">
        <v>118.1</v>
      </c>
      <c r="S331" s="50"/>
      <c r="T331" s="1310"/>
      <c r="U331" s="50"/>
      <c r="V331" s="1310"/>
      <c r="W331" s="64"/>
      <c r="X331" s="65">
        <v>30</v>
      </c>
      <c r="Y331" s="69"/>
      <c r="Z331" s="70">
        <v>200</v>
      </c>
      <c r="AA331" s="24"/>
      <c r="AB331" s="863">
        <v>0.52</v>
      </c>
      <c r="AC331" s="655">
        <v>1861</v>
      </c>
      <c r="AD331" s="322"/>
      <c r="AE331" s="1157"/>
      <c r="AF331" s="118"/>
      <c r="AG331" s="6" t="s">
        <v>283</v>
      </c>
      <c r="AH331" s="18" t="s">
        <v>23</v>
      </c>
      <c r="AI331" s="24">
        <v>0.21099999999999999</v>
      </c>
      <c r="AJ331" s="44">
        <v>0.185</v>
      </c>
      <c r="AK331" s="46" t="s">
        <v>36</v>
      </c>
      <c r="AL331" s="101"/>
    </row>
    <row r="332" spans="1:38" x14ac:dyDescent="0.15">
      <c r="A332" s="1670"/>
      <c r="B332" s="326">
        <v>43848</v>
      </c>
      <c r="C332" s="456" t="str">
        <f t="shared" si="48"/>
        <v>(土)</v>
      </c>
      <c r="D332" s="671" t="s">
        <v>555</v>
      </c>
      <c r="E332" s="60">
        <v>10.5</v>
      </c>
      <c r="F332" s="60">
        <v>2.1</v>
      </c>
      <c r="G332" s="23">
        <v>9.8000000000000007</v>
      </c>
      <c r="H332" s="63">
        <v>10.3</v>
      </c>
      <c r="I332" s="64">
        <v>6.3</v>
      </c>
      <c r="J332" s="65">
        <v>2.7</v>
      </c>
      <c r="K332" s="64">
        <v>7.8</v>
      </c>
      <c r="L332" s="65">
        <v>7.6</v>
      </c>
      <c r="M332" s="64"/>
      <c r="N332" s="65"/>
      <c r="O332" s="50"/>
      <c r="P332" s="1310"/>
      <c r="Q332" s="50"/>
      <c r="R332" s="1310"/>
      <c r="S332" s="50"/>
      <c r="T332" s="1310"/>
      <c r="U332" s="50"/>
      <c r="V332" s="1310"/>
      <c r="W332" s="64"/>
      <c r="X332" s="65"/>
      <c r="Y332" s="69"/>
      <c r="Z332" s="70"/>
      <c r="AA332" s="24"/>
      <c r="AB332" s="863"/>
      <c r="AC332" s="655">
        <v>3398</v>
      </c>
      <c r="AD332" s="322"/>
      <c r="AE332" s="1157"/>
      <c r="AF332" s="118"/>
      <c r="AG332" s="6" t="s">
        <v>290</v>
      </c>
      <c r="AH332" s="18" t="s">
        <v>23</v>
      </c>
      <c r="AI332" s="24">
        <v>3.23</v>
      </c>
      <c r="AJ332" s="44">
        <v>3.15</v>
      </c>
      <c r="AK332" s="42" t="s">
        <v>36</v>
      </c>
      <c r="AL332" s="99"/>
    </row>
    <row r="333" spans="1:38" x14ac:dyDescent="0.15">
      <c r="A333" s="1670"/>
      <c r="B333" s="326">
        <v>43849</v>
      </c>
      <c r="C333" s="456" t="str">
        <f t="shared" si="48"/>
        <v>(日)</v>
      </c>
      <c r="D333" s="671" t="s">
        <v>540</v>
      </c>
      <c r="E333" s="60">
        <v>0</v>
      </c>
      <c r="F333" s="60">
        <v>6.6</v>
      </c>
      <c r="G333" s="23">
        <v>8.8000000000000007</v>
      </c>
      <c r="H333" s="63">
        <v>8.5</v>
      </c>
      <c r="I333" s="64">
        <v>5.7</v>
      </c>
      <c r="J333" s="65">
        <v>3</v>
      </c>
      <c r="K333" s="64">
        <v>7.6</v>
      </c>
      <c r="L333" s="65">
        <v>7.3</v>
      </c>
      <c r="M333" s="64"/>
      <c r="N333" s="65"/>
      <c r="O333" s="50"/>
      <c r="P333" s="1310"/>
      <c r="Q333" s="50"/>
      <c r="R333" s="1310"/>
      <c r="S333" s="50"/>
      <c r="T333" s="1310"/>
      <c r="U333" s="50"/>
      <c r="V333" s="1310"/>
      <c r="W333" s="64"/>
      <c r="X333" s="65"/>
      <c r="Y333" s="69"/>
      <c r="Z333" s="70"/>
      <c r="AA333" s="24"/>
      <c r="AB333" s="863"/>
      <c r="AC333" s="655">
        <v>3342</v>
      </c>
      <c r="AD333" s="322"/>
      <c r="AE333" s="1157"/>
      <c r="AF333" s="118"/>
      <c r="AG333" s="6" t="s">
        <v>284</v>
      </c>
      <c r="AH333" s="18" t="s">
        <v>23</v>
      </c>
      <c r="AI333" s="24">
        <v>3.07</v>
      </c>
      <c r="AJ333" s="44">
        <v>2.57</v>
      </c>
      <c r="AK333" s="42" t="s">
        <v>36</v>
      </c>
      <c r="AL333" s="99"/>
    </row>
    <row r="334" spans="1:38" x14ac:dyDescent="0.15">
      <c r="A334" s="1670"/>
      <c r="B334" s="326">
        <v>43850</v>
      </c>
      <c r="C334" s="456" t="str">
        <f t="shared" si="48"/>
        <v>(月)</v>
      </c>
      <c r="D334" s="671" t="s">
        <v>540</v>
      </c>
      <c r="E334" s="60">
        <v>0</v>
      </c>
      <c r="F334" s="60">
        <v>8.1</v>
      </c>
      <c r="G334" s="23">
        <v>9.6</v>
      </c>
      <c r="H334" s="63">
        <v>9.8000000000000007</v>
      </c>
      <c r="I334" s="64">
        <v>4.12</v>
      </c>
      <c r="J334" s="65">
        <v>2.99</v>
      </c>
      <c r="K334" s="64">
        <v>7.61</v>
      </c>
      <c r="L334" s="65">
        <v>7.47</v>
      </c>
      <c r="M334" s="64">
        <v>34.200000000000003</v>
      </c>
      <c r="N334" s="65">
        <v>33.1</v>
      </c>
      <c r="O334" s="50"/>
      <c r="P334" s="1310">
        <v>83.1</v>
      </c>
      <c r="Q334" s="50"/>
      <c r="R334" s="1310">
        <v>115.7</v>
      </c>
      <c r="S334" s="50"/>
      <c r="T334" s="1310"/>
      <c r="U334" s="50"/>
      <c r="V334" s="1310"/>
      <c r="W334" s="64"/>
      <c r="X334" s="65">
        <v>29.1</v>
      </c>
      <c r="Y334" s="69"/>
      <c r="Z334" s="70">
        <v>208</v>
      </c>
      <c r="AA334" s="24"/>
      <c r="AB334" s="863">
        <v>0.33</v>
      </c>
      <c r="AC334" s="655">
        <v>2041</v>
      </c>
      <c r="AD334" s="322"/>
      <c r="AE334" s="1157"/>
      <c r="AF334" s="118"/>
      <c r="AG334" s="6" t="s">
        <v>285</v>
      </c>
      <c r="AH334" s="18" t="s">
        <v>23</v>
      </c>
      <c r="AI334" s="484">
        <v>0.14399999999999999</v>
      </c>
      <c r="AJ334" s="217">
        <v>9.8000000000000004E-2</v>
      </c>
      <c r="AK334" s="46" t="s">
        <v>36</v>
      </c>
      <c r="AL334" s="101"/>
    </row>
    <row r="335" spans="1:38" x14ac:dyDescent="0.15">
      <c r="A335" s="1670"/>
      <c r="B335" s="326">
        <v>43851</v>
      </c>
      <c r="C335" s="456" t="str">
        <f t="shared" si="48"/>
        <v>(火)</v>
      </c>
      <c r="D335" s="671" t="s">
        <v>540</v>
      </c>
      <c r="E335" s="60">
        <v>0</v>
      </c>
      <c r="F335" s="60">
        <v>8.9</v>
      </c>
      <c r="G335" s="23">
        <v>9.8000000000000007</v>
      </c>
      <c r="H335" s="63">
        <v>9.9</v>
      </c>
      <c r="I335" s="64">
        <v>4.18</v>
      </c>
      <c r="J335" s="65">
        <v>4.34</v>
      </c>
      <c r="K335" s="64">
        <v>7.66</v>
      </c>
      <c r="L335" s="65">
        <v>7.61</v>
      </c>
      <c r="M335" s="64">
        <v>34.6</v>
      </c>
      <c r="N335" s="65">
        <v>34.200000000000003</v>
      </c>
      <c r="O335" s="50"/>
      <c r="P335" s="1310">
        <v>87</v>
      </c>
      <c r="Q335" s="50"/>
      <c r="R335" s="1310">
        <v>122.3</v>
      </c>
      <c r="S335" s="50"/>
      <c r="T335" s="1310"/>
      <c r="U335" s="50"/>
      <c r="V335" s="1310"/>
      <c r="W335" s="64"/>
      <c r="X335" s="65">
        <v>25.5</v>
      </c>
      <c r="Y335" s="69"/>
      <c r="Z335" s="70">
        <v>194</v>
      </c>
      <c r="AA335" s="24"/>
      <c r="AB335" s="863">
        <v>0.39</v>
      </c>
      <c r="AC335" s="655">
        <v>1114</v>
      </c>
      <c r="AD335" s="322"/>
      <c r="AE335" s="1157"/>
      <c r="AF335" s="118"/>
      <c r="AG335" s="6" t="s">
        <v>286</v>
      </c>
      <c r="AH335" s="18" t="s">
        <v>23</v>
      </c>
      <c r="AI335" s="484" t="s">
        <v>557</v>
      </c>
      <c r="AJ335" s="217" t="s">
        <v>557</v>
      </c>
      <c r="AK335" s="42" t="s">
        <v>36</v>
      </c>
      <c r="AL335" s="99"/>
    </row>
    <row r="336" spans="1:38" x14ac:dyDescent="0.15">
      <c r="A336" s="1670"/>
      <c r="B336" s="326">
        <v>43852</v>
      </c>
      <c r="C336" s="456" t="str">
        <f t="shared" si="48"/>
        <v>(水)</v>
      </c>
      <c r="D336" s="671" t="s">
        <v>550</v>
      </c>
      <c r="E336" s="60">
        <v>0</v>
      </c>
      <c r="F336" s="60">
        <v>3.3</v>
      </c>
      <c r="G336" s="23">
        <v>8.8000000000000007</v>
      </c>
      <c r="H336" s="63">
        <v>8.8000000000000007</v>
      </c>
      <c r="I336" s="64">
        <v>3.74</v>
      </c>
      <c r="J336" s="65">
        <v>3.77</v>
      </c>
      <c r="K336" s="64">
        <v>7.63</v>
      </c>
      <c r="L336" s="65">
        <v>7.55</v>
      </c>
      <c r="M336" s="64">
        <v>36.200000000000003</v>
      </c>
      <c r="N336" s="65">
        <v>35.1</v>
      </c>
      <c r="O336" s="50"/>
      <c r="P336" s="1310">
        <v>84.3</v>
      </c>
      <c r="Q336" s="50"/>
      <c r="R336" s="1310">
        <v>125.1</v>
      </c>
      <c r="S336" s="50"/>
      <c r="T336" s="1310"/>
      <c r="U336" s="50"/>
      <c r="V336" s="1310"/>
      <c r="W336" s="64"/>
      <c r="X336" s="65">
        <v>30.8</v>
      </c>
      <c r="Y336" s="69"/>
      <c r="Z336" s="70">
        <v>207</v>
      </c>
      <c r="AA336" s="24"/>
      <c r="AB336" s="863">
        <v>0.43</v>
      </c>
      <c r="AC336" s="655">
        <v>1599</v>
      </c>
      <c r="AD336" s="322"/>
      <c r="AE336" s="1157"/>
      <c r="AF336" s="118"/>
      <c r="AG336" s="6" t="s">
        <v>287</v>
      </c>
      <c r="AH336" s="18" t="s">
        <v>23</v>
      </c>
      <c r="AI336" s="23">
        <v>21.2</v>
      </c>
      <c r="AJ336" s="47">
        <v>21</v>
      </c>
      <c r="AK336" s="36" t="s">
        <v>36</v>
      </c>
      <c r="AL336" s="100"/>
    </row>
    <row r="337" spans="1:38" x14ac:dyDescent="0.15">
      <c r="A337" s="1670"/>
      <c r="B337" s="326">
        <v>43853</v>
      </c>
      <c r="C337" s="456" t="str">
        <f t="shared" si="48"/>
        <v>(木)</v>
      </c>
      <c r="D337" s="671" t="s">
        <v>555</v>
      </c>
      <c r="E337" s="60">
        <v>7</v>
      </c>
      <c r="F337" s="60">
        <v>4.3</v>
      </c>
      <c r="G337" s="23">
        <v>9.5</v>
      </c>
      <c r="H337" s="63">
        <v>9.4</v>
      </c>
      <c r="I337" s="64">
        <v>3.77</v>
      </c>
      <c r="J337" s="65">
        <v>4.12</v>
      </c>
      <c r="K337" s="64">
        <v>7.62</v>
      </c>
      <c r="L337" s="65">
        <v>7.59</v>
      </c>
      <c r="M337" s="64">
        <v>35.799999999999997</v>
      </c>
      <c r="N337" s="65">
        <v>34.4</v>
      </c>
      <c r="O337" s="50"/>
      <c r="P337" s="1310">
        <v>88.1</v>
      </c>
      <c r="Q337" s="50"/>
      <c r="R337" s="1310">
        <v>124.3</v>
      </c>
      <c r="S337" s="50"/>
      <c r="T337" s="1310"/>
      <c r="U337" s="50"/>
      <c r="V337" s="1310"/>
      <c r="W337" s="64"/>
      <c r="X337" s="65">
        <v>25.2</v>
      </c>
      <c r="Y337" s="69"/>
      <c r="Z337" s="70">
        <v>209</v>
      </c>
      <c r="AA337" s="24"/>
      <c r="AB337" s="863">
        <v>0.41</v>
      </c>
      <c r="AC337" s="655">
        <v>1234</v>
      </c>
      <c r="AD337" s="322"/>
      <c r="AE337" s="1157">
        <v>3.58</v>
      </c>
      <c r="AF337" s="118"/>
      <c r="AG337" s="6" t="s">
        <v>27</v>
      </c>
      <c r="AH337" s="18" t="s">
        <v>23</v>
      </c>
      <c r="AI337" s="23">
        <v>28.8</v>
      </c>
      <c r="AJ337" s="47">
        <v>25.8</v>
      </c>
      <c r="AK337" s="36" t="s">
        <v>36</v>
      </c>
      <c r="AL337" s="100"/>
    </row>
    <row r="338" spans="1:38" x14ac:dyDescent="0.15">
      <c r="A338" s="1670"/>
      <c r="B338" s="326">
        <v>43854</v>
      </c>
      <c r="C338" s="456" t="str">
        <f t="shared" si="48"/>
        <v>(金)</v>
      </c>
      <c r="D338" s="671" t="s">
        <v>540</v>
      </c>
      <c r="E338" s="60">
        <v>0</v>
      </c>
      <c r="F338" s="60">
        <v>10.5</v>
      </c>
      <c r="G338" s="23">
        <v>10.5</v>
      </c>
      <c r="H338" s="63">
        <v>10.3</v>
      </c>
      <c r="I338" s="64">
        <v>6.69</v>
      </c>
      <c r="J338" s="65">
        <v>2.91</v>
      </c>
      <c r="K338" s="64">
        <v>7.51</v>
      </c>
      <c r="L338" s="65">
        <v>7.39</v>
      </c>
      <c r="M338" s="64">
        <v>32.6</v>
      </c>
      <c r="N338" s="65">
        <v>32.1</v>
      </c>
      <c r="O338" s="50"/>
      <c r="P338" s="1310">
        <v>80.099999999999994</v>
      </c>
      <c r="Q338" s="50"/>
      <c r="R338" s="1310">
        <v>111.3</v>
      </c>
      <c r="S338" s="50"/>
      <c r="T338" s="1310"/>
      <c r="U338" s="50"/>
      <c r="V338" s="1310"/>
      <c r="W338" s="64"/>
      <c r="X338" s="65">
        <v>28.6</v>
      </c>
      <c r="Y338" s="69"/>
      <c r="Z338" s="70">
        <v>243</v>
      </c>
      <c r="AA338" s="24"/>
      <c r="AB338" s="863">
        <v>0.32</v>
      </c>
      <c r="AC338" s="655">
        <v>2346</v>
      </c>
      <c r="AD338" s="322"/>
      <c r="AE338" s="1157"/>
      <c r="AF338" s="118"/>
      <c r="AG338" s="6" t="s">
        <v>288</v>
      </c>
      <c r="AH338" s="18" t="s">
        <v>273</v>
      </c>
      <c r="AI338" s="50">
        <v>10</v>
      </c>
      <c r="AJ338" s="51">
        <v>6</v>
      </c>
      <c r="AK338" s="43" t="s">
        <v>36</v>
      </c>
      <c r="AL338" s="102"/>
    </row>
    <row r="339" spans="1:38" x14ac:dyDescent="0.15">
      <c r="A339" s="1670"/>
      <c r="B339" s="326">
        <v>43855</v>
      </c>
      <c r="C339" s="456" t="str">
        <f t="shared" si="48"/>
        <v>(土)</v>
      </c>
      <c r="D339" s="671" t="s">
        <v>550</v>
      </c>
      <c r="E339" s="60">
        <v>0</v>
      </c>
      <c r="F339" s="60">
        <v>6.8</v>
      </c>
      <c r="G339" s="23">
        <v>11</v>
      </c>
      <c r="H339" s="63">
        <v>11.2</v>
      </c>
      <c r="I339" s="64">
        <v>5</v>
      </c>
      <c r="J339" s="65">
        <v>4.4000000000000004</v>
      </c>
      <c r="K339" s="64">
        <v>7.7</v>
      </c>
      <c r="L339" s="65">
        <v>7.6</v>
      </c>
      <c r="M339" s="64"/>
      <c r="N339" s="65"/>
      <c r="O339" s="50"/>
      <c r="P339" s="1310"/>
      <c r="Q339" s="50"/>
      <c r="R339" s="1310"/>
      <c r="S339" s="50"/>
      <c r="T339" s="1310"/>
      <c r="U339" s="50"/>
      <c r="V339" s="1310"/>
      <c r="W339" s="64"/>
      <c r="X339" s="65"/>
      <c r="Y339" s="69"/>
      <c r="Z339" s="70"/>
      <c r="AA339" s="24"/>
      <c r="AB339" s="863"/>
      <c r="AC339" s="655">
        <v>874</v>
      </c>
      <c r="AD339" s="322"/>
      <c r="AE339" s="1157"/>
      <c r="AF339" s="118"/>
      <c r="AG339" s="6" t="s">
        <v>289</v>
      </c>
      <c r="AH339" s="18" t="s">
        <v>23</v>
      </c>
      <c r="AI339" s="50">
        <v>7</v>
      </c>
      <c r="AJ339" s="51">
        <v>3</v>
      </c>
      <c r="AK339" s="43" t="s">
        <v>36</v>
      </c>
      <c r="AL339" s="102"/>
    </row>
    <row r="340" spans="1:38" x14ac:dyDescent="0.15">
      <c r="A340" s="1670"/>
      <c r="B340" s="326">
        <v>43856</v>
      </c>
      <c r="C340" s="456" t="str">
        <f t="shared" si="48"/>
        <v>(日)</v>
      </c>
      <c r="D340" s="671" t="s">
        <v>555</v>
      </c>
      <c r="E340" s="60">
        <v>4.5</v>
      </c>
      <c r="F340" s="60">
        <v>4</v>
      </c>
      <c r="G340" s="23">
        <v>10.7</v>
      </c>
      <c r="H340" s="63">
        <v>10.9</v>
      </c>
      <c r="I340" s="64">
        <v>3.8</v>
      </c>
      <c r="J340" s="65">
        <v>4.4000000000000004</v>
      </c>
      <c r="K340" s="64">
        <v>7.8</v>
      </c>
      <c r="L340" s="65">
        <v>7.7</v>
      </c>
      <c r="M340" s="64"/>
      <c r="N340" s="65"/>
      <c r="O340" s="50"/>
      <c r="P340" s="1310"/>
      <c r="Q340" s="50"/>
      <c r="R340" s="1310"/>
      <c r="S340" s="50"/>
      <c r="T340" s="1310"/>
      <c r="U340" s="50"/>
      <c r="V340" s="1310"/>
      <c r="W340" s="64"/>
      <c r="X340" s="65"/>
      <c r="Y340" s="69"/>
      <c r="Z340" s="70"/>
      <c r="AA340" s="24"/>
      <c r="AB340" s="863"/>
      <c r="AC340" s="655">
        <v>1538</v>
      </c>
      <c r="AD340" s="322"/>
      <c r="AE340" s="1157"/>
      <c r="AF340" s="118"/>
      <c r="AG340" s="19"/>
      <c r="AH340" s="9"/>
      <c r="AI340" s="20"/>
      <c r="AJ340" s="8"/>
      <c r="AK340" s="8"/>
      <c r="AL340" s="9"/>
    </row>
    <row r="341" spans="1:38" x14ac:dyDescent="0.15">
      <c r="A341" s="1670"/>
      <c r="B341" s="326">
        <v>43857</v>
      </c>
      <c r="C341" s="465" t="str">
        <f t="shared" si="48"/>
        <v>(月)</v>
      </c>
      <c r="D341" s="671" t="s">
        <v>550</v>
      </c>
      <c r="E341" s="60">
        <v>3.5</v>
      </c>
      <c r="F341" s="60">
        <v>4.5</v>
      </c>
      <c r="G341" s="23">
        <v>9.3000000000000007</v>
      </c>
      <c r="H341" s="63">
        <v>9.6</v>
      </c>
      <c r="I341" s="64">
        <v>3.97</v>
      </c>
      <c r="J341" s="65">
        <v>4.57</v>
      </c>
      <c r="K341" s="64">
        <v>7.63</v>
      </c>
      <c r="L341" s="65">
        <v>7.55</v>
      </c>
      <c r="M341" s="64">
        <v>33.5</v>
      </c>
      <c r="N341" s="65">
        <v>32.799999999999997</v>
      </c>
      <c r="O341" s="50"/>
      <c r="P341" s="1310">
        <v>81.599999999999994</v>
      </c>
      <c r="Q341" s="50"/>
      <c r="R341" s="1310">
        <v>114.9</v>
      </c>
      <c r="S341" s="50"/>
      <c r="T341" s="1310"/>
      <c r="U341" s="50"/>
      <c r="V341" s="1310"/>
      <c r="W341" s="64"/>
      <c r="X341" s="65">
        <v>22.1</v>
      </c>
      <c r="Y341" s="69"/>
      <c r="Z341" s="70">
        <v>247</v>
      </c>
      <c r="AA341" s="24"/>
      <c r="AB341" s="863">
        <v>0.43</v>
      </c>
      <c r="AC341" s="655">
        <v>1362</v>
      </c>
      <c r="AD341" s="1188"/>
      <c r="AE341" s="1174"/>
      <c r="AF341" s="1175"/>
      <c r="AG341" s="19"/>
      <c r="AH341" s="9"/>
      <c r="AI341" s="20"/>
      <c r="AJ341" s="8"/>
      <c r="AK341" s="8"/>
      <c r="AL341" s="9"/>
    </row>
    <row r="342" spans="1:38" ht="13.5" customHeight="1" x14ac:dyDescent="0.15">
      <c r="A342" s="1670"/>
      <c r="B342" s="326">
        <v>43858</v>
      </c>
      <c r="C342" s="456" t="str">
        <f t="shared" si="48"/>
        <v>(火)</v>
      </c>
      <c r="D342" s="809" t="s">
        <v>555</v>
      </c>
      <c r="E342" s="342">
        <v>39</v>
      </c>
      <c r="F342" s="342">
        <v>4.3</v>
      </c>
      <c r="G342" s="293">
        <v>8.5</v>
      </c>
      <c r="H342" s="294">
        <v>8.9</v>
      </c>
      <c r="I342" s="295">
        <v>8.9600000000000009</v>
      </c>
      <c r="J342" s="296">
        <v>4</v>
      </c>
      <c r="K342" s="295">
        <v>7.52</v>
      </c>
      <c r="L342" s="296">
        <v>7.45</v>
      </c>
      <c r="M342" s="295">
        <v>29.7</v>
      </c>
      <c r="N342" s="296">
        <v>32</v>
      </c>
      <c r="O342" s="1325"/>
      <c r="P342" s="1326">
        <v>75.099999999999994</v>
      </c>
      <c r="Q342" s="1325"/>
      <c r="R342" s="1326">
        <v>108.1</v>
      </c>
      <c r="S342" s="1325"/>
      <c r="T342" s="1326"/>
      <c r="U342" s="1325"/>
      <c r="V342" s="1326"/>
      <c r="W342" s="295"/>
      <c r="X342" s="296">
        <v>29.4</v>
      </c>
      <c r="Y342" s="343"/>
      <c r="Z342" s="344">
        <v>236</v>
      </c>
      <c r="AA342" s="297"/>
      <c r="AB342" s="879">
        <v>0.35</v>
      </c>
      <c r="AC342" s="799">
        <v>3398</v>
      </c>
      <c r="AD342" s="1189"/>
      <c r="AE342" s="1197"/>
      <c r="AF342" s="1202"/>
      <c r="AG342" s="21"/>
      <c r="AH342" s="3"/>
      <c r="AI342" s="22"/>
      <c r="AJ342" s="10"/>
      <c r="AK342" s="10"/>
      <c r="AL342" s="3"/>
    </row>
    <row r="343" spans="1:38" ht="13.5" customHeight="1" x14ac:dyDescent="0.15">
      <c r="A343" s="1670"/>
      <c r="B343" s="326">
        <v>43859</v>
      </c>
      <c r="C343" s="456" t="str">
        <f t="shared" si="48"/>
        <v>(水)</v>
      </c>
      <c r="D343" s="671" t="s">
        <v>550</v>
      </c>
      <c r="E343" s="60">
        <v>31.5</v>
      </c>
      <c r="F343" s="60">
        <v>10.7</v>
      </c>
      <c r="G343" s="23">
        <v>11.3</v>
      </c>
      <c r="H343" s="63">
        <v>11</v>
      </c>
      <c r="I343" s="64">
        <v>138.65</v>
      </c>
      <c r="J343" s="65">
        <v>5.85</v>
      </c>
      <c r="K343" s="64">
        <v>7.28</v>
      </c>
      <c r="L343" s="65">
        <v>7.02</v>
      </c>
      <c r="M343" s="64">
        <v>11.5</v>
      </c>
      <c r="N343" s="65">
        <v>12.4</v>
      </c>
      <c r="O343" s="50"/>
      <c r="P343" s="1310">
        <v>28</v>
      </c>
      <c r="Q343" s="50"/>
      <c r="R343" s="1310">
        <v>44.8</v>
      </c>
      <c r="S343" s="50"/>
      <c r="T343" s="1310"/>
      <c r="U343" s="50"/>
      <c r="V343" s="1310"/>
      <c r="W343" s="64"/>
      <c r="X343" s="65">
        <v>31.5</v>
      </c>
      <c r="Y343" s="69"/>
      <c r="Z343" s="70">
        <v>113</v>
      </c>
      <c r="AA343" s="24"/>
      <c r="AB343" s="863">
        <v>0.32</v>
      </c>
      <c r="AC343" s="655">
        <v>5062</v>
      </c>
      <c r="AD343" s="1189"/>
      <c r="AE343" s="1197"/>
      <c r="AF343" s="1202"/>
      <c r="AG343" s="29" t="s">
        <v>34</v>
      </c>
      <c r="AH343" s="2" t="s">
        <v>36</v>
      </c>
      <c r="AI343" s="2" t="s">
        <v>36</v>
      </c>
      <c r="AJ343" s="2" t="s">
        <v>36</v>
      </c>
      <c r="AK343" s="2" t="s">
        <v>36</v>
      </c>
      <c r="AL343" s="103" t="s">
        <v>36</v>
      </c>
    </row>
    <row r="344" spans="1:38" ht="13.5" customHeight="1" x14ac:dyDescent="0.15">
      <c r="A344" s="1670"/>
      <c r="B344" s="326">
        <v>43860</v>
      </c>
      <c r="C344" s="456" t="str">
        <f t="shared" si="48"/>
        <v>(木)</v>
      </c>
      <c r="D344" s="671" t="s">
        <v>540</v>
      </c>
      <c r="E344" s="60">
        <v>0</v>
      </c>
      <c r="F344" s="60">
        <v>11.8</v>
      </c>
      <c r="G344" s="23">
        <v>11.6</v>
      </c>
      <c r="H344" s="63">
        <v>11.8</v>
      </c>
      <c r="I344" s="64">
        <v>12.6</v>
      </c>
      <c r="J344" s="65">
        <v>2.5</v>
      </c>
      <c r="K344" s="64">
        <v>7.25</v>
      </c>
      <c r="L344" s="65">
        <v>7.08</v>
      </c>
      <c r="M344" s="64">
        <v>23</v>
      </c>
      <c r="N344" s="65">
        <v>20.9</v>
      </c>
      <c r="O344" s="50"/>
      <c r="P344" s="1310">
        <v>59.5</v>
      </c>
      <c r="Q344" s="50"/>
      <c r="R344" s="1310">
        <v>78</v>
      </c>
      <c r="S344" s="50"/>
      <c r="T344" s="1310"/>
      <c r="U344" s="50"/>
      <c r="V344" s="1310"/>
      <c r="W344" s="64"/>
      <c r="X344" s="65">
        <v>14.7</v>
      </c>
      <c r="Y344" s="69"/>
      <c r="Z344" s="70">
        <v>169</v>
      </c>
      <c r="AA344" s="24"/>
      <c r="AB344" s="863">
        <v>0.28999999999999998</v>
      </c>
      <c r="AC344" s="655">
        <v>4188</v>
      </c>
      <c r="AD344" s="1189"/>
      <c r="AE344" s="1197">
        <v>2.91</v>
      </c>
      <c r="AF344" s="1202"/>
      <c r="AG344" s="11" t="s">
        <v>36</v>
      </c>
      <c r="AH344" s="2" t="s">
        <v>36</v>
      </c>
      <c r="AI344" s="2" t="s">
        <v>36</v>
      </c>
      <c r="AJ344" s="2" t="s">
        <v>36</v>
      </c>
      <c r="AK344" s="2" t="s">
        <v>36</v>
      </c>
      <c r="AL344" s="103" t="s">
        <v>36</v>
      </c>
    </row>
    <row r="345" spans="1:38" ht="13.5" customHeight="1" x14ac:dyDescent="0.15">
      <c r="A345" s="1670"/>
      <c r="B345" s="326">
        <v>43861</v>
      </c>
      <c r="C345" s="466" t="str">
        <f t="shared" si="48"/>
        <v>(金)</v>
      </c>
      <c r="D345" s="74" t="s">
        <v>550</v>
      </c>
      <c r="E345" s="72">
        <v>0</v>
      </c>
      <c r="F345" s="60">
        <v>8.6999999999999993</v>
      </c>
      <c r="G345" s="23">
        <v>11</v>
      </c>
      <c r="H345" s="63">
        <v>11.6</v>
      </c>
      <c r="I345" s="64">
        <v>6.11</v>
      </c>
      <c r="J345" s="65">
        <v>2.73</v>
      </c>
      <c r="K345" s="64">
        <v>7.47</v>
      </c>
      <c r="L345" s="65">
        <v>7.33</v>
      </c>
      <c r="M345" s="64">
        <v>30.7</v>
      </c>
      <c r="N345" s="65">
        <v>29.3</v>
      </c>
      <c r="O345" s="50"/>
      <c r="P345" s="1310">
        <v>72.099999999999994</v>
      </c>
      <c r="Q345" s="50"/>
      <c r="R345" s="1310">
        <v>105.5</v>
      </c>
      <c r="S345" s="50"/>
      <c r="T345" s="1310"/>
      <c r="U345" s="50"/>
      <c r="V345" s="1310"/>
      <c r="W345" s="64"/>
      <c r="X345" s="65">
        <v>21.3</v>
      </c>
      <c r="Y345" s="69"/>
      <c r="Z345" s="70">
        <v>209</v>
      </c>
      <c r="AA345" s="24"/>
      <c r="AB345" s="863">
        <v>0.31</v>
      </c>
      <c r="AC345" s="800">
        <v>2860</v>
      </c>
      <c r="AD345" s="1190"/>
      <c r="AE345" s="1198"/>
      <c r="AF345" s="1203"/>
      <c r="AG345" s="11" t="s">
        <v>36</v>
      </c>
      <c r="AH345" s="2" t="s">
        <v>36</v>
      </c>
      <c r="AI345" s="2" t="s">
        <v>36</v>
      </c>
      <c r="AJ345" s="2" t="s">
        <v>36</v>
      </c>
      <c r="AK345" s="2" t="s">
        <v>36</v>
      </c>
      <c r="AL345" s="103" t="s">
        <v>36</v>
      </c>
    </row>
    <row r="346" spans="1:38" ht="13.5" customHeight="1" x14ac:dyDescent="0.15">
      <c r="A346" s="1670"/>
      <c r="B346" s="1610" t="s">
        <v>396</v>
      </c>
      <c r="C346" s="1611"/>
      <c r="D346" s="399"/>
      <c r="E346" s="358">
        <f>MAX(E315:E345)</f>
        <v>39</v>
      </c>
      <c r="F346" s="359">
        <f t="shared" ref="F346:AC346" si="49">IF(COUNT(F315:F345)=0,"",MAX(F315:F345))</f>
        <v>11.8</v>
      </c>
      <c r="G346" s="360">
        <f t="shared" si="49"/>
        <v>11.6</v>
      </c>
      <c r="H346" s="361">
        <f t="shared" si="49"/>
        <v>11.8</v>
      </c>
      <c r="I346" s="362">
        <f t="shared" si="49"/>
        <v>138.65</v>
      </c>
      <c r="J346" s="363">
        <f t="shared" si="49"/>
        <v>6.12</v>
      </c>
      <c r="K346" s="362">
        <f t="shared" si="49"/>
        <v>7.8</v>
      </c>
      <c r="L346" s="363">
        <f t="shared" si="49"/>
        <v>7.7</v>
      </c>
      <c r="M346" s="362">
        <f t="shared" si="49"/>
        <v>36.200000000000003</v>
      </c>
      <c r="N346" s="363">
        <f t="shared" si="49"/>
        <v>35.200000000000003</v>
      </c>
      <c r="O346" s="1311">
        <f t="shared" si="49"/>
        <v>72</v>
      </c>
      <c r="P346" s="1319">
        <f t="shared" si="49"/>
        <v>88.1</v>
      </c>
      <c r="Q346" s="1311">
        <f t="shared" si="49"/>
        <v>106.1</v>
      </c>
      <c r="R346" s="1319">
        <f t="shared" si="49"/>
        <v>125.1</v>
      </c>
      <c r="S346" s="1311">
        <f t="shared" si="49"/>
        <v>66.8</v>
      </c>
      <c r="T346" s="1319">
        <f t="shared" si="49"/>
        <v>61</v>
      </c>
      <c r="U346" s="1311">
        <f t="shared" si="49"/>
        <v>39.299999999999997</v>
      </c>
      <c r="V346" s="1319">
        <f t="shared" si="49"/>
        <v>35</v>
      </c>
      <c r="W346" s="362">
        <f t="shared" si="49"/>
        <v>15.2</v>
      </c>
      <c r="X346" s="583">
        <f t="shared" si="49"/>
        <v>31.6</v>
      </c>
      <c r="Y346" s="640">
        <f t="shared" si="49"/>
        <v>203</v>
      </c>
      <c r="Z346" s="641">
        <f t="shared" si="49"/>
        <v>247</v>
      </c>
      <c r="AA346" s="694">
        <f t="shared" si="49"/>
        <v>0.53</v>
      </c>
      <c r="AB346" s="865">
        <f t="shared" si="49"/>
        <v>0.52</v>
      </c>
      <c r="AC346" s="695">
        <f t="shared" si="49"/>
        <v>5062</v>
      </c>
      <c r="AD346" s="339">
        <f>MAX(AD315:AD345)</f>
        <v>0</v>
      </c>
      <c r="AE346" s="1148">
        <f>MAX(AE315:AE345)</f>
        <v>3.58</v>
      </c>
      <c r="AF346" s="1182"/>
      <c r="AG346" s="11" t="s">
        <v>36</v>
      </c>
      <c r="AH346" s="2" t="s">
        <v>36</v>
      </c>
      <c r="AI346" s="2" t="s">
        <v>36</v>
      </c>
      <c r="AJ346" s="2" t="s">
        <v>36</v>
      </c>
      <c r="AK346" s="2" t="s">
        <v>36</v>
      </c>
      <c r="AL346" s="103" t="s">
        <v>36</v>
      </c>
    </row>
    <row r="347" spans="1:38" ht="13.5" customHeight="1" x14ac:dyDescent="0.15">
      <c r="A347" s="1670"/>
      <c r="B347" s="1602" t="s">
        <v>397</v>
      </c>
      <c r="C347" s="1603"/>
      <c r="D347" s="401"/>
      <c r="E347" s="364">
        <f>MIN(E315:E345)</f>
        <v>0</v>
      </c>
      <c r="F347" s="365">
        <f t="shared" ref="F347:AC347" si="50">IF(COUNT(F315:F345)=0,"",MIN(F315:F345))</f>
        <v>2.1</v>
      </c>
      <c r="G347" s="366">
        <f t="shared" si="50"/>
        <v>7.8</v>
      </c>
      <c r="H347" s="367">
        <f t="shared" si="50"/>
        <v>8</v>
      </c>
      <c r="I347" s="368">
        <f t="shared" si="50"/>
        <v>2.6</v>
      </c>
      <c r="J347" s="369">
        <f t="shared" si="50"/>
        <v>2.5</v>
      </c>
      <c r="K347" s="368">
        <f t="shared" si="50"/>
        <v>7.25</v>
      </c>
      <c r="L347" s="369">
        <f t="shared" si="50"/>
        <v>7.02</v>
      </c>
      <c r="M347" s="368">
        <f t="shared" si="50"/>
        <v>11.5</v>
      </c>
      <c r="N347" s="369">
        <f t="shared" si="50"/>
        <v>12.4</v>
      </c>
      <c r="O347" s="1313">
        <f t="shared" si="50"/>
        <v>72</v>
      </c>
      <c r="P347" s="1320">
        <f t="shared" si="50"/>
        <v>28</v>
      </c>
      <c r="Q347" s="1313">
        <f t="shared" si="50"/>
        <v>106.1</v>
      </c>
      <c r="R347" s="1320">
        <f t="shared" si="50"/>
        <v>44.8</v>
      </c>
      <c r="S347" s="1313">
        <f t="shared" si="50"/>
        <v>66.8</v>
      </c>
      <c r="T347" s="1320">
        <f t="shared" si="50"/>
        <v>61</v>
      </c>
      <c r="U347" s="1313">
        <f t="shared" si="50"/>
        <v>39.299999999999997</v>
      </c>
      <c r="V347" s="1320">
        <f t="shared" si="50"/>
        <v>35</v>
      </c>
      <c r="W347" s="368">
        <f t="shared" si="50"/>
        <v>15.2</v>
      </c>
      <c r="X347" s="697">
        <f t="shared" si="50"/>
        <v>14.7</v>
      </c>
      <c r="Y347" s="644">
        <f t="shared" si="50"/>
        <v>203</v>
      </c>
      <c r="Z347" s="645">
        <f t="shared" si="50"/>
        <v>113</v>
      </c>
      <c r="AA347" s="698">
        <f t="shared" si="50"/>
        <v>0.53</v>
      </c>
      <c r="AB347" s="867">
        <f t="shared" si="50"/>
        <v>0.15</v>
      </c>
      <c r="AC347" s="699">
        <f t="shared" si="50"/>
        <v>843</v>
      </c>
      <c r="AD347" s="338">
        <f>MIN(AD315:AD345)</f>
        <v>0</v>
      </c>
      <c r="AE347" s="1149">
        <f>MIN(AE315:AE345)</f>
        <v>2.57</v>
      </c>
      <c r="AF347" s="1176"/>
      <c r="AG347" s="11" t="s">
        <v>36</v>
      </c>
      <c r="AH347" s="2" t="s">
        <v>36</v>
      </c>
      <c r="AI347" s="2" t="s">
        <v>36</v>
      </c>
      <c r="AJ347" s="2" t="s">
        <v>36</v>
      </c>
      <c r="AK347" s="2" t="s">
        <v>36</v>
      </c>
      <c r="AL347" s="103" t="s">
        <v>36</v>
      </c>
    </row>
    <row r="348" spans="1:38" ht="13.5" customHeight="1" x14ac:dyDescent="0.15">
      <c r="A348" s="1670"/>
      <c r="B348" s="1602" t="s">
        <v>398</v>
      </c>
      <c r="C348" s="1603"/>
      <c r="D348" s="403"/>
      <c r="E348" s="401"/>
      <c r="F348" s="584">
        <f t="shared" ref="F348:AC348" si="51">IF(COUNT(F315:F345)=0,"",AVERAGE(F315:F345))</f>
        <v>6.6193548387096772</v>
      </c>
      <c r="G348" s="585">
        <f t="shared" si="51"/>
        <v>9.8096774193548413</v>
      </c>
      <c r="H348" s="586">
        <f t="shared" si="51"/>
        <v>9.8870967741935516</v>
      </c>
      <c r="I348" s="587">
        <f t="shared" si="51"/>
        <v>9.41677419354839</v>
      </c>
      <c r="J348" s="588">
        <f t="shared" si="51"/>
        <v>3.7167741935483876</v>
      </c>
      <c r="K348" s="587">
        <f t="shared" si="51"/>
        <v>7.6325806451612905</v>
      </c>
      <c r="L348" s="588">
        <f t="shared" si="51"/>
        <v>7.5429032258064526</v>
      </c>
      <c r="M348" s="587">
        <f t="shared" si="51"/>
        <v>31.578947368421058</v>
      </c>
      <c r="N348" s="588">
        <f t="shared" si="51"/>
        <v>30.915789473684203</v>
      </c>
      <c r="O348" s="1321">
        <f t="shared" si="51"/>
        <v>72</v>
      </c>
      <c r="P348" s="1322">
        <f t="shared" si="51"/>
        <v>76.721052631578928</v>
      </c>
      <c r="Q348" s="1321">
        <f t="shared" si="51"/>
        <v>106.1</v>
      </c>
      <c r="R348" s="1322">
        <f t="shared" si="51"/>
        <v>109.84210526315788</v>
      </c>
      <c r="S348" s="1321">
        <f t="shared" si="51"/>
        <v>66.8</v>
      </c>
      <c r="T348" s="1322">
        <f t="shared" si="51"/>
        <v>61</v>
      </c>
      <c r="U348" s="1321">
        <f t="shared" si="51"/>
        <v>39.299999999999997</v>
      </c>
      <c r="V348" s="1322">
        <f t="shared" si="51"/>
        <v>35</v>
      </c>
      <c r="W348" s="1366">
        <f t="shared" si="51"/>
        <v>15.2</v>
      </c>
      <c r="X348" s="702">
        <f t="shared" si="51"/>
        <v>25.38421052631579</v>
      </c>
      <c r="Y348" s="687">
        <f t="shared" si="51"/>
        <v>203</v>
      </c>
      <c r="Z348" s="688">
        <f t="shared" si="51"/>
        <v>203</v>
      </c>
      <c r="AA348" s="689">
        <f t="shared" si="51"/>
        <v>0.53</v>
      </c>
      <c r="AB348" s="873">
        <f t="shared" si="51"/>
        <v>0.3242105263157895</v>
      </c>
      <c r="AC348" s="691">
        <f t="shared" si="51"/>
        <v>1871.258064516129</v>
      </c>
      <c r="AD348" s="338" t="e">
        <f>AVERAGE(AD315:AD345)</f>
        <v>#DIV/0!</v>
      </c>
      <c r="AE348" s="1150">
        <f>AVERAGE(AE315:AE345)</f>
        <v>2.9950000000000001</v>
      </c>
      <c r="AF348" s="1176"/>
      <c r="AG348" s="11" t="s">
        <v>36</v>
      </c>
      <c r="AH348" s="2" t="s">
        <v>36</v>
      </c>
      <c r="AI348" s="2" t="s">
        <v>36</v>
      </c>
      <c r="AJ348" s="2" t="s">
        <v>36</v>
      </c>
      <c r="AK348" s="2" t="s">
        <v>36</v>
      </c>
      <c r="AL348" s="103" t="s">
        <v>36</v>
      </c>
    </row>
    <row r="349" spans="1:38" ht="13.5" customHeight="1" x14ac:dyDescent="0.15">
      <c r="A349" s="1671"/>
      <c r="B349" s="1604" t="s">
        <v>399</v>
      </c>
      <c r="C349" s="1605"/>
      <c r="D349" s="601"/>
      <c r="E349" s="577">
        <f>SUM(E315:E345)</f>
        <v>126</v>
      </c>
      <c r="F349" s="606"/>
      <c r="G349" s="1456"/>
      <c r="H349" s="1457"/>
      <c r="I349" s="1358"/>
      <c r="J349" s="1359"/>
      <c r="K349" s="1356"/>
      <c r="L349" s="1461"/>
      <c r="M349" s="1358"/>
      <c r="N349" s="1359"/>
      <c r="O349" s="1316"/>
      <c r="P349" s="1323"/>
      <c r="Q349" s="1334"/>
      <c r="R349" s="1323"/>
      <c r="S349" s="1315"/>
      <c r="T349" s="1316"/>
      <c r="U349" s="1315"/>
      <c r="V349" s="1333"/>
      <c r="W349" s="1367"/>
      <c r="X349" s="1368"/>
      <c r="Y349" s="636"/>
      <c r="Z349" s="701"/>
      <c r="AA349" s="637"/>
      <c r="AB349" s="875"/>
      <c r="AC349" s="692">
        <f>SUM(AC315:AC345)</f>
        <v>58009</v>
      </c>
      <c r="AD349" s="1210">
        <f>SUM(AD315:AD345)</f>
        <v>0</v>
      </c>
      <c r="AE349" s="1164"/>
      <c r="AF349" s="1177"/>
      <c r="AG349" s="219"/>
      <c r="AH349" s="221"/>
      <c r="AI349" s="221"/>
      <c r="AJ349" s="221"/>
      <c r="AK349" s="221"/>
      <c r="AL349" s="220"/>
    </row>
    <row r="350" spans="1:38" ht="13.5" customHeight="1" x14ac:dyDescent="0.15">
      <c r="A350" s="1647" t="s">
        <v>535</v>
      </c>
      <c r="B350" s="457">
        <v>43862</v>
      </c>
      <c r="C350" s="464" t="str">
        <f>IF(B350="","",IF(WEEKDAY(B350)=1,"(日)",IF(WEEKDAY(B350)=2,"(月)",IF(WEEKDAY(B350)=3,"(火)",IF(WEEKDAY(B350)=4,"(水)",IF(WEEKDAY(B350)=5,"(木)",IF(WEEKDAY(B350)=6,"(金)","(土)")))))))</f>
        <v>(土)</v>
      </c>
      <c r="D350" s="671" t="s">
        <v>540</v>
      </c>
      <c r="E350" s="60">
        <v>0</v>
      </c>
      <c r="F350" s="60">
        <v>7.9</v>
      </c>
      <c r="G350" s="23">
        <v>9</v>
      </c>
      <c r="H350" s="140">
        <v>9.1</v>
      </c>
      <c r="I350" s="64">
        <v>4.5</v>
      </c>
      <c r="J350" s="705">
        <v>3.7</v>
      </c>
      <c r="K350" s="64">
        <v>7.7</v>
      </c>
      <c r="L350" s="705">
        <v>7.5</v>
      </c>
      <c r="M350" s="64"/>
      <c r="N350" s="705"/>
      <c r="O350" s="50"/>
      <c r="P350" s="1328"/>
      <c r="Q350" s="50"/>
      <c r="R350" s="1328"/>
      <c r="S350" s="50"/>
      <c r="T350" s="1328"/>
      <c r="U350" s="50"/>
      <c r="V350" s="1328"/>
      <c r="W350" s="64"/>
      <c r="X350" s="705"/>
      <c r="Y350" s="69"/>
      <c r="Z350" s="704"/>
      <c r="AA350" s="24"/>
      <c r="AB350" s="880"/>
      <c r="AC350" s="655">
        <v>2196</v>
      </c>
      <c r="AD350" s="1214"/>
      <c r="AE350" s="1215"/>
      <c r="AF350" s="1204"/>
      <c r="AG350" s="222">
        <v>43867</v>
      </c>
      <c r="AH350" s="135" t="s">
        <v>29</v>
      </c>
      <c r="AI350" s="136">
        <v>3.5</v>
      </c>
      <c r="AJ350" s="137" t="s">
        <v>20</v>
      </c>
      <c r="AK350" s="138"/>
      <c r="AL350" s="139"/>
    </row>
    <row r="351" spans="1:38" ht="13.5" customHeight="1" x14ac:dyDescent="0.15">
      <c r="A351" s="1648"/>
      <c r="B351" s="457">
        <v>43863</v>
      </c>
      <c r="C351" s="456" t="str">
        <f t="shared" ref="C351:C356" si="52">IF(B351="","",IF(WEEKDAY(B351)=1,"(日)",IF(WEEKDAY(B351)=2,"(月)",IF(WEEKDAY(B351)=3,"(火)",IF(WEEKDAY(B351)=4,"(水)",IF(WEEKDAY(B351)=5,"(木)",IF(WEEKDAY(B351)=6,"(金)","(土)")))))))</f>
        <v>(日)</v>
      </c>
      <c r="D351" s="671" t="s">
        <v>540</v>
      </c>
      <c r="E351" s="60">
        <v>0</v>
      </c>
      <c r="F351" s="60">
        <v>7.6</v>
      </c>
      <c r="G351" s="23">
        <v>9.5</v>
      </c>
      <c r="H351" s="140">
        <v>9.5</v>
      </c>
      <c r="I351" s="64">
        <v>3.4</v>
      </c>
      <c r="J351" s="705">
        <v>4.2</v>
      </c>
      <c r="K351" s="64">
        <v>7.7</v>
      </c>
      <c r="L351" s="705">
        <v>7.6</v>
      </c>
      <c r="M351" s="64"/>
      <c r="N351" s="705"/>
      <c r="O351" s="50"/>
      <c r="P351" s="1328"/>
      <c r="Q351" s="50"/>
      <c r="R351" s="1328"/>
      <c r="S351" s="50"/>
      <c r="T351" s="1328"/>
      <c r="U351" s="50"/>
      <c r="V351" s="1328"/>
      <c r="W351" s="64"/>
      <c r="X351" s="705"/>
      <c r="Y351" s="69"/>
      <c r="Z351" s="704"/>
      <c r="AA351" s="24"/>
      <c r="AB351" s="880"/>
      <c r="AC351" s="655">
        <v>1274</v>
      </c>
      <c r="AD351" s="1213"/>
      <c r="AE351" s="1216"/>
      <c r="AF351" s="1202"/>
      <c r="AG351" s="12" t="s">
        <v>30</v>
      </c>
      <c r="AH351" s="13" t="s">
        <v>31</v>
      </c>
      <c r="AI351" s="14" t="s">
        <v>32</v>
      </c>
      <c r="AJ351" s="15" t="s">
        <v>33</v>
      </c>
      <c r="AK351" s="16" t="s">
        <v>36</v>
      </c>
      <c r="AL351" s="96"/>
    </row>
    <row r="352" spans="1:38" ht="13.5" customHeight="1" x14ac:dyDescent="0.15">
      <c r="A352" s="1648"/>
      <c r="B352" s="457">
        <v>43864</v>
      </c>
      <c r="C352" s="456" t="str">
        <f t="shared" si="52"/>
        <v>(月)</v>
      </c>
      <c r="D352" s="671" t="s">
        <v>550</v>
      </c>
      <c r="E352" s="60">
        <v>0</v>
      </c>
      <c r="F352" s="60">
        <v>9</v>
      </c>
      <c r="G352" s="23">
        <v>10.199999999999999</v>
      </c>
      <c r="H352" s="140">
        <v>10.3</v>
      </c>
      <c r="I352" s="64">
        <v>3.82</v>
      </c>
      <c r="J352" s="705">
        <v>3.95</v>
      </c>
      <c r="K352" s="64">
        <v>7.61</v>
      </c>
      <c r="L352" s="705">
        <v>7.56</v>
      </c>
      <c r="M352" s="64">
        <v>34.200000000000003</v>
      </c>
      <c r="N352" s="65">
        <v>33.200000000000003</v>
      </c>
      <c r="O352" s="50"/>
      <c r="P352" s="1328">
        <v>83</v>
      </c>
      <c r="Q352" s="50"/>
      <c r="R352" s="1328">
        <v>119.5</v>
      </c>
      <c r="S352" s="50"/>
      <c r="T352" s="1328"/>
      <c r="U352" s="50"/>
      <c r="V352" s="1328"/>
      <c r="W352" s="64"/>
      <c r="X352" s="705">
        <v>33</v>
      </c>
      <c r="Y352" s="69"/>
      <c r="Z352" s="704">
        <v>237</v>
      </c>
      <c r="AA352" s="24"/>
      <c r="AB352" s="880">
        <v>0.38</v>
      </c>
      <c r="AC352" s="655">
        <v>1097</v>
      </c>
      <c r="AD352" s="1213">
        <v>10000</v>
      </c>
      <c r="AE352" s="1216"/>
      <c r="AF352" s="1202"/>
      <c r="AG352" s="5" t="s">
        <v>271</v>
      </c>
      <c r="AH352" s="17" t="s">
        <v>20</v>
      </c>
      <c r="AI352" s="31">
        <v>9.1999999999999993</v>
      </c>
      <c r="AJ352" s="32">
        <v>9.6</v>
      </c>
      <c r="AK352" s="33" t="s">
        <v>36</v>
      </c>
      <c r="AL352" s="97"/>
    </row>
    <row r="353" spans="1:38" ht="13.5" customHeight="1" x14ac:dyDescent="0.15">
      <c r="A353" s="1648"/>
      <c r="B353" s="457">
        <v>43865</v>
      </c>
      <c r="C353" s="456" t="str">
        <f t="shared" si="52"/>
        <v>(火)</v>
      </c>
      <c r="D353" s="671" t="s">
        <v>540</v>
      </c>
      <c r="E353" s="60">
        <v>0</v>
      </c>
      <c r="F353" s="60">
        <v>8.4</v>
      </c>
      <c r="G353" s="23">
        <v>10.4</v>
      </c>
      <c r="H353" s="63">
        <v>10.6</v>
      </c>
      <c r="I353" s="64">
        <v>5.07</v>
      </c>
      <c r="J353" s="705">
        <v>3.6</v>
      </c>
      <c r="K353" s="64">
        <v>7.65</v>
      </c>
      <c r="L353" s="705">
        <v>7.53</v>
      </c>
      <c r="M353" s="64">
        <v>33.799999999999997</v>
      </c>
      <c r="N353" s="65">
        <v>33</v>
      </c>
      <c r="O353" s="50"/>
      <c r="P353" s="1310">
        <v>81.2</v>
      </c>
      <c r="Q353" s="50"/>
      <c r="R353" s="1328">
        <v>119.3</v>
      </c>
      <c r="S353" s="50"/>
      <c r="T353" s="1328"/>
      <c r="U353" s="50"/>
      <c r="V353" s="1328"/>
      <c r="W353" s="64"/>
      <c r="X353" s="705">
        <v>33.5</v>
      </c>
      <c r="Y353" s="69"/>
      <c r="Z353" s="704">
        <v>229</v>
      </c>
      <c r="AA353" s="24"/>
      <c r="AB353" s="863">
        <v>0.36</v>
      </c>
      <c r="AC353" s="655">
        <v>1668</v>
      </c>
      <c r="AD353" s="1213"/>
      <c r="AE353" s="1216"/>
      <c r="AF353" s="1202"/>
      <c r="AG353" s="6" t="s">
        <v>272</v>
      </c>
      <c r="AH353" s="18" t="s">
        <v>273</v>
      </c>
      <c r="AI353" s="34">
        <v>4.7699999999999996</v>
      </c>
      <c r="AJ353" s="35">
        <v>4.5999999999999996</v>
      </c>
      <c r="AK353" s="39" t="s">
        <v>36</v>
      </c>
      <c r="AL353" s="98"/>
    </row>
    <row r="354" spans="1:38" ht="13.5" customHeight="1" x14ac:dyDescent="0.15">
      <c r="A354" s="1648"/>
      <c r="B354" s="457">
        <v>43866</v>
      </c>
      <c r="C354" s="456" t="str">
        <f t="shared" si="52"/>
        <v>(水)</v>
      </c>
      <c r="D354" s="671" t="s">
        <v>604</v>
      </c>
      <c r="E354" s="60">
        <v>0</v>
      </c>
      <c r="F354" s="60">
        <v>10.1</v>
      </c>
      <c r="G354" s="23">
        <v>10</v>
      </c>
      <c r="H354" s="63">
        <v>10</v>
      </c>
      <c r="I354" s="64">
        <v>4.0999999999999996</v>
      </c>
      <c r="J354" s="65">
        <v>3.86</v>
      </c>
      <c r="K354" s="64">
        <v>7.63</v>
      </c>
      <c r="L354" s="65">
        <v>7.6</v>
      </c>
      <c r="M354" s="64">
        <v>35.1</v>
      </c>
      <c r="N354" s="65">
        <v>34</v>
      </c>
      <c r="O354" s="50"/>
      <c r="P354" s="1310">
        <v>89</v>
      </c>
      <c r="Q354" s="50"/>
      <c r="R354" s="1310">
        <v>120.1</v>
      </c>
      <c r="S354" s="50"/>
      <c r="T354" s="1328"/>
      <c r="U354" s="50"/>
      <c r="V354" s="1328"/>
      <c r="W354" s="64"/>
      <c r="X354" s="705">
        <v>32.6</v>
      </c>
      <c r="Y354" s="69"/>
      <c r="Z354" s="704">
        <v>241</v>
      </c>
      <c r="AA354" s="24"/>
      <c r="AB354" s="863">
        <v>0.34</v>
      </c>
      <c r="AC354" s="655">
        <v>999</v>
      </c>
      <c r="AD354" s="1213">
        <v>10080</v>
      </c>
      <c r="AE354" s="1216"/>
      <c r="AF354" s="1202"/>
      <c r="AG354" s="6" t="s">
        <v>21</v>
      </c>
      <c r="AH354" s="18"/>
      <c r="AI354" s="34">
        <v>7.77</v>
      </c>
      <c r="AJ354" s="35">
        <v>7.67</v>
      </c>
      <c r="AK354" s="42" t="s">
        <v>36</v>
      </c>
      <c r="AL354" s="99"/>
    </row>
    <row r="355" spans="1:38" ht="13.5" customHeight="1" x14ac:dyDescent="0.15">
      <c r="A355" s="1648"/>
      <c r="B355" s="457">
        <v>43867</v>
      </c>
      <c r="C355" s="456" t="str">
        <f t="shared" si="52"/>
        <v>(木)</v>
      </c>
      <c r="D355" s="671" t="s">
        <v>540</v>
      </c>
      <c r="E355" s="60">
        <v>0</v>
      </c>
      <c r="F355" s="60">
        <v>3.5</v>
      </c>
      <c r="G355" s="23">
        <v>9.1999999999999993</v>
      </c>
      <c r="H355" s="63">
        <v>9.6</v>
      </c>
      <c r="I355" s="64">
        <v>4.7699999999999996</v>
      </c>
      <c r="J355" s="65">
        <v>4.5999999999999996</v>
      </c>
      <c r="K355" s="64">
        <v>7.77</v>
      </c>
      <c r="L355" s="65">
        <v>7.67</v>
      </c>
      <c r="M355" s="64">
        <v>35.5</v>
      </c>
      <c r="N355" s="65">
        <v>33.700000000000003</v>
      </c>
      <c r="O355" s="50">
        <v>87.1</v>
      </c>
      <c r="P355" s="1310">
        <v>86</v>
      </c>
      <c r="Q355" s="50">
        <v>122.3</v>
      </c>
      <c r="R355" s="1310">
        <v>119.9</v>
      </c>
      <c r="S355" s="50">
        <v>77</v>
      </c>
      <c r="T355" s="1310">
        <v>77.400000000000006</v>
      </c>
      <c r="U355" s="50">
        <v>45.3</v>
      </c>
      <c r="V355" s="1328">
        <v>42.5</v>
      </c>
      <c r="W355" s="64">
        <v>41.1</v>
      </c>
      <c r="X355" s="705">
        <v>41.3</v>
      </c>
      <c r="Y355" s="69">
        <v>246</v>
      </c>
      <c r="Z355" s="70">
        <v>236</v>
      </c>
      <c r="AA355" s="24">
        <v>0.46</v>
      </c>
      <c r="AB355" s="863">
        <v>0.35</v>
      </c>
      <c r="AC355" s="655">
        <v>1667</v>
      </c>
      <c r="AD355" s="1213">
        <v>20080</v>
      </c>
      <c r="AE355" s="1216">
        <v>4.1399999999999997</v>
      </c>
      <c r="AF355" s="1202" t="s">
        <v>646</v>
      </c>
      <c r="AG355" s="6" t="s">
        <v>274</v>
      </c>
      <c r="AH355" s="18" t="s">
        <v>22</v>
      </c>
      <c r="AI355" s="34">
        <v>35.5</v>
      </c>
      <c r="AJ355" s="35">
        <v>33.700000000000003</v>
      </c>
      <c r="AK355" s="36" t="s">
        <v>36</v>
      </c>
      <c r="AL355" s="100"/>
    </row>
    <row r="356" spans="1:38" ht="13.5" customHeight="1" x14ac:dyDescent="0.15">
      <c r="A356" s="1648"/>
      <c r="B356" s="457">
        <v>43868</v>
      </c>
      <c r="C356" s="456" t="str">
        <f t="shared" si="52"/>
        <v>(金)</v>
      </c>
      <c r="D356" s="671" t="s">
        <v>540</v>
      </c>
      <c r="E356" s="60">
        <v>0</v>
      </c>
      <c r="F356" s="60">
        <v>1.3</v>
      </c>
      <c r="G356" s="23">
        <v>7.6</v>
      </c>
      <c r="H356" s="63">
        <v>8</v>
      </c>
      <c r="I356" s="64">
        <v>4.2300000000000004</v>
      </c>
      <c r="J356" s="65">
        <v>3.8</v>
      </c>
      <c r="K356" s="64">
        <v>7.72</v>
      </c>
      <c r="L356" s="65">
        <v>7.66</v>
      </c>
      <c r="M356" s="64">
        <v>36.1</v>
      </c>
      <c r="N356" s="65">
        <v>35.700000000000003</v>
      </c>
      <c r="O356" s="50"/>
      <c r="P356" s="1310">
        <v>83</v>
      </c>
      <c r="Q356" s="50"/>
      <c r="R356" s="1310">
        <v>121.5</v>
      </c>
      <c r="S356" s="50"/>
      <c r="T356" s="1310"/>
      <c r="U356" s="50"/>
      <c r="V356" s="1328"/>
      <c r="W356" s="64"/>
      <c r="X356" s="65">
        <v>44.7</v>
      </c>
      <c r="Y356" s="69"/>
      <c r="Z356" s="70">
        <v>225</v>
      </c>
      <c r="AA356" s="24"/>
      <c r="AB356" s="863">
        <v>0.27</v>
      </c>
      <c r="AC356" s="655">
        <v>2245</v>
      </c>
      <c r="AD356" s="1213">
        <v>10060</v>
      </c>
      <c r="AE356" s="1216"/>
      <c r="AF356" s="1202"/>
      <c r="AG356" s="6" t="s">
        <v>275</v>
      </c>
      <c r="AH356" s="18" t="s">
        <v>23</v>
      </c>
      <c r="AI356" s="659">
        <v>87.1</v>
      </c>
      <c r="AJ356" s="660">
        <v>86</v>
      </c>
      <c r="AK356" s="36" t="s">
        <v>36</v>
      </c>
      <c r="AL356" s="100"/>
    </row>
    <row r="357" spans="1:38" ht="13.5" customHeight="1" x14ac:dyDescent="0.15">
      <c r="A357" s="1648"/>
      <c r="B357" s="457">
        <v>43869</v>
      </c>
      <c r="C357" s="456" t="str">
        <f>IF(B357="","",IF(WEEKDAY(B357)=1,"(日)",IF(WEEKDAY(B357)=2,"(月)",IF(WEEKDAY(B357)=3,"(火)",IF(WEEKDAY(B357)=4,"(水)",IF(WEEKDAY(B357)=5,"(木)",IF(WEEKDAY(B357)=6,"(金)","(土)")))))))</f>
        <v>(土)</v>
      </c>
      <c r="D357" s="671" t="s">
        <v>550</v>
      </c>
      <c r="E357" s="60">
        <v>0</v>
      </c>
      <c r="F357" s="60">
        <v>5.2</v>
      </c>
      <c r="G357" s="23">
        <v>8.9</v>
      </c>
      <c r="H357" s="63">
        <v>8.6</v>
      </c>
      <c r="I357" s="64">
        <v>4.8</v>
      </c>
      <c r="J357" s="65">
        <v>3.5</v>
      </c>
      <c r="K357" s="64">
        <v>7.8</v>
      </c>
      <c r="L357" s="65">
        <v>7.6</v>
      </c>
      <c r="M357" s="64"/>
      <c r="N357" s="65"/>
      <c r="O357" s="50"/>
      <c r="P357" s="1310"/>
      <c r="Q357" s="50"/>
      <c r="R357" s="1310"/>
      <c r="S357" s="50"/>
      <c r="T357" s="1310"/>
      <c r="U357" s="50"/>
      <c r="V357" s="1328"/>
      <c r="W357" s="64"/>
      <c r="X357" s="65"/>
      <c r="Y357" s="69"/>
      <c r="Z357" s="70"/>
      <c r="AA357" s="24"/>
      <c r="AB357" s="863"/>
      <c r="AC357" s="655">
        <v>2008</v>
      </c>
      <c r="AD357" s="1213"/>
      <c r="AE357" s="1216"/>
      <c r="AF357" s="1202"/>
      <c r="AG357" s="6" t="s">
        <v>276</v>
      </c>
      <c r="AH357" s="18" t="s">
        <v>23</v>
      </c>
      <c r="AI357" s="659">
        <v>122.3</v>
      </c>
      <c r="AJ357" s="660">
        <v>119.9</v>
      </c>
      <c r="AK357" s="36" t="s">
        <v>36</v>
      </c>
      <c r="AL357" s="100"/>
    </row>
    <row r="358" spans="1:38" ht="13.5" customHeight="1" x14ac:dyDescent="0.15">
      <c r="A358" s="1648"/>
      <c r="B358" s="457">
        <v>43870</v>
      </c>
      <c r="C358" s="456" t="str">
        <f t="shared" ref="C358:C378" si="53">IF(B358="","",IF(WEEKDAY(B358)=1,"(日)",IF(WEEKDAY(B358)=2,"(月)",IF(WEEKDAY(B358)=3,"(火)",IF(WEEKDAY(B358)=4,"(水)",IF(WEEKDAY(B358)=5,"(木)",IF(WEEKDAY(B358)=6,"(金)","(土)")))))))</f>
        <v>(日)</v>
      </c>
      <c r="D358" s="671" t="s">
        <v>540</v>
      </c>
      <c r="E358" s="60">
        <v>0</v>
      </c>
      <c r="F358" s="60">
        <v>3.2</v>
      </c>
      <c r="G358" s="23">
        <v>9.1</v>
      </c>
      <c r="H358" s="63">
        <v>9.1999999999999993</v>
      </c>
      <c r="I358" s="64">
        <v>4.8</v>
      </c>
      <c r="J358" s="65">
        <v>4.0999999999999996</v>
      </c>
      <c r="K358" s="64">
        <v>7.8</v>
      </c>
      <c r="L358" s="65">
        <v>7.6</v>
      </c>
      <c r="M358" s="64"/>
      <c r="N358" s="65"/>
      <c r="O358" s="50"/>
      <c r="P358" s="1310"/>
      <c r="Q358" s="50"/>
      <c r="R358" s="1310"/>
      <c r="S358" s="50"/>
      <c r="T358" s="1310"/>
      <c r="U358" s="50"/>
      <c r="V358" s="1310"/>
      <c r="W358" s="64"/>
      <c r="X358" s="65"/>
      <c r="Y358" s="69"/>
      <c r="Z358" s="70"/>
      <c r="AA358" s="24"/>
      <c r="AB358" s="863"/>
      <c r="AC358" s="655">
        <v>1969</v>
      </c>
      <c r="AD358" s="1213"/>
      <c r="AE358" s="1216"/>
      <c r="AF358" s="1202"/>
      <c r="AG358" s="6" t="s">
        <v>277</v>
      </c>
      <c r="AH358" s="18" t="s">
        <v>23</v>
      </c>
      <c r="AI358" s="659">
        <v>77</v>
      </c>
      <c r="AJ358" s="660">
        <v>77.400000000000006</v>
      </c>
      <c r="AK358" s="36" t="s">
        <v>36</v>
      </c>
      <c r="AL358" s="100"/>
    </row>
    <row r="359" spans="1:38" ht="13.5" customHeight="1" x14ac:dyDescent="0.15">
      <c r="A359" s="1648"/>
      <c r="B359" s="457">
        <v>43871</v>
      </c>
      <c r="C359" s="456" t="str">
        <f t="shared" si="53"/>
        <v>(月)</v>
      </c>
      <c r="D359" s="671" t="s">
        <v>550</v>
      </c>
      <c r="E359" s="60">
        <v>0</v>
      </c>
      <c r="F359" s="60">
        <v>1.9</v>
      </c>
      <c r="G359" s="23">
        <v>7.8</v>
      </c>
      <c r="H359" s="63">
        <v>8</v>
      </c>
      <c r="I359" s="64">
        <v>2.97</v>
      </c>
      <c r="J359" s="65">
        <v>3.44</v>
      </c>
      <c r="K359" s="64">
        <v>7.77</v>
      </c>
      <c r="L359" s="65">
        <v>7.6</v>
      </c>
      <c r="M359" s="64">
        <v>35.799999999999997</v>
      </c>
      <c r="N359" s="65">
        <v>34.200000000000003</v>
      </c>
      <c r="O359" s="50"/>
      <c r="P359" s="1310">
        <v>80.8</v>
      </c>
      <c r="Q359" s="50"/>
      <c r="R359" s="1310">
        <v>122.1</v>
      </c>
      <c r="S359" s="50"/>
      <c r="T359" s="1310"/>
      <c r="U359" s="50"/>
      <c r="V359" s="1310"/>
      <c r="W359" s="64"/>
      <c r="X359" s="65">
        <v>41.9</v>
      </c>
      <c r="Y359" s="69"/>
      <c r="Z359" s="70">
        <v>230</v>
      </c>
      <c r="AA359" s="24"/>
      <c r="AB359" s="863">
        <v>0.3</v>
      </c>
      <c r="AC359" s="655">
        <v>1534</v>
      </c>
      <c r="AD359" s="1213"/>
      <c r="AE359" s="1216"/>
      <c r="AF359" s="1202"/>
      <c r="AG359" s="6" t="s">
        <v>278</v>
      </c>
      <c r="AH359" s="18" t="s">
        <v>23</v>
      </c>
      <c r="AI359" s="659">
        <v>45.3</v>
      </c>
      <c r="AJ359" s="660">
        <v>42.5</v>
      </c>
      <c r="AK359" s="36" t="s">
        <v>36</v>
      </c>
      <c r="AL359" s="100"/>
    </row>
    <row r="360" spans="1:38" ht="13.5" customHeight="1" x14ac:dyDescent="0.15">
      <c r="A360" s="1648"/>
      <c r="B360" s="457">
        <v>43872</v>
      </c>
      <c r="C360" s="456" t="str">
        <f t="shared" si="53"/>
        <v>(火)</v>
      </c>
      <c r="D360" s="671" t="s">
        <v>540</v>
      </c>
      <c r="E360" s="60">
        <v>0</v>
      </c>
      <c r="F360" s="60">
        <v>5.3</v>
      </c>
      <c r="G360" s="23">
        <v>8.8000000000000007</v>
      </c>
      <c r="H360" s="63">
        <v>8.6999999999999993</v>
      </c>
      <c r="I360" s="64">
        <v>3.4</v>
      </c>
      <c r="J360" s="65">
        <v>3.5</v>
      </c>
      <c r="K360" s="64">
        <v>7.8</v>
      </c>
      <c r="L360" s="65">
        <v>7.7</v>
      </c>
      <c r="M360" s="64"/>
      <c r="N360" s="65"/>
      <c r="O360" s="50"/>
      <c r="P360" s="1310"/>
      <c r="Q360" s="50"/>
      <c r="R360" s="1310"/>
      <c r="S360" s="50"/>
      <c r="T360" s="1310"/>
      <c r="U360" s="50"/>
      <c r="V360" s="1310"/>
      <c r="W360" s="64"/>
      <c r="X360" s="65"/>
      <c r="Y360" s="69"/>
      <c r="Z360" s="70"/>
      <c r="AA360" s="24"/>
      <c r="AB360" s="863"/>
      <c r="AC360" s="655">
        <v>1084</v>
      </c>
      <c r="AD360" s="1213"/>
      <c r="AE360" s="1216"/>
      <c r="AF360" s="1202"/>
      <c r="AG360" s="6" t="s">
        <v>279</v>
      </c>
      <c r="AH360" s="18" t="s">
        <v>23</v>
      </c>
      <c r="AI360" s="37">
        <v>41.1</v>
      </c>
      <c r="AJ360" s="38">
        <v>41.3</v>
      </c>
      <c r="AK360" s="39" t="s">
        <v>36</v>
      </c>
      <c r="AL360" s="98"/>
    </row>
    <row r="361" spans="1:38" ht="13.5" customHeight="1" x14ac:dyDescent="0.15">
      <c r="A361" s="1648"/>
      <c r="B361" s="457">
        <v>43873</v>
      </c>
      <c r="C361" s="456" t="str">
        <f t="shared" si="53"/>
        <v>(水)</v>
      </c>
      <c r="D361" s="671" t="s">
        <v>540</v>
      </c>
      <c r="E361" s="60">
        <v>0</v>
      </c>
      <c r="F361" s="60">
        <v>6.9</v>
      </c>
      <c r="G361" s="23">
        <v>9</v>
      </c>
      <c r="H361" s="63">
        <v>9.3000000000000007</v>
      </c>
      <c r="I361" s="64">
        <v>3.55</v>
      </c>
      <c r="J361" s="65">
        <v>3.62</v>
      </c>
      <c r="K361" s="64">
        <v>7.78</v>
      </c>
      <c r="L361" s="65">
        <v>7.68</v>
      </c>
      <c r="M361" s="64">
        <v>36</v>
      </c>
      <c r="N361" s="65">
        <v>34.799999999999997</v>
      </c>
      <c r="O361" s="50"/>
      <c r="P361" s="1310">
        <v>84.9</v>
      </c>
      <c r="Q361" s="50"/>
      <c r="R361" s="1310">
        <v>120.9</v>
      </c>
      <c r="S361" s="50"/>
      <c r="T361" s="1310"/>
      <c r="U361" s="50"/>
      <c r="V361" s="1310"/>
      <c r="W361" s="64"/>
      <c r="X361" s="65">
        <v>31.7</v>
      </c>
      <c r="Y361" s="69"/>
      <c r="Z361" s="70">
        <v>221</v>
      </c>
      <c r="AA361" s="24"/>
      <c r="AB361" s="863">
        <v>0.27</v>
      </c>
      <c r="AC361" s="655">
        <v>1090</v>
      </c>
      <c r="AD361" s="1213"/>
      <c r="AE361" s="1216"/>
      <c r="AF361" s="1202"/>
      <c r="AG361" s="6" t="s">
        <v>280</v>
      </c>
      <c r="AH361" s="18" t="s">
        <v>23</v>
      </c>
      <c r="AI361" s="48">
        <v>246</v>
      </c>
      <c r="AJ361" s="49">
        <v>236</v>
      </c>
      <c r="AK361" s="25" t="s">
        <v>36</v>
      </c>
      <c r="AL361" s="26"/>
    </row>
    <row r="362" spans="1:38" ht="13.5" customHeight="1" x14ac:dyDescent="0.15">
      <c r="A362" s="1648"/>
      <c r="B362" s="457">
        <v>43874</v>
      </c>
      <c r="C362" s="456" t="str">
        <f t="shared" si="53"/>
        <v>(木)</v>
      </c>
      <c r="D362" s="671" t="s">
        <v>555</v>
      </c>
      <c r="E362" s="60">
        <v>5</v>
      </c>
      <c r="F362" s="60">
        <v>6.6</v>
      </c>
      <c r="G362" s="23">
        <v>11.2</v>
      </c>
      <c r="H362" s="63">
        <v>11.5</v>
      </c>
      <c r="I362" s="64">
        <v>4.58</v>
      </c>
      <c r="J362" s="65">
        <v>4.78</v>
      </c>
      <c r="K362" s="64">
        <v>7.77</v>
      </c>
      <c r="L362" s="65">
        <v>7.7</v>
      </c>
      <c r="M362" s="64">
        <v>33.4</v>
      </c>
      <c r="N362" s="65">
        <v>33.799999999999997</v>
      </c>
      <c r="O362" s="50"/>
      <c r="P362" s="1310">
        <v>83.9</v>
      </c>
      <c r="Q362" s="50"/>
      <c r="R362" s="1310">
        <v>119.5</v>
      </c>
      <c r="S362" s="50"/>
      <c r="T362" s="1310"/>
      <c r="U362" s="50"/>
      <c r="V362" s="1310"/>
      <c r="W362" s="64"/>
      <c r="X362" s="65">
        <v>31</v>
      </c>
      <c r="Y362" s="69"/>
      <c r="Z362" s="70">
        <v>242</v>
      </c>
      <c r="AA362" s="24"/>
      <c r="AB362" s="863">
        <v>0.34</v>
      </c>
      <c r="AC362" s="655">
        <v>1589</v>
      </c>
      <c r="AD362" s="1213"/>
      <c r="AE362" s="1216">
        <v>4.28</v>
      </c>
      <c r="AF362" s="1202"/>
      <c r="AG362" s="6" t="s">
        <v>281</v>
      </c>
      <c r="AH362" s="18" t="s">
        <v>23</v>
      </c>
      <c r="AI362" s="40">
        <v>0.46</v>
      </c>
      <c r="AJ362" s="41">
        <v>0.35</v>
      </c>
      <c r="AK362" s="42" t="s">
        <v>36</v>
      </c>
      <c r="AL362" s="99"/>
    </row>
    <row r="363" spans="1:38" ht="13.5" customHeight="1" x14ac:dyDescent="0.15">
      <c r="A363" s="1648"/>
      <c r="B363" s="457">
        <v>43875</v>
      </c>
      <c r="C363" s="456" t="str">
        <f t="shared" si="53"/>
        <v>(金)</v>
      </c>
      <c r="D363" s="671" t="s">
        <v>540</v>
      </c>
      <c r="E363" s="60">
        <v>0.5</v>
      </c>
      <c r="F363" s="60">
        <v>11.4</v>
      </c>
      <c r="G363" s="23">
        <v>13</v>
      </c>
      <c r="H363" s="63">
        <v>12.9</v>
      </c>
      <c r="I363" s="64">
        <v>6.58</v>
      </c>
      <c r="J363" s="65">
        <v>4.53</v>
      </c>
      <c r="K363" s="64">
        <v>7.6</v>
      </c>
      <c r="L363" s="65">
        <v>7.45</v>
      </c>
      <c r="M363" s="64">
        <v>31.6</v>
      </c>
      <c r="N363" s="65">
        <v>29.6</v>
      </c>
      <c r="O363" s="50"/>
      <c r="P363" s="1310">
        <v>75.099999999999994</v>
      </c>
      <c r="Q363" s="50"/>
      <c r="R363" s="1310">
        <v>112.5</v>
      </c>
      <c r="S363" s="50"/>
      <c r="T363" s="1310"/>
      <c r="U363" s="50"/>
      <c r="V363" s="1310"/>
      <c r="W363" s="64"/>
      <c r="X363" s="65">
        <v>25.2</v>
      </c>
      <c r="Y363" s="69"/>
      <c r="Z363" s="70">
        <v>158</v>
      </c>
      <c r="AA363" s="24"/>
      <c r="AB363" s="863">
        <v>0.31</v>
      </c>
      <c r="AC363" s="655">
        <v>2747</v>
      </c>
      <c r="AD363" s="1213"/>
      <c r="AE363" s="1216"/>
      <c r="AF363" s="1202"/>
      <c r="AG363" s="6" t="s">
        <v>24</v>
      </c>
      <c r="AH363" s="18" t="s">
        <v>23</v>
      </c>
      <c r="AI363" s="23">
        <v>2.2999999999999998</v>
      </c>
      <c r="AJ363" s="47">
        <v>1.5</v>
      </c>
      <c r="AK363" s="36" t="s">
        <v>36</v>
      </c>
      <c r="AL363" s="99"/>
    </row>
    <row r="364" spans="1:38" ht="13.5" customHeight="1" x14ac:dyDescent="0.15">
      <c r="A364" s="1648"/>
      <c r="B364" s="457">
        <v>43876</v>
      </c>
      <c r="C364" s="456" t="str">
        <f t="shared" si="53"/>
        <v>(土)</v>
      </c>
      <c r="D364" s="671" t="s">
        <v>540</v>
      </c>
      <c r="E364" s="60">
        <v>0</v>
      </c>
      <c r="F364" s="60">
        <v>12.9</v>
      </c>
      <c r="G364" s="23">
        <v>12.7</v>
      </c>
      <c r="H364" s="63">
        <v>12.8</v>
      </c>
      <c r="I364" s="64">
        <v>5</v>
      </c>
      <c r="J364" s="65">
        <v>3.1</v>
      </c>
      <c r="K364" s="64">
        <v>7.8</v>
      </c>
      <c r="L364" s="65">
        <v>7.6</v>
      </c>
      <c r="M364" s="64"/>
      <c r="N364" s="65"/>
      <c r="O364" s="50"/>
      <c r="P364" s="1310"/>
      <c r="Q364" s="50"/>
      <c r="R364" s="1310"/>
      <c r="S364" s="50"/>
      <c r="T364" s="1310"/>
      <c r="U364" s="50"/>
      <c r="V364" s="1310"/>
      <c r="W364" s="64"/>
      <c r="X364" s="65"/>
      <c r="Y364" s="69"/>
      <c r="Z364" s="70"/>
      <c r="AA364" s="24"/>
      <c r="AB364" s="863"/>
      <c r="AC364" s="655">
        <v>2392</v>
      </c>
      <c r="AD364" s="1213"/>
      <c r="AE364" s="1216"/>
      <c r="AF364" s="1202"/>
      <c r="AG364" s="6" t="s">
        <v>25</v>
      </c>
      <c r="AH364" s="18" t="s">
        <v>23</v>
      </c>
      <c r="AI364" s="23">
        <v>1.2</v>
      </c>
      <c r="AJ364" s="47">
        <v>1.2</v>
      </c>
      <c r="AK364" s="36" t="s">
        <v>36</v>
      </c>
      <c r="AL364" s="99"/>
    </row>
    <row r="365" spans="1:38" ht="13.5" customHeight="1" x14ac:dyDescent="0.15">
      <c r="A365" s="1648"/>
      <c r="B365" s="457">
        <v>43877</v>
      </c>
      <c r="C365" s="456" t="str">
        <f t="shared" si="53"/>
        <v>(日)</v>
      </c>
      <c r="D365" s="671" t="s">
        <v>550</v>
      </c>
      <c r="E365" s="60">
        <v>15.5</v>
      </c>
      <c r="F365" s="60">
        <v>8.6</v>
      </c>
      <c r="G365" s="23">
        <v>12.3</v>
      </c>
      <c r="H365" s="63">
        <v>12.6</v>
      </c>
      <c r="I365" s="64">
        <v>4.5</v>
      </c>
      <c r="J365" s="65">
        <v>3.8</v>
      </c>
      <c r="K365" s="64">
        <v>7.8</v>
      </c>
      <c r="L365" s="65">
        <v>7.6</v>
      </c>
      <c r="M365" s="64"/>
      <c r="N365" s="65"/>
      <c r="O365" s="50"/>
      <c r="P365" s="1310"/>
      <c r="Q365" s="50"/>
      <c r="R365" s="1310"/>
      <c r="S365" s="50"/>
      <c r="T365" s="1310"/>
      <c r="U365" s="50"/>
      <c r="V365" s="1310"/>
      <c r="W365" s="64"/>
      <c r="X365" s="65"/>
      <c r="Y365" s="69"/>
      <c r="Z365" s="70"/>
      <c r="AA365" s="24"/>
      <c r="AB365" s="863"/>
      <c r="AC365" s="655">
        <v>2615</v>
      </c>
      <c r="AD365" s="1213"/>
      <c r="AE365" s="1216"/>
      <c r="AF365" s="1202"/>
      <c r="AG365" s="6" t="s">
        <v>282</v>
      </c>
      <c r="AH365" s="18" t="s">
        <v>23</v>
      </c>
      <c r="AI365" s="23">
        <v>11</v>
      </c>
      <c r="AJ365" s="47">
        <v>11.5</v>
      </c>
      <c r="AK365" s="36" t="s">
        <v>36</v>
      </c>
      <c r="AL365" s="99"/>
    </row>
    <row r="366" spans="1:38" ht="13.5" customHeight="1" x14ac:dyDescent="0.15">
      <c r="A366" s="1648"/>
      <c r="B366" s="457">
        <v>43878</v>
      </c>
      <c r="C366" s="456" t="str">
        <f t="shared" si="53"/>
        <v>(月)</v>
      </c>
      <c r="D366" s="671" t="s">
        <v>540</v>
      </c>
      <c r="E366" s="60">
        <v>1</v>
      </c>
      <c r="F366" s="60">
        <v>15.1</v>
      </c>
      <c r="G366" s="23">
        <v>12.3</v>
      </c>
      <c r="H366" s="63">
        <v>12</v>
      </c>
      <c r="I366" s="64">
        <v>12.23</v>
      </c>
      <c r="J366" s="65">
        <v>2.0499999999999998</v>
      </c>
      <c r="K366" s="64">
        <v>7.44</v>
      </c>
      <c r="L366" s="65">
        <v>7.27</v>
      </c>
      <c r="M366" s="64">
        <v>25.1</v>
      </c>
      <c r="N366" s="65">
        <v>24.8</v>
      </c>
      <c r="O366" s="50"/>
      <c r="P366" s="1310">
        <v>59.1</v>
      </c>
      <c r="Q366" s="50"/>
      <c r="R366" s="1310">
        <v>90</v>
      </c>
      <c r="S366" s="50"/>
      <c r="T366" s="1310"/>
      <c r="U366" s="50"/>
      <c r="V366" s="1310"/>
      <c r="W366" s="64"/>
      <c r="X366" s="65">
        <v>24.6</v>
      </c>
      <c r="Y366" s="69"/>
      <c r="Z366" s="70">
        <v>147</v>
      </c>
      <c r="AA366" s="24"/>
      <c r="AB366" s="863">
        <v>0.25</v>
      </c>
      <c r="AC366" s="655">
        <v>3464</v>
      </c>
      <c r="AD366" s="1213"/>
      <c r="AE366" s="1216"/>
      <c r="AF366" s="1202"/>
      <c r="AG366" s="6" t="s">
        <v>283</v>
      </c>
      <c r="AH366" s="18" t="s">
        <v>23</v>
      </c>
      <c r="AI366" s="24">
        <v>0.14099999999999999</v>
      </c>
      <c r="AJ366" s="44">
        <v>0.127</v>
      </c>
      <c r="AK366" s="46" t="s">
        <v>36</v>
      </c>
      <c r="AL366" s="101"/>
    </row>
    <row r="367" spans="1:38" ht="13.5" customHeight="1" x14ac:dyDescent="0.15">
      <c r="A367" s="1648"/>
      <c r="B367" s="457">
        <v>43879</v>
      </c>
      <c r="C367" s="456" t="str">
        <f t="shared" si="53"/>
        <v>(火)</v>
      </c>
      <c r="D367" s="671" t="s">
        <v>540</v>
      </c>
      <c r="E367" s="60">
        <v>0</v>
      </c>
      <c r="F367" s="60">
        <v>9.1999999999999993</v>
      </c>
      <c r="G367" s="23">
        <v>11</v>
      </c>
      <c r="H367" s="63">
        <v>11.4</v>
      </c>
      <c r="I367" s="64">
        <v>4.97</v>
      </c>
      <c r="J367" s="65">
        <v>2.86</v>
      </c>
      <c r="K367" s="64">
        <v>7.65</v>
      </c>
      <c r="L367" s="65">
        <v>7.52</v>
      </c>
      <c r="M367" s="64">
        <v>32.799999999999997</v>
      </c>
      <c r="N367" s="65">
        <v>31</v>
      </c>
      <c r="O367" s="50"/>
      <c r="P367" s="1310">
        <v>69.099999999999994</v>
      </c>
      <c r="Q367" s="50"/>
      <c r="R367" s="1310">
        <v>114.3</v>
      </c>
      <c r="S367" s="50"/>
      <c r="T367" s="1310"/>
      <c r="U367" s="50"/>
      <c r="V367" s="1310"/>
      <c r="W367" s="64"/>
      <c r="X367" s="65">
        <v>29.6</v>
      </c>
      <c r="Y367" s="69"/>
      <c r="Z367" s="70">
        <v>213</v>
      </c>
      <c r="AA367" s="24"/>
      <c r="AB367" s="863">
        <v>0.31</v>
      </c>
      <c r="AC367" s="655">
        <v>2039</v>
      </c>
      <c r="AD367" s="1213"/>
      <c r="AE367" s="1216"/>
      <c r="AF367" s="1202"/>
      <c r="AG367" s="6" t="s">
        <v>290</v>
      </c>
      <c r="AH367" s="18" t="s">
        <v>23</v>
      </c>
      <c r="AI367" s="24">
        <v>4.16</v>
      </c>
      <c r="AJ367" s="44">
        <v>4.29</v>
      </c>
      <c r="AK367" s="42" t="s">
        <v>36</v>
      </c>
      <c r="AL367" s="99"/>
    </row>
    <row r="368" spans="1:38" ht="13.5" customHeight="1" x14ac:dyDescent="0.15">
      <c r="A368" s="1648"/>
      <c r="B368" s="457">
        <v>43880</v>
      </c>
      <c r="C368" s="456" t="str">
        <f t="shared" si="53"/>
        <v>(水)</v>
      </c>
      <c r="D368" s="671" t="s">
        <v>540</v>
      </c>
      <c r="E368" s="60">
        <v>0</v>
      </c>
      <c r="F368" s="60">
        <v>7.6</v>
      </c>
      <c r="G368" s="23">
        <v>10</v>
      </c>
      <c r="H368" s="63">
        <v>10.199999999999999</v>
      </c>
      <c r="I368" s="64">
        <v>4.41</v>
      </c>
      <c r="J368" s="65">
        <v>4.29</v>
      </c>
      <c r="K368" s="64">
        <v>7.73</v>
      </c>
      <c r="L368" s="65">
        <v>7.71</v>
      </c>
      <c r="M368" s="64">
        <v>33.1</v>
      </c>
      <c r="N368" s="65">
        <v>32.4</v>
      </c>
      <c r="O368" s="50"/>
      <c r="P368" s="1310">
        <v>72.3</v>
      </c>
      <c r="Q368" s="50"/>
      <c r="R368" s="1310">
        <v>120.3</v>
      </c>
      <c r="S368" s="50"/>
      <c r="T368" s="1310"/>
      <c r="U368" s="50"/>
      <c r="V368" s="1310"/>
      <c r="W368" s="64"/>
      <c r="X368" s="65">
        <v>28.8</v>
      </c>
      <c r="Y368" s="69"/>
      <c r="Z368" s="70">
        <v>242</v>
      </c>
      <c r="AA368" s="24"/>
      <c r="AB368" s="863">
        <v>0.38</v>
      </c>
      <c r="AC368" s="655">
        <v>907</v>
      </c>
      <c r="AD368" s="1213"/>
      <c r="AE368" s="1216"/>
      <c r="AF368" s="1202"/>
      <c r="AG368" s="6" t="s">
        <v>284</v>
      </c>
      <c r="AH368" s="18" t="s">
        <v>23</v>
      </c>
      <c r="AI368" s="24">
        <v>4.25</v>
      </c>
      <c r="AJ368" s="44">
        <v>4.1399999999999997</v>
      </c>
      <c r="AK368" s="42" t="s">
        <v>36</v>
      </c>
      <c r="AL368" s="99"/>
    </row>
    <row r="369" spans="1:38" ht="13.5" customHeight="1" x14ac:dyDescent="0.15">
      <c r="A369" s="1648"/>
      <c r="B369" s="457">
        <v>43881</v>
      </c>
      <c r="C369" s="456" t="str">
        <f t="shared" si="53"/>
        <v>(木)</v>
      </c>
      <c r="D369" s="811" t="s">
        <v>540</v>
      </c>
      <c r="E369" s="177">
        <v>0</v>
      </c>
      <c r="F369" s="177">
        <v>8.6</v>
      </c>
      <c r="G369" s="178">
        <v>10.8</v>
      </c>
      <c r="H369" s="174">
        <v>10.8</v>
      </c>
      <c r="I369" s="179">
        <v>3.32</v>
      </c>
      <c r="J369" s="180">
        <v>3.23</v>
      </c>
      <c r="K369" s="179">
        <v>7.73</v>
      </c>
      <c r="L369" s="180">
        <v>7.68</v>
      </c>
      <c r="M369" s="179">
        <v>35.200000000000003</v>
      </c>
      <c r="N369" s="180">
        <v>34.799999999999997</v>
      </c>
      <c r="O369" s="1317"/>
      <c r="P369" s="1318">
        <v>84.6</v>
      </c>
      <c r="Q369" s="1317"/>
      <c r="R369" s="1318">
        <v>124.1</v>
      </c>
      <c r="S369" s="1317"/>
      <c r="T369" s="1318"/>
      <c r="U369" s="1317"/>
      <c r="V369" s="1318"/>
      <c r="W369" s="179"/>
      <c r="X369" s="180">
        <v>32.299999999999997</v>
      </c>
      <c r="Y369" s="183"/>
      <c r="Z369" s="184">
        <v>220</v>
      </c>
      <c r="AA369" s="181"/>
      <c r="AB369" s="871">
        <v>0.35</v>
      </c>
      <c r="AC369" s="812">
        <v>863</v>
      </c>
      <c r="AD369" s="1213"/>
      <c r="AE369" s="1216">
        <v>5</v>
      </c>
      <c r="AF369" s="1202"/>
      <c r="AG369" s="6" t="s">
        <v>285</v>
      </c>
      <c r="AH369" s="18" t="s">
        <v>23</v>
      </c>
      <c r="AI369" s="484">
        <v>8.6999999999999994E-2</v>
      </c>
      <c r="AJ369" s="217">
        <v>7.1999999999999995E-2</v>
      </c>
      <c r="AK369" s="46" t="s">
        <v>36</v>
      </c>
      <c r="AL369" s="101"/>
    </row>
    <row r="370" spans="1:38" ht="13.5" customHeight="1" x14ac:dyDescent="0.15">
      <c r="A370" s="1648"/>
      <c r="B370" s="457">
        <v>43882</v>
      </c>
      <c r="C370" s="456" t="str">
        <f t="shared" si="53"/>
        <v>(金)</v>
      </c>
      <c r="D370" s="811" t="s">
        <v>540</v>
      </c>
      <c r="E370" s="177">
        <v>0</v>
      </c>
      <c r="F370" s="177">
        <v>10.4</v>
      </c>
      <c r="G370" s="178">
        <v>11.5</v>
      </c>
      <c r="H370" s="174">
        <v>11.6</v>
      </c>
      <c r="I370" s="179">
        <v>3.87</v>
      </c>
      <c r="J370" s="180">
        <v>3.55</v>
      </c>
      <c r="K370" s="179">
        <v>7.76</v>
      </c>
      <c r="L370" s="180">
        <v>7.71</v>
      </c>
      <c r="M370" s="179">
        <v>35.200000000000003</v>
      </c>
      <c r="N370" s="180">
        <v>36.1</v>
      </c>
      <c r="O370" s="1317"/>
      <c r="P370" s="1318">
        <v>86.6</v>
      </c>
      <c r="Q370" s="1317"/>
      <c r="R370" s="1318">
        <v>124.5</v>
      </c>
      <c r="S370" s="1317"/>
      <c r="T370" s="1318"/>
      <c r="U370" s="1317"/>
      <c r="V370" s="1318"/>
      <c r="W370" s="179"/>
      <c r="X370" s="180">
        <v>36.5</v>
      </c>
      <c r="Y370" s="183"/>
      <c r="Z370" s="184">
        <v>247</v>
      </c>
      <c r="AA370" s="181"/>
      <c r="AB370" s="871">
        <v>0.36</v>
      </c>
      <c r="AC370" s="812">
        <v>878</v>
      </c>
      <c r="AD370" s="1213"/>
      <c r="AE370" s="1216"/>
      <c r="AF370" s="1202"/>
      <c r="AG370" s="6" t="s">
        <v>286</v>
      </c>
      <c r="AH370" s="18" t="s">
        <v>23</v>
      </c>
      <c r="AI370" s="484" t="s">
        <v>557</v>
      </c>
      <c r="AJ370" s="217" t="s">
        <v>557</v>
      </c>
      <c r="AK370" s="42" t="s">
        <v>36</v>
      </c>
      <c r="AL370" s="99"/>
    </row>
    <row r="371" spans="1:38" s="1" customFormat="1" ht="13.5" customHeight="1" x14ac:dyDescent="0.15">
      <c r="A371" s="1648"/>
      <c r="B371" s="457">
        <v>43883</v>
      </c>
      <c r="C371" s="456" t="str">
        <f t="shared" si="53"/>
        <v>(土)</v>
      </c>
      <c r="D371" s="671" t="s">
        <v>550</v>
      </c>
      <c r="E371" s="60">
        <v>5.5</v>
      </c>
      <c r="F371" s="60">
        <v>13.7</v>
      </c>
      <c r="G371" s="23">
        <v>12.4</v>
      </c>
      <c r="H371" s="63">
        <v>12.7</v>
      </c>
      <c r="I371" s="64">
        <v>3.7</v>
      </c>
      <c r="J371" s="65">
        <v>3.8</v>
      </c>
      <c r="K371" s="64">
        <v>7.8</v>
      </c>
      <c r="L371" s="65">
        <v>7.7</v>
      </c>
      <c r="M371" s="64"/>
      <c r="N371" s="65"/>
      <c r="O371" s="50"/>
      <c r="P371" s="1310"/>
      <c r="Q371" s="50"/>
      <c r="R371" s="1310"/>
      <c r="S371" s="50"/>
      <c r="T371" s="1310"/>
      <c r="U371" s="50"/>
      <c r="V371" s="1310"/>
      <c r="W371" s="64"/>
      <c r="X371" s="65"/>
      <c r="Y371" s="69"/>
      <c r="Z371" s="70"/>
      <c r="AA371" s="24"/>
      <c r="AB371" s="863"/>
      <c r="AC371" s="655">
        <v>1402</v>
      </c>
      <c r="AD371" s="1191"/>
      <c r="AE371" s="1179"/>
      <c r="AF371" s="1178"/>
      <c r="AG371" s="6" t="s">
        <v>287</v>
      </c>
      <c r="AH371" s="18" t="s">
        <v>23</v>
      </c>
      <c r="AI371" s="23">
        <v>26</v>
      </c>
      <c r="AJ371" s="47">
        <v>26.2</v>
      </c>
      <c r="AK371" s="36" t="s">
        <v>36</v>
      </c>
      <c r="AL371" s="100"/>
    </row>
    <row r="372" spans="1:38" s="1" customFormat="1" ht="13.5" customHeight="1" x14ac:dyDescent="0.15">
      <c r="A372" s="1648"/>
      <c r="B372" s="457">
        <v>43884</v>
      </c>
      <c r="C372" s="456" t="str">
        <f t="shared" si="53"/>
        <v>(日)</v>
      </c>
      <c r="D372" s="671" t="s">
        <v>540</v>
      </c>
      <c r="E372" s="60">
        <v>0</v>
      </c>
      <c r="F372" s="60">
        <v>13</v>
      </c>
      <c r="G372" s="23">
        <v>12.9</v>
      </c>
      <c r="H372" s="63">
        <v>12.9</v>
      </c>
      <c r="I372" s="64">
        <v>5.0999999999999996</v>
      </c>
      <c r="J372" s="65">
        <v>4.0999999999999996</v>
      </c>
      <c r="K372" s="64">
        <v>7.8</v>
      </c>
      <c r="L372" s="65">
        <v>7.6</v>
      </c>
      <c r="M372" s="64"/>
      <c r="N372" s="65"/>
      <c r="O372" s="50"/>
      <c r="P372" s="1310"/>
      <c r="Q372" s="50"/>
      <c r="R372" s="1310"/>
      <c r="S372" s="50"/>
      <c r="T372" s="1310"/>
      <c r="U372" s="50"/>
      <c r="V372" s="1310"/>
      <c r="W372" s="64"/>
      <c r="X372" s="65"/>
      <c r="Y372" s="69"/>
      <c r="Z372" s="70"/>
      <c r="AA372" s="24"/>
      <c r="AB372" s="863"/>
      <c r="AC372" s="655">
        <v>1923</v>
      </c>
      <c r="AD372" s="1191"/>
      <c r="AE372" s="1179"/>
      <c r="AF372" s="1178"/>
      <c r="AG372" s="6" t="s">
        <v>27</v>
      </c>
      <c r="AH372" s="18" t="s">
        <v>23</v>
      </c>
      <c r="AI372" s="23">
        <v>31.4</v>
      </c>
      <c r="AJ372" s="47">
        <v>30</v>
      </c>
      <c r="AK372" s="36" t="s">
        <v>36</v>
      </c>
      <c r="AL372" s="100"/>
    </row>
    <row r="373" spans="1:38" s="1" customFormat="1" ht="13.5" customHeight="1" x14ac:dyDescent="0.15">
      <c r="A373" s="1648"/>
      <c r="B373" s="457">
        <v>43885</v>
      </c>
      <c r="C373" s="456" t="str">
        <f t="shared" si="53"/>
        <v>(月)</v>
      </c>
      <c r="D373" s="671" t="s">
        <v>540</v>
      </c>
      <c r="E373" s="60">
        <v>0</v>
      </c>
      <c r="F373" s="60">
        <v>11.1</v>
      </c>
      <c r="G373" s="23">
        <v>11.2</v>
      </c>
      <c r="H373" s="63">
        <v>11.5</v>
      </c>
      <c r="I373" s="64">
        <v>3.8</v>
      </c>
      <c r="J373" s="65">
        <v>3.4</v>
      </c>
      <c r="K373" s="64">
        <v>7.8</v>
      </c>
      <c r="L373" s="65">
        <v>7.7</v>
      </c>
      <c r="M373" s="64"/>
      <c r="N373" s="65"/>
      <c r="O373" s="50"/>
      <c r="P373" s="1310"/>
      <c r="Q373" s="50"/>
      <c r="R373" s="1310"/>
      <c r="S373" s="50"/>
      <c r="T373" s="1310"/>
      <c r="U373" s="50"/>
      <c r="V373" s="1310"/>
      <c r="W373" s="64"/>
      <c r="X373" s="65"/>
      <c r="Y373" s="69"/>
      <c r="Z373" s="70"/>
      <c r="AA373" s="24"/>
      <c r="AB373" s="863"/>
      <c r="AC373" s="655">
        <v>1712</v>
      </c>
      <c r="AD373" s="1191"/>
      <c r="AE373" s="1179"/>
      <c r="AF373" s="1178"/>
      <c r="AG373" s="6" t="s">
        <v>288</v>
      </c>
      <c r="AH373" s="18" t="s">
        <v>273</v>
      </c>
      <c r="AI373" s="50">
        <v>10</v>
      </c>
      <c r="AJ373" s="51">
        <v>6</v>
      </c>
      <c r="AK373" s="43" t="s">
        <v>36</v>
      </c>
      <c r="AL373" s="102"/>
    </row>
    <row r="374" spans="1:38" s="1" customFormat="1" ht="13.5" customHeight="1" x14ac:dyDescent="0.15">
      <c r="A374" s="1648"/>
      <c r="B374" s="457">
        <v>43886</v>
      </c>
      <c r="C374" s="456" t="str">
        <f t="shared" si="53"/>
        <v>(火)</v>
      </c>
      <c r="D374" s="671" t="s">
        <v>540</v>
      </c>
      <c r="E374" s="60">
        <v>0.5</v>
      </c>
      <c r="F374" s="60">
        <v>11.9</v>
      </c>
      <c r="G374" s="23">
        <v>12</v>
      </c>
      <c r="H374" s="63">
        <v>12.2</v>
      </c>
      <c r="I374" s="64">
        <v>3.98</v>
      </c>
      <c r="J374" s="65">
        <v>2.99</v>
      </c>
      <c r="K374" s="64">
        <v>7.87</v>
      </c>
      <c r="L374" s="65">
        <v>7.69</v>
      </c>
      <c r="M374" s="64">
        <v>36.4</v>
      </c>
      <c r="N374" s="65">
        <v>36.5</v>
      </c>
      <c r="O374" s="50"/>
      <c r="P374" s="1310">
        <v>87.1</v>
      </c>
      <c r="Q374" s="50"/>
      <c r="R374" s="1310">
        <v>123.3</v>
      </c>
      <c r="S374" s="50"/>
      <c r="T374" s="1310"/>
      <c r="U374" s="50"/>
      <c r="V374" s="1310"/>
      <c r="W374" s="64"/>
      <c r="X374" s="65">
        <v>39.6</v>
      </c>
      <c r="Y374" s="69"/>
      <c r="Z374" s="70">
        <v>258</v>
      </c>
      <c r="AA374" s="24"/>
      <c r="AB374" s="863">
        <v>0.38</v>
      </c>
      <c r="AC374" s="655">
        <v>1170</v>
      </c>
      <c r="AD374" s="1191">
        <v>9960</v>
      </c>
      <c r="AE374" s="1179"/>
      <c r="AF374" s="1178"/>
      <c r="AG374" s="632" t="s">
        <v>502</v>
      </c>
      <c r="AH374" s="616" t="s">
        <v>23</v>
      </c>
      <c r="AI374" s="676">
        <v>8</v>
      </c>
      <c r="AJ374" s="1464">
        <v>5</v>
      </c>
      <c r="AK374" s="633"/>
      <c r="AL374" s="634"/>
    </row>
    <row r="375" spans="1:38" s="1" customFormat="1" ht="13.5" customHeight="1" x14ac:dyDescent="0.15">
      <c r="A375" s="1648"/>
      <c r="B375" s="457">
        <v>43887</v>
      </c>
      <c r="C375" s="456" t="str">
        <f t="shared" si="53"/>
        <v>(水)</v>
      </c>
      <c r="D375" s="671" t="s">
        <v>550</v>
      </c>
      <c r="E375" s="60">
        <v>3.5</v>
      </c>
      <c r="F375" s="60">
        <v>8.1</v>
      </c>
      <c r="G375" s="23">
        <v>12</v>
      </c>
      <c r="H375" s="63">
        <v>11.9</v>
      </c>
      <c r="I375" s="64">
        <v>4.92</v>
      </c>
      <c r="J375" s="65">
        <v>3.58</v>
      </c>
      <c r="K375" s="64">
        <v>7.74</v>
      </c>
      <c r="L375" s="65">
        <v>7.67</v>
      </c>
      <c r="M375" s="64">
        <v>33.4</v>
      </c>
      <c r="N375" s="65">
        <v>35.299999999999997</v>
      </c>
      <c r="O375" s="50"/>
      <c r="P375" s="1310">
        <v>83.4</v>
      </c>
      <c r="Q375" s="50"/>
      <c r="R375" s="1310">
        <v>122.3</v>
      </c>
      <c r="S375" s="50"/>
      <c r="T375" s="1310"/>
      <c r="U375" s="50"/>
      <c r="V375" s="1310"/>
      <c r="W375" s="64"/>
      <c r="X375" s="65">
        <v>35.1</v>
      </c>
      <c r="Y375" s="69"/>
      <c r="Z375" s="70">
        <v>258</v>
      </c>
      <c r="AA375" s="24"/>
      <c r="AB375" s="863">
        <v>0.37</v>
      </c>
      <c r="AC375" s="655">
        <v>850</v>
      </c>
      <c r="AD375" s="1191">
        <v>10100</v>
      </c>
      <c r="AE375" s="1179"/>
      <c r="AF375" s="1178"/>
      <c r="AG375" s="29" t="s">
        <v>34</v>
      </c>
      <c r="AH375" s="2" t="s">
        <v>36</v>
      </c>
      <c r="AI375" s="2" t="s">
        <v>36</v>
      </c>
      <c r="AJ375" s="2" t="s">
        <v>36</v>
      </c>
      <c r="AK375" s="2" t="s">
        <v>36</v>
      </c>
      <c r="AL375" s="103" t="s">
        <v>36</v>
      </c>
    </row>
    <row r="376" spans="1:38" s="1" customFormat="1" ht="13.5" customHeight="1" x14ac:dyDescent="0.15">
      <c r="A376" s="1648"/>
      <c r="B376" s="457">
        <v>43888</v>
      </c>
      <c r="C376" s="465" t="str">
        <f t="shared" si="53"/>
        <v>(木)</v>
      </c>
      <c r="D376" s="671" t="s">
        <v>540</v>
      </c>
      <c r="E376" s="60">
        <v>0</v>
      </c>
      <c r="F376" s="60">
        <v>8.3000000000000007</v>
      </c>
      <c r="G376" s="23">
        <v>11</v>
      </c>
      <c r="H376" s="63">
        <v>11</v>
      </c>
      <c r="I376" s="64">
        <v>4.45</v>
      </c>
      <c r="J376" s="65">
        <v>3.26</v>
      </c>
      <c r="K376" s="64">
        <v>7.62</v>
      </c>
      <c r="L376" s="65">
        <v>7.58</v>
      </c>
      <c r="M376" s="64">
        <v>35.6</v>
      </c>
      <c r="N376" s="65">
        <v>33.700000000000003</v>
      </c>
      <c r="O376" s="50"/>
      <c r="P376" s="1310">
        <v>83.2</v>
      </c>
      <c r="Q376" s="50"/>
      <c r="R376" s="1310">
        <v>122.1</v>
      </c>
      <c r="S376" s="50"/>
      <c r="T376" s="1310"/>
      <c r="U376" s="50"/>
      <c r="V376" s="1310"/>
      <c r="W376" s="64"/>
      <c r="X376" s="65">
        <v>33.6</v>
      </c>
      <c r="Y376" s="69"/>
      <c r="Z376" s="70">
        <v>246</v>
      </c>
      <c r="AA376" s="24"/>
      <c r="AB376" s="863">
        <v>0.39</v>
      </c>
      <c r="AC376" s="655">
        <v>1411</v>
      </c>
      <c r="AD376" s="1191">
        <v>20210</v>
      </c>
      <c r="AE376" s="1179">
        <v>4.3600000000000003</v>
      </c>
      <c r="AF376" s="1178"/>
      <c r="AG376" s="11" t="s">
        <v>36</v>
      </c>
      <c r="AH376" s="2" t="s">
        <v>36</v>
      </c>
      <c r="AI376" s="2" t="s">
        <v>36</v>
      </c>
      <c r="AJ376" s="2" t="s">
        <v>36</v>
      </c>
      <c r="AK376" s="2" t="s">
        <v>36</v>
      </c>
      <c r="AL376" s="103" t="s">
        <v>36</v>
      </c>
    </row>
    <row r="377" spans="1:38" s="1" customFormat="1" ht="13.5" customHeight="1" x14ac:dyDescent="0.15">
      <c r="A377" s="1648"/>
      <c r="B377" s="457">
        <v>43889</v>
      </c>
      <c r="C377" s="465" t="str">
        <f t="shared" si="53"/>
        <v>(金)</v>
      </c>
      <c r="D377" s="671" t="s">
        <v>540</v>
      </c>
      <c r="E377" s="60">
        <v>0</v>
      </c>
      <c r="F377" s="60">
        <v>6.3</v>
      </c>
      <c r="G377" s="23">
        <v>10</v>
      </c>
      <c r="H377" s="63">
        <v>10.1</v>
      </c>
      <c r="I377" s="64">
        <v>3.77</v>
      </c>
      <c r="J377" s="65">
        <v>3.32</v>
      </c>
      <c r="K377" s="64">
        <v>7.7</v>
      </c>
      <c r="L377" s="65">
        <v>7.64</v>
      </c>
      <c r="M377" s="64">
        <v>36.6</v>
      </c>
      <c r="N377" s="65">
        <v>35.1</v>
      </c>
      <c r="O377" s="50"/>
      <c r="P377" s="1310">
        <v>88</v>
      </c>
      <c r="Q377" s="50"/>
      <c r="R377" s="1310">
        <v>122.5</v>
      </c>
      <c r="S377" s="50"/>
      <c r="T377" s="1310"/>
      <c r="U377" s="50"/>
      <c r="V377" s="1310"/>
      <c r="W377" s="64"/>
      <c r="X377" s="65">
        <v>38.5</v>
      </c>
      <c r="Y377" s="69"/>
      <c r="Z377" s="70">
        <v>234</v>
      </c>
      <c r="AA377" s="24"/>
      <c r="AB377" s="863">
        <v>0.37</v>
      </c>
      <c r="AC377" s="812">
        <v>1051</v>
      </c>
      <c r="AD377" s="1191">
        <v>10140</v>
      </c>
      <c r="AE377" s="1179"/>
      <c r="AF377" s="1178"/>
      <c r="AG377" s="11"/>
      <c r="AH377" s="2"/>
      <c r="AI377" s="2"/>
      <c r="AJ377" s="2"/>
      <c r="AK377" s="2"/>
      <c r="AL377" s="103"/>
    </row>
    <row r="378" spans="1:38" s="1" customFormat="1" ht="13.5" customHeight="1" x14ac:dyDescent="0.15">
      <c r="A378" s="1648"/>
      <c r="B378" s="457">
        <v>43890</v>
      </c>
      <c r="C378" s="465" t="str">
        <f t="shared" si="53"/>
        <v>(土)</v>
      </c>
      <c r="D378" s="671" t="s">
        <v>550</v>
      </c>
      <c r="E378" s="60">
        <v>1</v>
      </c>
      <c r="F378" s="60">
        <v>9.1999999999999993</v>
      </c>
      <c r="G378" s="23">
        <v>11.4</v>
      </c>
      <c r="H378" s="63">
        <v>11.4</v>
      </c>
      <c r="I378" s="64">
        <v>3.7</v>
      </c>
      <c r="J378" s="65">
        <v>3.2</v>
      </c>
      <c r="K378" s="64">
        <v>7.8</v>
      </c>
      <c r="L378" s="65">
        <v>7.7</v>
      </c>
      <c r="M378" s="64"/>
      <c r="N378" s="65"/>
      <c r="O378" s="50"/>
      <c r="P378" s="1310"/>
      <c r="Q378" s="50"/>
      <c r="R378" s="1310"/>
      <c r="S378" s="50"/>
      <c r="T378" s="1310"/>
      <c r="U378" s="50"/>
      <c r="V378" s="1310"/>
      <c r="W378" s="64"/>
      <c r="X378" s="65"/>
      <c r="Y378" s="69"/>
      <c r="Z378" s="70"/>
      <c r="AA378" s="24"/>
      <c r="AB378" s="863"/>
      <c r="AC378" s="673">
        <v>833</v>
      </c>
      <c r="AD378" s="1192"/>
      <c r="AE378" s="1180"/>
      <c r="AF378" s="1185"/>
      <c r="AG378" s="11" t="s">
        <v>36</v>
      </c>
      <c r="AH378" s="2" t="s">
        <v>36</v>
      </c>
      <c r="AI378" s="2" t="s">
        <v>36</v>
      </c>
      <c r="AJ378" s="2" t="s">
        <v>36</v>
      </c>
      <c r="AK378" s="2" t="s">
        <v>36</v>
      </c>
      <c r="AL378" s="103" t="s">
        <v>36</v>
      </c>
    </row>
    <row r="379" spans="1:38" s="1" customFormat="1" ht="13.5" customHeight="1" x14ac:dyDescent="0.15">
      <c r="A379" s="1648"/>
      <c r="B379" s="1610" t="s">
        <v>396</v>
      </c>
      <c r="C379" s="1611"/>
      <c r="D379" s="399"/>
      <c r="E379" s="358">
        <f>MAX(E350:E378)</f>
        <v>15.5</v>
      </c>
      <c r="F379" s="359">
        <f t="shared" ref="F379:AC379" si="54">IF(COUNT(F350:F378)=0,"",MAX(F350:F378))</f>
        <v>15.1</v>
      </c>
      <c r="G379" s="360">
        <f t="shared" si="54"/>
        <v>13</v>
      </c>
      <c r="H379" s="361">
        <f t="shared" si="54"/>
        <v>12.9</v>
      </c>
      <c r="I379" s="362">
        <f t="shared" si="54"/>
        <v>12.23</v>
      </c>
      <c r="J379" s="363">
        <f t="shared" si="54"/>
        <v>4.78</v>
      </c>
      <c r="K379" s="362">
        <f t="shared" si="54"/>
        <v>7.87</v>
      </c>
      <c r="L379" s="363">
        <f t="shared" si="54"/>
        <v>7.71</v>
      </c>
      <c r="M379" s="362">
        <f t="shared" si="54"/>
        <v>36.6</v>
      </c>
      <c r="N379" s="363">
        <f t="shared" si="54"/>
        <v>36.5</v>
      </c>
      <c r="O379" s="1311">
        <f t="shared" si="54"/>
        <v>87.1</v>
      </c>
      <c r="P379" s="1319">
        <f t="shared" si="54"/>
        <v>89</v>
      </c>
      <c r="Q379" s="1311">
        <f t="shared" si="54"/>
        <v>122.3</v>
      </c>
      <c r="R379" s="1319">
        <f t="shared" si="54"/>
        <v>124.5</v>
      </c>
      <c r="S379" s="1311">
        <f t="shared" si="54"/>
        <v>77</v>
      </c>
      <c r="T379" s="1319">
        <f t="shared" si="54"/>
        <v>77.400000000000006</v>
      </c>
      <c r="U379" s="1311">
        <f t="shared" si="54"/>
        <v>45.3</v>
      </c>
      <c r="V379" s="1319">
        <f t="shared" si="54"/>
        <v>42.5</v>
      </c>
      <c r="W379" s="362">
        <f t="shared" si="54"/>
        <v>41.1</v>
      </c>
      <c r="X379" s="583">
        <f t="shared" si="54"/>
        <v>44.7</v>
      </c>
      <c r="Y379" s="640">
        <f t="shared" si="54"/>
        <v>246</v>
      </c>
      <c r="Z379" s="641">
        <f t="shared" si="54"/>
        <v>258</v>
      </c>
      <c r="AA379" s="642">
        <f t="shared" si="54"/>
        <v>0.46</v>
      </c>
      <c r="AB379" s="865">
        <f t="shared" si="54"/>
        <v>0.39</v>
      </c>
      <c r="AC379" s="640">
        <f t="shared" si="54"/>
        <v>3464</v>
      </c>
      <c r="AD379" s="339">
        <f>MAX(AD350:AD378)</f>
        <v>20210</v>
      </c>
      <c r="AE379" s="1148">
        <f>MAX(AE350:AE378)</f>
        <v>5</v>
      </c>
      <c r="AF379" s="1199" t="s">
        <v>36</v>
      </c>
      <c r="AG379" s="11" t="s">
        <v>36</v>
      </c>
      <c r="AH379" s="2" t="s">
        <v>36</v>
      </c>
      <c r="AI379" s="2" t="s">
        <v>36</v>
      </c>
      <c r="AJ379" s="2" t="s">
        <v>36</v>
      </c>
      <c r="AK379" s="2" t="s">
        <v>36</v>
      </c>
      <c r="AL379" s="103" t="s">
        <v>36</v>
      </c>
    </row>
    <row r="380" spans="1:38" s="1" customFormat="1" ht="13.5" customHeight="1" x14ac:dyDescent="0.15">
      <c r="A380" s="1648"/>
      <c r="B380" s="1602" t="s">
        <v>397</v>
      </c>
      <c r="C380" s="1603"/>
      <c r="D380" s="401"/>
      <c r="E380" s="364">
        <f>MIN(E350:E378)</f>
        <v>0</v>
      </c>
      <c r="F380" s="365">
        <f t="shared" ref="F380:AC380" si="55">IF(COUNT(F350:F378)=0,"",MIN(F350:F378))</f>
        <v>1.3</v>
      </c>
      <c r="G380" s="366">
        <f t="shared" si="55"/>
        <v>7.6</v>
      </c>
      <c r="H380" s="367">
        <f t="shared" si="55"/>
        <v>8</v>
      </c>
      <c r="I380" s="368">
        <f t="shared" si="55"/>
        <v>2.97</v>
      </c>
      <c r="J380" s="369">
        <f t="shared" si="55"/>
        <v>2.0499999999999998</v>
      </c>
      <c r="K380" s="368">
        <f t="shared" si="55"/>
        <v>7.44</v>
      </c>
      <c r="L380" s="369">
        <f t="shared" si="55"/>
        <v>7.27</v>
      </c>
      <c r="M380" s="368">
        <f t="shared" si="55"/>
        <v>25.1</v>
      </c>
      <c r="N380" s="369">
        <f t="shared" si="55"/>
        <v>24.8</v>
      </c>
      <c r="O380" s="1313">
        <f t="shared" si="55"/>
        <v>87.1</v>
      </c>
      <c r="P380" s="1320">
        <f t="shared" si="55"/>
        <v>59.1</v>
      </c>
      <c r="Q380" s="1313">
        <f t="shared" si="55"/>
        <v>122.3</v>
      </c>
      <c r="R380" s="1320">
        <f t="shared" si="55"/>
        <v>90</v>
      </c>
      <c r="S380" s="1313">
        <f t="shared" si="55"/>
        <v>77</v>
      </c>
      <c r="T380" s="1320">
        <f t="shared" si="55"/>
        <v>77.400000000000006</v>
      </c>
      <c r="U380" s="1313">
        <f t="shared" si="55"/>
        <v>45.3</v>
      </c>
      <c r="V380" s="1320">
        <f t="shared" si="55"/>
        <v>42.5</v>
      </c>
      <c r="W380" s="368">
        <f t="shared" si="55"/>
        <v>41.1</v>
      </c>
      <c r="X380" s="697">
        <f t="shared" si="55"/>
        <v>24.6</v>
      </c>
      <c r="Y380" s="644">
        <f t="shared" si="55"/>
        <v>246</v>
      </c>
      <c r="Z380" s="645">
        <f t="shared" si="55"/>
        <v>147</v>
      </c>
      <c r="AA380" s="646">
        <f t="shared" si="55"/>
        <v>0.46</v>
      </c>
      <c r="AB380" s="867">
        <f t="shared" si="55"/>
        <v>0.25</v>
      </c>
      <c r="AC380" s="644">
        <f t="shared" si="55"/>
        <v>833</v>
      </c>
      <c r="AD380" s="338">
        <f>MIN(AD350:AD378)</f>
        <v>9960</v>
      </c>
      <c r="AE380" s="1149">
        <f>MIN(AE350:AE378)</f>
        <v>4.1399999999999997</v>
      </c>
      <c r="AF380" s="1200" t="s">
        <v>36</v>
      </c>
      <c r="AG380" s="11" t="s">
        <v>36</v>
      </c>
      <c r="AH380" s="2" t="s">
        <v>36</v>
      </c>
      <c r="AI380" s="2" t="s">
        <v>36</v>
      </c>
      <c r="AJ380" s="2" t="s">
        <v>36</v>
      </c>
      <c r="AK380" s="2" t="s">
        <v>36</v>
      </c>
      <c r="AL380" s="103" t="s">
        <v>36</v>
      </c>
    </row>
    <row r="381" spans="1:38" s="1" customFormat="1" ht="13.5" customHeight="1" x14ac:dyDescent="0.15">
      <c r="A381" s="1648"/>
      <c r="B381" s="1602" t="s">
        <v>398</v>
      </c>
      <c r="C381" s="1603"/>
      <c r="D381" s="403"/>
      <c r="E381" s="401"/>
      <c r="F381" s="584">
        <f t="shared" ref="F381:AC381" si="56">IF(COUNT(F350:F378)=0,"",AVERAGE(F350:F378))</f>
        <v>8.3551724137931025</v>
      </c>
      <c r="G381" s="585">
        <f t="shared" si="56"/>
        <v>10.593103448275862</v>
      </c>
      <c r="H381" s="586">
        <f t="shared" si="56"/>
        <v>10.703448275862069</v>
      </c>
      <c r="I381" s="587">
        <f t="shared" si="56"/>
        <v>4.5617241379310345</v>
      </c>
      <c r="J381" s="588">
        <f t="shared" si="56"/>
        <v>3.6451724137931034</v>
      </c>
      <c r="K381" s="587">
        <f t="shared" si="56"/>
        <v>7.72896551724138</v>
      </c>
      <c r="L381" s="588">
        <f t="shared" si="56"/>
        <v>7.6144827586206896</v>
      </c>
      <c r="M381" s="587">
        <f t="shared" si="56"/>
        <v>34.161111111111119</v>
      </c>
      <c r="N381" s="588">
        <f t="shared" si="56"/>
        <v>33.427777777777784</v>
      </c>
      <c r="O381" s="1321">
        <f t="shared" si="56"/>
        <v>87.1</v>
      </c>
      <c r="P381" s="1322">
        <f t="shared" si="56"/>
        <v>81.12777777777778</v>
      </c>
      <c r="Q381" s="1321">
        <f t="shared" si="56"/>
        <v>122.3</v>
      </c>
      <c r="R381" s="1322">
        <f t="shared" si="56"/>
        <v>118.81666666666666</v>
      </c>
      <c r="S381" s="1321">
        <f t="shared" si="56"/>
        <v>77</v>
      </c>
      <c r="T381" s="1322">
        <f t="shared" si="56"/>
        <v>77.400000000000006</v>
      </c>
      <c r="U381" s="1321">
        <f t="shared" si="56"/>
        <v>45.3</v>
      </c>
      <c r="V381" s="1322">
        <f t="shared" si="56"/>
        <v>42.5</v>
      </c>
      <c r="W381" s="1366">
        <f t="shared" si="56"/>
        <v>41.1</v>
      </c>
      <c r="X381" s="697">
        <f t="shared" si="56"/>
        <v>34.083333333333343</v>
      </c>
      <c r="Y381" s="644">
        <f t="shared" si="56"/>
        <v>246</v>
      </c>
      <c r="Z381" s="645">
        <f t="shared" si="56"/>
        <v>226.88888888888889</v>
      </c>
      <c r="AA381" s="646">
        <f t="shared" si="56"/>
        <v>0.46</v>
      </c>
      <c r="AB381" s="867">
        <f t="shared" si="56"/>
        <v>0.33777777777777779</v>
      </c>
      <c r="AC381" s="713">
        <f t="shared" si="56"/>
        <v>1609.5517241379309</v>
      </c>
      <c r="AD381" s="338">
        <f>AVERAGE(AD350:AD378)</f>
        <v>12578.75</v>
      </c>
      <c r="AE381" s="1150">
        <f>AVERAGE(AE350:AE378)</f>
        <v>4.4450000000000003</v>
      </c>
      <c r="AF381" s="1200" t="s">
        <v>36</v>
      </c>
      <c r="AG381" s="11" t="s">
        <v>36</v>
      </c>
      <c r="AH381" s="2" t="s">
        <v>36</v>
      </c>
      <c r="AI381" s="2" t="s">
        <v>36</v>
      </c>
      <c r="AJ381" s="2" t="s">
        <v>36</v>
      </c>
      <c r="AK381" s="2" t="s">
        <v>36</v>
      </c>
      <c r="AL381" s="103" t="s">
        <v>36</v>
      </c>
    </row>
    <row r="382" spans="1:38" s="1" customFormat="1" ht="13.5" customHeight="1" x14ac:dyDescent="0.15">
      <c r="A382" s="1649"/>
      <c r="B382" s="1604" t="s">
        <v>399</v>
      </c>
      <c r="C382" s="1605"/>
      <c r="D382" s="601"/>
      <c r="E382" s="577">
        <f>SUM(E350:E378)</f>
        <v>32.5</v>
      </c>
      <c r="F382" s="606"/>
      <c r="G382" s="1456"/>
      <c r="H382" s="1455"/>
      <c r="I382" s="1358"/>
      <c r="J382" s="1357"/>
      <c r="K382" s="1461"/>
      <c r="L382" s="1461"/>
      <c r="M382" s="1358"/>
      <c r="N382" s="1357"/>
      <c r="O382" s="1316"/>
      <c r="P382" s="1316"/>
      <c r="Q382" s="1334"/>
      <c r="R382" s="1333"/>
      <c r="S382" s="1316"/>
      <c r="T382" s="1316"/>
      <c r="U382" s="1334"/>
      <c r="V382" s="1333"/>
      <c r="W382" s="1369"/>
      <c r="X382" s="1370"/>
      <c r="Y382" s="636"/>
      <c r="Z382" s="636"/>
      <c r="AA382" s="637"/>
      <c r="AB382" s="869"/>
      <c r="AC382" s="639">
        <f>SUM(AC350:AC378)</f>
        <v>46677</v>
      </c>
      <c r="AD382" s="1210">
        <f>SUM(AD350:AD378)</f>
        <v>100630</v>
      </c>
      <c r="AE382" s="1164"/>
      <c r="AF382" s="1201" t="s">
        <v>36</v>
      </c>
      <c r="AG382" s="219"/>
      <c r="AH382" s="221"/>
      <c r="AI382" s="221"/>
      <c r="AJ382" s="221"/>
      <c r="AK382" s="221"/>
      <c r="AL382" s="220"/>
    </row>
    <row r="383" spans="1:38" s="1" customFormat="1" ht="13.5" customHeight="1" x14ac:dyDescent="0.15">
      <c r="A383" s="1650" t="s">
        <v>568</v>
      </c>
      <c r="B383" s="457">
        <v>43891</v>
      </c>
      <c r="C383" s="464" t="str">
        <f>IF(B383="","",IF(WEEKDAY(B383)=1,"(日)",IF(WEEKDAY(B383)=2,"(月)",IF(WEEKDAY(B383)=3,"(火)",IF(WEEKDAY(B383)=4,"(水)",IF(WEEKDAY(B383)=5,"(木)",IF(WEEKDAY(B383)=6,"(金)","(土)")))))))</f>
        <v>(日)</v>
      </c>
      <c r="D383" s="74" t="s">
        <v>540</v>
      </c>
      <c r="E383" s="72">
        <v>0.5</v>
      </c>
      <c r="F383" s="60">
        <v>12.1</v>
      </c>
      <c r="G383" s="23">
        <v>13.2</v>
      </c>
      <c r="H383" s="63">
        <v>13.1</v>
      </c>
      <c r="I383" s="64">
        <v>4.4000000000000004</v>
      </c>
      <c r="J383" s="65">
        <v>3.2</v>
      </c>
      <c r="K383" s="64">
        <v>7.8</v>
      </c>
      <c r="L383" s="65">
        <v>7.6</v>
      </c>
      <c r="M383" s="64"/>
      <c r="N383" s="65"/>
      <c r="O383" s="50"/>
      <c r="P383" s="1310"/>
      <c r="Q383" s="50"/>
      <c r="R383" s="1310"/>
      <c r="S383" s="50"/>
      <c r="T383" s="1310"/>
      <c r="U383" s="50"/>
      <c r="V383" s="1310"/>
      <c r="W383" s="64"/>
      <c r="X383" s="65"/>
      <c r="Y383" s="69"/>
      <c r="Z383" s="70"/>
      <c r="AA383" s="24"/>
      <c r="AB383" s="863"/>
      <c r="AC383" s="319">
        <v>824</v>
      </c>
      <c r="AD383" s="1193"/>
      <c r="AE383" s="1183"/>
      <c r="AF383" s="1184"/>
      <c r="AG383" s="222">
        <v>43895</v>
      </c>
      <c r="AH383" s="135" t="s">
        <v>29</v>
      </c>
      <c r="AI383" s="136">
        <v>9.4</v>
      </c>
      <c r="AJ383" s="137" t="s">
        <v>20</v>
      </c>
      <c r="AK383" s="138"/>
      <c r="AL383" s="139"/>
    </row>
    <row r="384" spans="1:38" s="1" customFormat="1" ht="13.5" customHeight="1" x14ac:dyDescent="0.15">
      <c r="A384" s="1651"/>
      <c r="B384" s="457">
        <v>43892</v>
      </c>
      <c r="C384" s="456" t="str">
        <f t="shared" ref="C384:C389" si="57">IF(B384="","",IF(WEEKDAY(B384)=1,"(日)",IF(WEEKDAY(B384)=2,"(月)",IF(WEEKDAY(B384)=3,"(火)",IF(WEEKDAY(B384)=4,"(水)",IF(WEEKDAY(B384)=5,"(木)",IF(WEEKDAY(B384)=6,"(金)","(土)")))))))</f>
        <v>(月)</v>
      </c>
      <c r="D384" s="74" t="s">
        <v>555</v>
      </c>
      <c r="E384" s="72">
        <v>2.5</v>
      </c>
      <c r="F384" s="60">
        <v>6.4</v>
      </c>
      <c r="G384" s="23">
        <v>12.7</v>
      </c>
      <c r="H384" s="63">
        <v>13.2</v>
      </c>
      <c r="I384" s="64">
        <v>4.97</v>
      </c>
      <c r="J384" s="65">
        <v>3.97</v>
      </c>
      <c r="K384" s="64">
        <v>7.79</v>
      </c>
      <c r="L384" s="65">
        <v>7.74</v>
      </c>
      <c r="M384" s="64">
        <v>35</v>
      </c>
      <c r="N384" s="65">
        <v>35.5</v>
      </c>
      <c r="O384" s="50"/>
      <c r="P384" s="1310">
        <v>84.1</v>
      </c>
      <c r="Q384" s="50"/>
      <c r="R384" s="1310">
        <v>123.1</v>
      </c>
      <c r="S384" s="50"/>
      <c r="T384" s="1310"/>
      <c r="U384" s="50"/>
      <c r="V384" s="1310"/>
      <c r="W384" s="64"/>
      <c r="X384" s="65">
        <v>28.7</v>
      </c>
      <c r="Y384" s="69"/>
      <c r="Z384" s="70">
        <v>266</v>
      </c>
      <c r="AA384" s="24"/>
      <c r="AB384" s="863">
        <v>0.28000000000000003</v>
      </c>
      <c r="AC384" s="319">
        <v>1360</v>
      </c>
      <c r="AD384" s="1191"/>
      <c r="AE384" s="1179"/>
      <c r="AF384" s="1178"/>
      <c r="AG384" s="12" t="s">
        <v>30</v>
      </c>
      <c r="AH384" s="13" t="s">
        <v>31</v>
      </c>
      <c r="AI384" s="14" t="s">
        <v>32</v>
      </c>
      <c r="AJ384" s="15" t="s">
        <v>33</v>
      </c>
      <c r="AK384" s="16" t="s">
        <v>36</v>
      </c>
      <c r="AL384" s="96"/>
    </row>
    <row r="385" spans="1:38" s="1" customFormat="1" ht="13.5" customHeight="1" x14ac:dyDescent="0.15">
      <c r="A385" s="1651"/>
      <c r="B385" s="457">
        <v>43893</v>
      </c>
      <c r="C385" s="456" t="str">
        <f t="shared" si="57"/>
        <v>(火)</v>
      </c>
      <c r="D385" s="74" t="s">
        <v>540</v>
      </c>
      <c r="E385" s="72">
        <v>0</v>
      </c>
      <c r="F385" s="60">
        <v>11.4</v>
      </c>
      <c r="G385" s="23">
        <v>11.2</v>
      </c>
      <c r="H385" s="63">
        <v>11.1</v>
      </c>
      <c r="I385" s="64">
        <v>4.91</v>
      </c>
      <c r="J385" s="65">
        <v>2.8</v>
      </c>
      <c r="K385" s="64">
        <v>7.68</v>
      </c>
      <c r="L385" s="65">
        <v>7.54</v>
      </c>
      <c r="M385" s="64">
        <v>35.700000000000003</v>
      </c>
      <c r="N385" s="65">
        <v>34.700000000000003</v>
      </c>
      <c r="O385" s="50"/>
      <c r="P385" s="1310">
        <v>82.5</v>
      </c>
      <c r="Q385" s="50"/>
      <c r="R385" s="1310">
        <v>122.9</v>
      </c>
      <c r="S385" s="50"/>
      <c r="T385" s="1310"/>
      <c r="U385" s="50"/>
      <c r="V385" s="1310"/>
      <c r="W385" s="64"/>
      <c r="X385" s="65">
        <v>35.6</v>
      </c>
      <c r="Y385" s="69"/>
      <c r="Z385" s="70">
        <v>263</v>
      </c>
      <c r="AA385" s="24"/>
      <c r="AB385" s="863">
        <v>0.22</v>
      </c>
      <c r="AC385" s="319">
        <v>2161</v>
      </c>
      <c r="AD385" s="1191"/>
      <c r="AE385" s="1179"/>
      <c r="AF385" s="1178"/>
      <c r="AG385" s="5" t="s">
        <v>271</v>
      </c>
      <c r="AH385" s="17" t="s">
        <v>20</v>
      </c>
      <c r="AI385" s="31">
        <v>12</v>
      </c>
      <c r="AJ385" s="32">
        <v>11.9</v>
      </c>
      <c r="AK385" s="33" t="s">
        <v>36</v>
      </c>
      <c r="AL385" s="97"/>
    </row>
    <row r="386" spans="1:38" s="1" customFormat="1" ht="13.5" customHeight="1" x14ac:dyDescent="0.15">
      <c r="A386" s="1651"/>
      <c r="B386" s="457">
        <v>43894</v>
      </c>
      <c r="C386" s="456" t="str">
        <f t="shared" si="57"/>
        <v>(水)</v>
      </c>
      <c r="D386" s="74" t="s">
        <v>550</v>
      </c>
      <c r="E386" s="72">
        <v>7.5</v>
      </c>
      <c r="F386" s="60">
        <v>9.9</v>
      </c>
      <c r="G386" s="23">
        <v>12.7</v>
      </c>
      <c r="H386" s="63">
        <v>12.6</v>
      </c>
      <c r="I386" s="64">
        <v>4.29</v>
      </c>
      <c r="J386" s="65">
        <v>3.29</v>
      </c>
      <c r="K386" s="64">
        <v>7.79</v>
      </c>
      <c r="L386" s="65">
        <v>7.66</v>
      </c>
      <c r="M386" s="64">
        <v>35.1</v>
      </c>
      <c r="N386" s="65">
        <v>35.1</v>
      </c>
      <c r="O386" s="50"/>
      <c r="P386" s="1310">
        <v>83</v>
      </c>
      <c r="Q386" s="50"/>
      <c r="R386" s="1310">
        <v>123.1</v>
      </c>
      <c r="S386" s="50"/>
      <c r="T386" s="1310"/>
      <c r="U386" s="50"/>
      <c r="V386" s="1310"/>
      <c r="W386" s="64"/>
      <c r="X386" s="65">
        <v>32.1</v>
      </c>
      <c r="Y386" s="69"/>
      <c r="Z386" s="70">
        <v>282</v>
      </c>
      <c r="AA386" s="24"/>
      <c r="AB386" s="863">
        <v>0.24</v>
      </c>
      <c r="AC386" s="319">
        <v>1666</v>
      </c>
      <c r="AD386" s="1191">
        <v>10070</v>
      </c>
      <c r="AE386" s="1179"/>
      <c r="AF386" s="1178"/>
      <c r="AG386" s="6" t="s">
        <v>272</v>
      </c>
      <c r="AH386" s="18" t="s">
        <v>273</v>
      </c>
      <c r="AI386" s="34">
        <v>9.6300000000000008</v>
      </c>
      <c r="AJ386" s="35">
        <v>5</v>
      </c>
      <c r="AK386" s="39" t="s">
        <v>36</v>
      </c>
      <c r="AL386" s="98"/>
    </row>
    <row r="387" spans="1:38" s="1" customFormat="1" ht="13.5" customHeight="1" x14ac:dyDescent="0.15">
      <c r="A387" s="1651"/>
      <c r="B387" s="457">
        <v>43895</v>
      </c>
      <c r="C387" s="456" t="str">
        <f t="shared" si="57"/>
        <v>(木)</v>
      </c>
      <c r="D387" s="74" t="s">
        <v>540</v>
      </c>
      <c r="E387" s="72">
        <v>2.5</v>
      </c>
      <c r="F387" s="60">
        <v>9.4</v>
      </c>
      <c r="G387" s="23">
        <v>12</v>
      </c>
      <c r="H387" s="63">
        <v>11.9</v>
      </c>
      <c r="I387" s="64">
        <v>9.6300000000000008</v>
      </c>
      <c r="J387" s="65">
        <v>5</v>
      </c>
      <c r="K387" s="64">
        <v>7.6</v>
      </c>
      <c r="L387" s="65">
        <v>7.51</v>
      </c>
      <c r="M387" s="64">
        <v>28.7</v>
      </c>
      <c r="N387" s="65">
        <v>31.4</v>
      </c>
      <c r="O387" s="50">
        <v>76.599999999999994</v>
      </c>
      <c r="P387" s="1310">
        <v>73.599999999999994</v>
      </c>
      <c r="Q387" s="50">
        <v>101.9</v>
      </c>
      <c r="R387" s="1310">
        <v>107.9</v>
      </c>
      <c r="S387" s="50">
        <v>66</v>
      </c>
      <c r="T387" s="1310">
        <v>69.400000000000006</v>
      </c>
      <c r="U387" s="50">
        <v>35.9</v>
      </c>
      <c r="V387" s="1310">
        <v>38.5</v>
      </c>
      <c r="W387" s="64">
        <v>25.7</v>
      </c>
      <c r="X387" s="65">
        <v>33.700000000000003</v>
      </c>
      <c r="Y387" s="69">
        <v>202</v>
      </c>
      <c r="Z387" s="70">
        <v>254</v>
      </c>
      <c r="AA387" s="24">
        <v>0.64</v>
      </c>
      <c r="AB387" s="863">
        <v>0.31</v>
      </c>
      <c r="AC387" s="319">
        <v>2351</v>
      </c>
      <c r="AD387" s="1191"/>
      <c r="AE387" s="1179">
        <v>3.55</v>
      </c>
      <c r="AF387" s="1178"/>
      <c r="AG387" s="6" t="s">
        <v>21</v>
      </c>
      <c r="AH387" s="18"/>
      <c r="AI387" s="34">
        <v>7.6</v>
      </c>
      <c r="AJ387" s="35">
        <v>7.51</v>
      </c>
      <c r="AK387" s="42" t="s">
        <v>36</v>
      </c>
      <c r="AL387" s="99"/>
    </row>
    <row r="388" spans="1:38" s="1" customFormat="1" ht="13.5" customHeight="1" x14ac:dyDescent="0.15">
      <c r="A388" s="1651"/>
      <c r="B388" s="457">
        <v>43896</v>
      </c>
      <c r="C388" s="456" t="str">
        <f t="shared" si="57"/>
        <v>(金)</v>
      </c>
      <c r="D388" s="74" t="s">
        <v>540</v>
      </c>
      <c r="E388" s="72">
        <v>0</v>
      </c>
      <c r="F388" s="60">
        <v>9.5</v>
      </c>
      <c r="G388" s="23">
        <v>9.8000000000000007</v>
      </c>
      <c r="H388" s="63">
        <v>9.6999999999999993</v>
      </c>
      <c r="I388" s="64">
        <v>5.42</v>
      </c>
      <c r="J388" s="65">
        <v>3.56</v>
      </c>
      <c r="K388" s="64">
        <v>7.75</v>
      </c>
      <c r="L388" s="65">
        <v>7.53</v>
      </c>
      <c r="M388" s="64">
        <v>33.299999999999997</v>
      </c>
      <c r="N388" s="65">
        <v>30.5</v>
      </c>
      <c r="O388" s="50"/>
      <c r="P388" s="1310">
        <v>77.599999999999994</v>
      </c>
      <c r="Q388" s="50"/>
      <c r="R388" s="1310">
        <v>110.1</v>
      </c>
      <c r="S388" s="50"/>
      <c r="T388" s="1310"/>
      <c r="U388" s="50"/>
      <c r="V388" s="1310"/>
      <c r="W388" s="64"/>
      <c r="X388" s="65">
        <v>30.2</v>
      </c>
      <c r="Y388" s="69"/>
      <c r="Z388" s="70">
        <v>194</v>
      </c>
      <c r="AA388" s="24"/>
      <c r="AB388" s="863">
        <v>0.28999999999999998</v>
      </c>
      <c r="AC388" s="319">
        <v>1762</v>
      </c>
      <c r="AD388" s="1191"/>
      <c r="AE388" s="1179"/>
      <c r="AF388" s="1178"/>
      <c r="AG388" s="6" t="s">
        <v>274</v>
      </c>
      <c r="AH388" s="18" t="s">
        <v>22</v>
      </c>
      <c r="AI388" s="34">
        <v>28.7</v>
      </c>
      <c r="AJ388" s="35">
        <v>31.4</v>
      </c>
      <c r="AK388" s="36" t="s">
        <v>36</v>
      </c>
      <c r="AL388" s="100"/>
    </row>
    <row r="389" spans="1:38" s="1" customFormat="1" ht="13.5" customHeight="1" x14ac:dyDescent="0.15">
      <c r="A389" s="1651"/>
      <c r="B389" s="457">
        <v>43897</v>
      </c>
      <c r="C389" s="456" t="str">
        <f t="shared" si="57"/>
        <v>(土)</v>
      </c>
      <c r="D389" s="74" t="s">
        <v>550</v>
      </c>
      <c r="E389" s="72">
        <v>0</v>
      </c>
      <c r="F389" s="60">
        <v>8.6</v>
      </c>
      <c r="G389" s="23">
        <v>11.8</v>
      </c>
      <c r="H389" s="63">
        <v>12</v>
      </c>
      <c r="I389" s="64">
        <v>4.4000000000000004</v>
      </c>
      <c r="J389" s="65">
        <v>3.5</v>
      </c>
      <c r="K389" s="64">
        <v>7.8</v>
      </c>
      <c r="L389" s="65">
        <v>7.7</v>
      </c>
      <c r="M389" s="64"/>
      <c r="N389" s="65"/>
      <c r="O389" s="50"/>
      <c r="P389" s="1310"/>
      <c r="Q389" s="50"/>
      <c r="R389" s="1310"/>
      <c r="S389" s="50"/>
      <c r="T389" s="1310"/>
      <c r="U389" s="50"/>
      <c r="V389" s="1310"/>
      <c r="W389" s="64"/>
      <c r="X389" s="65"/>
      <c r="Y389" s="69"/>
      <c r="Z389" s="70"/>
      <c r="AA389" s="24"/>
      <c r="AB389" s="863"/>
      <c r="AC389" s="319">
        <v>824</v>
      </c>
      <c r="AD389" s="1191"/>
      <c r="AE389" s="1179"/>
      <c r="AF389" s="1178"/>
      <c r="AG389" s="6" t="s">
        <v>275</v>
      </c>
      <c r="AH389" s="18" t="s">
        <v>23</v>
      </c>
      <c r="AI389" s="659">
        <v>76.599999999999994</v>
      </c>
      <c r="AJ389" s="660">
        <v>73.599999999999994</v>
      </c>
      <c r="AK389" s="36" t="s">
        <v>36</v>
      </c>
      <c r="AL389" s="100"/>
    </row>
    <row r="390" spans="1:38" s="1" customFormat="1" ht="13.5" customHeight="1" x14ac:dyDescent="0.15">
      <c r="A390" s="1651"/>
      <c r="B390" s="457">
        <v>43898</v>
      </c>
      <c r="C390" s="456" t="str">
        <f>IF(B390="","",IF(WEEKDAY(B390)=1,"(日)",IF(WEEKDAY(B390)=2,"(月)",IF(WEEKDAY(B390)=3,"(火)",IF(WEEKDAY(B390)=4,"(水)",IF(WEEKDAY(B390)=5,"(木)",IF(WEEKDAY(B390)=6,"(金)","(土)")))))))</f>
        <v>(日)</v>
      </c>
      <c r="D390" s="74" t="s">
        <v>550</v>
      </c>
      <c r="E390" s="72">
        <v>3.5</v>
      </c>
      <c r="F390" s="60">
        <v>6.4</v>
      </c>
      <c r="G390" s="23">
        <v>11.3</v>
      </c>
      <c r="H390" s="63">
        <v>11.5</v>
      </c>
      <c r="I390" s="64">
        <v>4.7</v>
      </c>
      <c r="J390" s="65">
        <v>3.3</v>
      </c>
      <c r="K390" s="64">
        <v>7.9</v>
      </c>
      <c r="L390" s="65">
        <v>7.7</v>
      </c>
      <c r="M390" s="64"/>
      <c r="N390" s="65"/>
      <c r="O390" s="50"/>
      <c r="P390" s="1310"/>
      <c r="Q390" s="50"/>
      <c r="R390" s="1310"/>
      <c r="S390" s="50"/>
      <c r="T390" s="1310"/>
      <c r="U390" s="50"/>
      <c r="V390" s="1310"/>
      <c r="W390" s="64"/>
      <c r="X390" s="65"/>
      <c r="Y390" s="69"/>
      <c r="Z390" s="70"/>
      <c r="AA390" s="24"/>
      <c r="AB390" s="863"/>
      <c r="AC390" s="319">
        <v>803</v>
      </c>
      <c r="AD390" s="1191"/>
      <c r="AE390" s="1179"/>
      <c r="AF390" s="1178"/>
      <c r="AG390" s="6" t="s">
        <v>276</v>
      </c>
      <c r="AH390" s="18" t="s">
        <v>23</v>
      </c>
      <c r="AI390" s="659">
        <v>101.9</v>
      </c>
      <c r="AJ390" s="660">
        <v>107.9</v>
      </c>
      <c r="AK390" s="36" t="s">
        <v>36</v>
      </c>
      <c r="AL390" s="100"/>
    </row>
    <row r="391" spans="1:38" s="1" customFormat="1" ht="13.5" customHeight="1" x14ac:dyDescent="0.15">
      <c r="A391" s="1651"/>
      <c r="B391" s="457">
        <v>43899</v>
      </c>
      <c r="C391" s="456" t="str">
        <f t="shared" ref="C391:C413" si="58">IF(B391="","",IF(WEEKDAY(B391)=1,"(日)",IF(WEEKDAY(B391)=2,"(月)",IF(WEEKDAY(B391)=3,"(火)",IF(WEEKDAY(B391)=4,"(水)",IF(WEEKDAY(B391)=5,"(木)",IF(WEEKDAY(B391)=6,"(金)","(土)")))))))</f>
        <v>(月)</v>
      </c>
      <c r="D391" s="74" t="s">
        <v>550</v>
      </c>
      <c r="E391" s="72">
        <v>0</v>
      </c>
      <c r="F391" s="60">
        <v>12.2</v>
      </c>
      <c r="G391" s="23">
        <v>11.4</v>
      </c>
      <c r="H391" s="63">
        <v>11.3</v>
      </c>
      <c r="I391" s="64">
        <v>5.12</v>
      </c>
      <c r="J391" s="65">
        <v>3.93</v>
      </c>
      <c r="K391" s="64">
        <v>7.74</v>
      </c>
      <c r="L391" s="65">
        <v>7.66</v>
      </c>
      <c r="M391" s="64">
        <v>34.4</v>
      </c>
      <c r="N391" s="65">
        <v>34.4</v>
      </c>
      <c r="O391" s="50"/>
      <c r="P391" s="1310">
        <v>83.1</v>
      </c>
      <c r="Q391" s="50"/>
      <c r="R391" s="1310">
        <v>120.1</v>
      </c>
      <c r="S391" s="50"/>
      <c r="T391" s="1310"/>
      <c r="U391" s="50"/>
      <c r="V391" s="1310"/>
      <c r="W391" s="64"/>
      <c r="X391" s="65">
        <v>31.8</v>
      </c>
      <c r="Y391" s="69"/>
      <c r="Z391" s="70">
        <v>212</v>
      </c>
      <c r="AA391" s="24"/>
      <c r="AB391" s="863">
        <v>0.28999999999999998</v>
      </c>
      <c r="AC391" s="319">
        <v>814</v>
      </c>
      <c r="AD391" s="1191"/>
      <c r="AE391" s="1179"/>
      <c r="AF391" s="1178"/>
      <c r="AG391" s="6" t="s">
        <v>277</v>
      </c>
      <c r="AH391" s="18" t="s">
        <v>23</v>
      </c>
      <c r="AI391" s="659">
        <v>66</v>
      </c>
      <c r="AJ391" s="660">
        <v>69.400000000000006</v>
      </c>
      <c r="AK391" s="36" t="s">
        <v>36</v>
      </c>
      <c r="AL391" s="100"/>
    </row>
    <row r="392" spans="1:38" s="1" customFormat="1" ht="13.5" customHeight="1" x14ac:dyDescent="0.15">
      <c r="A392" s="1651"/>
      <c r="B392" s="457">
        <v>43900</v>
      </c>
      <c r="C392" s="456" t="str">
        <f t="shared" si="58"/>
        <v>(火)</v>
      </c>
      <c r="D392" s="74" t="s">
        <v>555</v>
      </c>
      <c r="E392" s="72">
        <v>16</v>
      </c>
      <c r="F392" s="60">
        <v>14.9</v>
      </c>
      <c r="G392" s="23">
        <v>14</v>
      </c>
      <c r="H392" s="63">
        <v>14</v>
      </c>
      <c r="I392" s="64">
        <v>4.8099999999999996</v>
      </c>
      <c r="J392" s="65">
        <v>3.86</v>
      </c>
      <c r="K392" s="64">
        <v>7.74</v>
      </c>
      <c r="L392" s="65">
        <v>7.69</v>
      </c>
      <c r="M392" s="64">
        <v>34.1</v>
      </c>
      <c r="N392" s="65">
        <v>35</v>
      </c>
      <c r="O392" s="50"/>
      <c r="P392" s="1310">
        <v>85.1</v>
      </c>
      <c r="Q392" s="50"/>
      <c r="R392" s="1310">
        <v>122.5</v>
      </c>
      <c r="S392" s="50"/>
      <c r="T392" s="1310"/>
      <c r="U392" s="50"/>
      <c r="V392" s="1310"/>
      <c r="W392" s="64"/>
      <c r="X392" s="65">
        <v>32.200000000000003</v>
      </c>
      <c r="Y392" s="69"/>
      <c r="Z392" s="70">
        <v>240</v>
      </c>
      <c r="AA392" s="24"/>
      <c r="AB392" s="863">
        <v>0.31</v>
      </c>
      <c r="AC392" s="319">
        <v>1143</v>
      </c>
      <c r="AD392" s="1191"/>
      <c r="AE392" s="1179"/>
      <c r="AF392" s="1178"/>
      <c r="AG392" s="6" t="s">
        <v>278</v>
      </c>
      <c r="AH392" s="18" t="s">
        <v>23</v>
      </c>
      <c r="AI392" s="659">
        <v>35.9</v>
      </c>
      <c r="AJ392" s="660">
        <v>38.5</v>
      </c>
      <c r="AK392" s="36" t="s">
        <v>36</v>
      </c>
      <c r="AL392" s="100"/>
    </row>
    <row r="393" spans="1:38" s="1" customFormat="1" ht="13.5" customHeight="1" x14ac:dyDescent="0.15">
      <c r="A393" s="1651"/>
      <c r="B393" s="457">
        <v>43901</v>
      </c>
      <c r="C393" s="456" t="str">
        <f t="shared" si="58"/>
        <v>(水)</v>
      </c>
      <c r="D393" s="74" t="s">
        <v>610</v>
      </c>
      <c r="E393" s="72">
        <v>1.5</v>
      </c>
      <c r="F393" s="60">
        <v>17.5</v>
      </c>
      <c r="G393" s="23">
        <v>14.8</v>
      </c>
      <c r="H393" s="63">
        <v>14.9</v>
      </c>
      <c r="I393" s="64">
        <v>19.05</v>
      </c>
      <c r="J393" s="65">
        <v>3.24</v>
      </c>
      <c r="K393" s="64">
        <v>7.45</v>
      </c>
      <c r="L393" s="65">
        <v>7.36</v>
      </c>
      <c r="M393" s="64">
        <v>24.9</v>
      </c>
      <c r="N393" s="65">
        <v>25.2</v>
      </c>
      <c r="O393" s="50"/>
      <c r="P393" s="1310">
        <v>66.599999999999994</v>
      </c>
      <c r="Q393" s="50"/>
      <c r="R393" s="1310">
        <v>91.4</v>
      </c>
      <c r="S393" s="50"/>
      <c r="T393" s="1310"/>
      <c r="U393" s="50"/>
      <c r="V393" s="1310"/>
      <c r="W393" s="64"/>
      <c r="X393" s="65">
        <v>23.6</v>
      </c>
      <c r="Y393" s="69"/>
      <c r="Z393" s="70">
        <v>164</v>
      </c>
      <c r="AA393" s="24"/>
      <c r="AB393" s="863">
        <v>0.26</v>
      </c>
      <c r="AC393" s="319">
        <v>2996</v>
      </c>
      <c r="AD393" s="1191"/>
      <c r="AE393" s="1179"/>
      <c r="AF393" s="1178"/>
      <c r="AG393" s="6" t="s">
        <v>279</v>
      </c>
      <c r="AH393" s="18" t="s">
        <v>23</v>
      </c>
      <c r="AI393" s="37">
        <v>25.7</v>
      </c>
      <c r="AJ393" s="38">
        <v>33.700000000000003</v>
      </c>
      <c r="AK393" s="39" t="s">
        <v>36</v>
      </c>
      <c r="AL393" s="98"/>
    </row>
    <row r="394" spans="1:38" s="1" customFormat="1" ht="13.5" customHeight="1" x14ac:dyDescent="0.15">
      <c r="A394" s="1651"/>
      <c r="B394" s="457">
        <v>43902</v>
      </c>
      <c r="C394" s="456" t="str">
        <f t="shared" si="58"/>
        <v>(木)</v>
      </c>
      <c r="D394" s="74" t="s">
        <v>540</v>
      </c>
      <c r="E394" s="72">
        <v>0</v>
      </c>
      <c r="F394" s="60">
        <v>11.3</v>
      </c>
      <c r="G394" s="23">
        <v>13.6</v>
      </c>
      <c r="H394" s="63">
        <v>14.3</v>
      </c>
      <c r="I394" s="64">
        <v>7.47</v>
      </c>
      <c r="J394" s="65">
        <v>2.85</v>
      </c>
      <c r="K394" s="64">
        <v>7.65</v>
      </c>
      <c r="L394" s="65">
        <v>7.49</v>
      </c>
      <c r="M394" s="64">
        <v>34.4</v>
      </c>
      <c r="N394" s="65">
        <v>32.700000000000003</v>
      </c>
      <c r="O394" s="50"/>
      <c r="P394" s="1310">
        <v>81.099999999999994</v>
      </c>
      <c r="Q394" s="50"/>
      <c r="R394" s="1310">
        <v>115.9</v>
      </c>
      <c r="S394" s="50"/>
      <c r="T394" s="1310"/>
      <c r="U394" s="50"/>
      <c r="V394" s="1310"/>
      <c r="W394" s="64"/>
      <c r="X394" s="65">
        <v>36</v>
      </c>
      <c r="Y394" s="69"/>
      <c r="Z394" s="70">
        <v>196</v>
      </c>
      <c r="AA394" s="24"/>
      <c r="AB394" s="863">
        <v>0.27</v>
      </c>
      <c r="AC394" s="319">
        <v>2193</v>
      </c>
      <c r="AD394" s="1191"/>
      <c r="AE394" s="1179">
        <v>3.56</v>
      </c>
      <c r="AF394" s="1178"/>
      <c r="AG394" s="6" t="s">
        <v>280</v>
      </c>
      <c r="AH394" s="18" t="s">
        <v>23</v>
      </c>
      <c r="AI394" s="48">
        <v>202</v>
      </c>
      <c r="AJ394" s="49">
        <v>254</v>
      </c>
      <c r="AK394" s="25" t="s">
        <v>36</v>
      </c>
      <c r="AL394" s="26"/>
    </row>
    <row r="395" spans="1:38" s="1" customFormat="1" ht="13.5" customHeight="1" x14ac:dyDescent="0.15">
      <c r="A395" s="1651"/>
      <c r="B395" s="457">
        <v>43903</v>
      </c>
      <c r="C395" s="456" t="str">
        <f t="shared" si="58"/>
        <v>(金)</v>
      </c>
      <c r="D395" s="74" t="s">
        <v>540</v>
      </c>
      <c r="E395" s="72">
        <v>0</v>
      </c>
      <c r="F395" s="60">
        <v>13.4</v>
      </c>
      <c r="G395" s="23">
        <v>13.5</v>
      </c>
      <c r="H395" s="63">
        <v>13.6</v>
      </c>
      <c r="I395" s="64">
        <v>5.54</v>
      </c>
      <c r="J395" s="65">
        <v>3.67</v>
      </c>
      <c r="K395" s="64">
        <v>7.67</v>
      </c>
      <c r="L395" s="65">
        <v>7.54</v>
      </c>
      <c r="M395" s="64">
        <v>36.200000000000003</v>
      </c>
      <c r="N395" s="65">
        <v>35.1</v>
      </c>
      <c r="O395" s="50"/>
      <c r="P395" s="1310">
        <v>86.1</v>
      </c>
      <c r="Q395" s="50"/>
      <c r="R395" s="1310">
        <v>122.5</v>
      </c>
      <c r="S395" s="50"/>
      <c r="T395" s="1310"/>
      <c r="U395" s="50"/>
      <c r="V395" s="1310"/>
      <c r="W395" s="64"/>
      <c r="X395" s="65">
        <v>36.6</v>
      </c>
      <c r="Y395" s="69"/>
      <c r="Z395" s="70">
        <v>209</v>
      </c>
      <c r="AA395" s="24"/>
      <c r="AB395" s="863">
        <v>0.33</v>
      </c>
      <c r="AC395" s="319">
        <v>2030</v>
      </c>
      <c r="AD395" s="1191"/>
      <c r="AE395" s="1179"/>
      <c r="AF395" s="1178"/>
      <c r="AG395" s="6" t="s">
        <v>281</v>
      </c>
      <c r="AH395" s="18" t="s">
        <v>23</v>
      </c>
      <c r="AI395" s="40">
        <v>0.64</v>
      </c>
      <c r="AJ395" s="41">
        <v>0.31</v>
      </c>
      <c r="AK395" s="42" t="s">
        <v>36</v>
      </c>
      <c r="AL395" s="99"/>
    </row>
    <row r="396" spans="1:38" s="1" customFormat="1" ht="13.5" customHeight="1" x14ac:dyDescent="0.15">
      <c r="A396" s="1651"/>
      <c r="B396" s="457">
        <v>43904</v>
      </c>
      <c r="C396" s="456" t="str">
        <f t="shared" si="58"/>
        <v>(土)</v>
      </c>
      <c r="D396" s="74" t="s">
        <v>550</v>
      </c>
      <c r="E396" s="72">
        <v>19.5</v>
      </c>
      <c r="F396" s="60">
        <v>6</v>
      </c>
      <c r="G396" s="23">
        <v>13.1</v>
      </c>
      <c r="H396" s="63">
        <v>13.8</v>
      </c>
      <c r="I396" s="64">
        <v>5.4</v>
      </c>
      <c r="J396" s="65">
        <v>3.6</v>
      </c>
      <c r="K396" s="64">
        <v>7.8</v>
      </c>
      <c r="L396" s="65">
        <v>7.6</v>
      </c>
      <c r="M396" s="64"/>
      <c r="N396" s="65"/>
      <c r="O396" s="50"/>
      <c r="P396" s="1310"/>
      <c r="Q396" s="50"/>
      <c r="R396" s="1310"/>
      <c r="S396" s="50"/>
      <c r="T396" s="1310"/>
      <c r="U396" s="50"/>
      <c r="V396" s="1310"/>
      <c r="W396" s="64"/>
      <c r="X396" s="65"/>
      <c r="Y396" s="69"/>
      <c r="Z396" s="70"/>
      <c r="AA396" s="24"/>
      <c r="AB396" s="863"/>
      <c r="AC396" s="319">
        <v>2317</v>
      </c>
      <c r="AD396" s="1191"/>
      <c r="AE396" s="1179"/>
      <c r="AF396" s="1178"/>
      <c r="AG396" s="6" t="s">
        <v>24</v>
      </c>
      <c r="AH396" s="18" t="s">
        <v>23</v>
      </c>
      <c r="AI396" s="23">
        <v>3.8</v>
      </c>
      <c r="AJ396" s="47">
        <v>2.2000000000000002</v>
      </c>
      <c r="AK396" s="36" t="s">
        <v>36</v>
      </c>
      <c r="AL396" s="99"/>
    </row>
    <row r="397" spans="1:38" s="1" customFormat="1" ht="13.5" customHeight="1" x14ac:dyDescent="0.15">
      <c r="A397" s="1651"/>
      <c r="B397" s="457">
        <v>43905</v>
      </c>
      <c r="C397" s="456" t="str">
        <f t="shared" si="58"/>
        <v>(日)</v>
      </c>
      <c r="D397" s="74" t="s">
        <v>540</v>
      </c>
      <c r="E397" s="72">
        <v>0</v>
      </c>
      <c r="F397" s="60">
        <v>7.2</v>
      </c>
      <c r="G397" s="23">
        <v>10.1</v>
      </c>
      <c r="H397" s="63">
        <v>9.6</v>
      </c>
      <c r="I397" s="64">
        <v>13.9</v>
      </c>
      <c r="J397" s="65">
        <v>4.8</v>
      </c>
      <c r="K397" s="64">
        <v>7.5</v>
      </c>
      <c r="L397" s="65">
        <v>7.3</v>
      </c>
      <c r="M397" s="64"/>
      <c r="N397" s="65"/>
      <c r="O397" s="50"/>
      <c r="P397" s="1310"/>
      <c r="Q397" s="50"/>
      <c r="R397" s="1310"/>
      <c r="S397" s="50"/>
      <c r="T397" s="1310"/>
      <c r="U397" s="50"/>
      <c r="V397" s="1310"/>
      <c r="W397" s="64"/>
      <c r="X397" s="65"/>
      <c r="Y397" s="69"/>
      <c r="Z397" s="70"/>
      <c r="AA397" s="24"/>
      <c r="AB397" s="863"/>
      <c r="AC397" s="319">
        <v>3090</v>
      </c>
      <c r="AD397" s="1191"/>
      <c r="AE397" s="1179"/>
      <c r="AF397" s="1178"/>
      <c r="AG397" s="6" t="s">
        <v>25</v>
      </c>
      <c r="AH397" s="18" t="s">
        <v>23</v>
      </c>
      <c r="AI397" s="23">
        <v>2.2000000000000002</v>
      </c>
      <c r="AJ397" s="47">
        <v>1.4</v>
      </c>
      <c r="AK397" s="36" t="s">
        <v>36</v>
      </c>
      <c r="AL397" s="99"/>
    </row>
    <row r="398" spans="1:38" s="1" customFormat="1" ht="13.5" customHeight="1" x14ac:dyDescent="0.15">
      <c r="A398" s="1651"/>
      <c r="B398" s="457">
        <v>43906</v>
      </c>
      <c r="C398" s="456" t="str">
        <f t="shared" si="58"/>
        <v>(月)</v>
      </c>
      <c r="D398" s="74" t="s">
        <v>540</v>
      </c>
      <c r="E398" s="72">
        <v>0</v>
      </c>
      <c r="F398" s="60">
        <v>9.3000000000000007</v>
      </c>
      <c r="G398" s="23">
        <v>10.9</v>
      </c>
      <c r="H398" s="63">
        <v>11.1</v>
      </c>
      <c r="I398" s="64">
        <v>7.2</v>
      </c>
      <c r="J398" s="65">
        <v>4.07</v>
      </c>
      <c r="K398" s="64">
        <v>7.62</v>
      </c>
      <c r="L398" s="65">
        <v>7.52</v>
      </c>
      <c r="M398" s="64">
        <v>33.4</v>
      </c>
      <c r="N398" s="65">
        <v>31.6</v>
      </c>
      <c r="O398" s="50"/>
      <c r="P398" s="1310">
        <v>88.5</v>
      </c>
      <c r="Q398" s="50"/>
      <c r="R398" s="1310">
        <v>114.3</v>
      </c>
      <c r="S398" s="50"/>
      <c r="T398" s="1310"/>
      <c r="U398" s="50"/>
      <c r="V398" s="1310"/>
      <c r="W398" s="64"/>
      <c r="X398" s="65">
        <v>27.4</v>
      </c>
      <c r="Y398" s="69"/>
      <c r="Z398" s="70">
        <v>244</v>
      </c>
      <c r="AA398" s="24"/>
      <c r="AB398" s="863">
        <v>0.31</v>
      </c>
      <c r="AC398" s="319">
        <v>2161</v>
      </c>
      <c r="AD398" s="1191"/>
      <c r="AE398" s="1179"/>
      <c r="AF398" s="1178"/>
      <c r="AG398" s="6" t="s">
        <v>282</v>
      </c>
      <c r="AH398" s="18" t="s">
        <v>23</v>
      </c>
      <c r="AI398" s="23">
        <v>9.3000000000000007</v>
      </c>
      <c r="AJ398" s="47">
        <v>10.4</v>
      </c>
      <c r="AK398" s="36" t="s">
        <v>36</v>
      </c>
      <c r="AL398" s="99"/>
    </row>
    <row r="399" spans="1:38" s="1" customFormat="1" ht="13.5" customHeight="1" x14ac:dyDescent="0.15">
      <c r="A399" s="1651"/>
      <c r="B399" s="457">
        <v>43907</v>
      </c>
      <c r="C399" s="456" t="str">
        <f t="shared" si="58"/>
        <v>(火)</v>
      </c>
      <c r="D399" s="74" t="s">
        <v>540</v>
      </c>
      <c r="E399" s="72">
        <v>0</v>
      </c>
      <c r="F399" s="60">
        <v>6.8</v>
      </c>
      <c r="G399" s="23">
        <v>9.6999999999999993</v>
      </c>
      <c r="H399" s="63">
        <v>9.8000000000000007</v>
      </c>
      <c r="I399" s="64">
        <v>5.21</v>
      </c>
      <c r="J399" s="65">
        <v>3.14</v>
      </c>
      <c r="K399" s="64">
        <v>7.75</v>
      </c>
      <c r="L399" s="65">
        <v>7.61</v>
      </c>
      <c r="M399" s="64">
        <v>34.4</v>
      </c>
      <c r="N399" s="65">
        <v>33.9</v>
      </c>
      <c r="O399" s="50"/>
      <c r="P399" s="1310">
        <v>85.1</v>
      </c>
      <c r="Q399" s="50"/>
      <c r="R399" s="1310">
        <v>121.1</v>
      </c>
      <c r="S399" s="50"/>
      <c r="T399" s="1310"/>
      <c r="U399" s="50"/>
      <c r="V399" s="1310"/>
      <c r="W399" s="64"/>
      <c r="X399" s="65">
        <v>28.8</v>
      </c>
      <c r="Y399" s="69"/>
      <c r="Z399" s="70">
        <v>258</v>
      </c>
      <c r="AA399" s="24"/>
      <c r="AB399" s="863">
        <v>0.21</v>
      </c>
      <c r="AC399" s="319">
        <v>1341</v>
      </c>
      <c r="AD399" s="1191"/>
      <c r="AE399" s="1179"/>
      <c r="AF399" s="1178"/>
      <c r="AG399" s="6" t="s">
        <v>283</v>
      </c>
      <c r="AH399" s="18" t="s">
        <v>23</v>
      </c>
      <c r="AI399" s="24">
        <v>0.17499999999999999</v>
      </c>
      <c r="AJ399" s="44">
        <v>0.14599999999999999</v>
      </c>
      <c r="AK399" s="46" t="s">
        <v>36</v>
      </c>
      <c r="AL399" s="101"/>
    </row>
    <row r="400" spans="1:38" s="1" customFormat="1" ht="13.5" customHeight="1" x14ac:dyDescent="0.15">
      <c r="A400" s="1651"/>
      <c r="B400" s="457">
        <v>43908</v>
      </c>
      <c r="C400" s="456" t="str">
        <f t="shared" si="58"/>
        <v>(水)</v>
      </c>
      <c r="D400" s="74" t="s">
        <v>540</v>
      </c>
      <c r="E400" s="72">
        <v>0</v>
      </c>
      <c r="F400" s="60">
        <v>14.4</v>
      </c>
      <c r="G400" s="23">
        <v>11.5</v>
      </c>
      <c r="H400" s="63">
        <v>11.4</v>
      </c>
      <c r="I400" s="64">
        <v>6.21</v>
      </c>
      <c r="J400" s="65">
        <v>4.66</v>
      </c>
      <c r="K400" s="64">
        <v>7.74</v>
      </c>
      <c r="L400" s="65">
        <v>7.73</v>
      </c>
      <c r="M400" s="64">
        <v>36.5</v>
      </c>
      <c r="N400" s="65">
        <v>34.299999999999997</v>
      </c>
      <c r="O400" s="50"/>
      <c r="P400" s="1310">
        <v>88</v>
      </c>
      <c r="Q400" s="50"/>
      <c r="R400" s="1310">
        <v>122.7</v>
      </c>
      <c r="S400" s="50"/>
      <c r="T400" s="1310"/>
      <c r="U400" s="50"/>
      <c r="V400" s="1310"/>
      <c r="W400" s="64"/>
      <c r="X400" s="65">
        <v>31.2</v>
      </c>
      <c r="Y400" s="69"/>
      <c r="Z400" s="70">
        <v>264</v>
      </c>
      <c r="AA400" s="24"/>
      <c r="AB400" s="863">
        <v>0.27</v>
      </c>
      <c r="AC400" s="319">
        <v>1416</v>
      </c>
      <c r="AD400" s="1191"/>
      <c r="AE400" s="1179"/>
      <c r="AF400" s="1178"/>
      <c r="AG400" s="6" t="s">
        <v>290</v>
      </c>
      <c r="AH400" s="18" t="s">
        <v>23</v>
      </c>
      <c r="AI400" s="24">
        <v>2.76</v>
      </c>
      <c r="AJ400" s="44">
        <v>3.17</v>
      </c>
      <c r="AK400" s="42" t="s">
        <v>36</v>
      </c>
      <c r="AL400" s="99"/>
    </row>
    <row r="401" spans="1:38" s="1" customFormat="1" ht="13.5" customHeight="1" x14ac:dyDescent="0.15">
      <c r="A401" s="1651"/>
      <c r="B401" s="457">
        <v>43909</v>
      </c>
      <c r="C401" s="456" t="str">
        <f t="shared" si="58"/>
        <v>(木)</v>
      </c>
      <c r="D401" s="74" t="s">
        <v>540</v>
      </c>
      <c r="E401" s="72">
        <v>4.5</v>
      </c>
      <c r="F401" s="60">
        <v>13.9</v>
      </c>
      <c r="G401" s="23">
        <v>13.4</v>
      </c>
      <c r="H401" s="63">
        <v>13.6</v>
      </c>
      <c r="I401" s="64">
        <v>5.93</v>
      </c>
      <c r="J401" s="65">
        <v>3.65</v>
      </c>
      <c r="K401" s="64">
        <v>7.71</v>
      </c>
      <c r="L401" s="65">
        <v>7.59</v>
      </c>
      <c r="M401" s="64">
        <v>35.799999999999997</v>
      </c>
      <c r="N401" s="65">
        <v>36.799999999999997</v>
      </c>
      <c r="O401" s="50"/>
      <c r="P401" s="1310">
        <v>86.6</v>
      </c>
      <c r="Q401" s="50"/>
      <c r="R401" s="1310">
        <v>125.1</v>
      </c>
      <c r="S401" s="50"/>
      <c r="T401" s="1310"/>
      <c r="U401" s="50"/>
      <c r="V401" s="1310"/>
      <c r="W401" s="64"/>
      <c r="X401" s="65">
        <v>29.6</v>
      </c>
      <c r="Y401" s="69"/>
      <c r="Z401" s="70">
        <v>268</v>
      </c>
      <c r="AA401" s="24"/>
      <c r="AB401" s="863">
        <v>0.28000000000000003</v>
      </c>
      <c r="AC401" s="319">
        <v>1676</v>
      </c>
      <c r="AD401" s="1191"/>
      <c r="AE401" s="1179">
        <v>4.46</v>
      </c>
      <c r="AF401" s="1178"/>
      <c r="AG401" s="6" t="s">
        <v>284</v>
      </c>
      <c r="AH401" s="18" t="s">
        <v>23</v>
      </c>
      <c r="AI401" s="24">
        <v>3.47</v>
      </c>
      <c r="AJ401" s="44">
        <v>3.55</v>
      </c>
      <c r="AK401" s="42" t="s">
        <v>36</v>
      </c>
      <c r="AL401" s="99"/>
    </row>
    <row r="402" spans="1:38" s="1" customFormat="1" ht="13.5" customHeight="1" x14ac:dyDescent="0.15">
      <c r="A402" s="1651"/>
      <c r="B402" s="457">
        <v>43910</v>
      </c>
      <c r="C402" s="456" t="str">
        <f t="shared" si="58"/>
        <v>(金)</v>
      </c>
      <c r="D402" s="74" t="s">
        <v>540</v>
      </c>
      <c r="E402" s="72">
        <v>0</v>
      </c>
      <c r="F402" s="60">
        <v>15.1</v>
      </c>
      <c r="G402" s="23">
        <v>14.9</v>
      </c>
      <c r="H402" s="63">
        <v>15.2</v>
      </c>
      <c r="I402" s="64">
        <v>9.1</v>
      </c>
      <c r="J402" s="65">
        <v>3.2</v>
      </c>
      <c r="K402" s="64">
        <v>7.7</v>
      </c>
      <c r="L402" s="65">
        <v>7.6</v>
      </c>
      <c r="M402" s="64"/>
      <c r="N402" s="65"/>
      <c r="O402" s="50"/>
      <c r="P402" s="1310"/>
      <c r="Q402" s="50"/>
      <c r="R402" s="1310"/>
      <c r="S402" s="50"/>
      <c r="T402" s="1310"/>
      <c r="U402" s="50"/>
      <c r="V402" s="1310"/>
      <c r="W402" s="64"/>
      <c r="X402" s="65"/>
      <c r="Y402" s="69"/>
      <c r="Z402" s="70"/>
      <c r="AA402" s="24"/>
      <c r="AB402" s="863"/>
      <c r="AC402" s="319">
        <v>2396</v>
      </c>
      <c r="AD402" s="1191"/>
      <c r="AE402" s="1179"/>
      <c r="AF402" s="1178"/>
      <c r="AG402" s="6" t="s">
        <v>285</v>
      </c>
      <c r="AH402" s="18" t="s">
        <v>23</v>
      </c>
      <c r="AI402" s="484">
        <v>0.14000000000000001</v>
      </c>
      <c r="AJ402" s="217">
        <v>0.09</v>
      </c>
      <c r="AK402" s="46" t="s">
        <v>36</v>
      </c>
      <c r="AL402" s="101"/>
    </row>
    <row r="403" spans="1:38" s="1" customFormat="1" ht="13.5" customHeight="1" x14ac:dyDescent="0.15">
      <c r="A403" s="1651"/>
      <c r="B403" s="457">
        <v>43911</v>
      </c>
      <c r="C403" s="456" t="str">
        <f t="shared" si="58"/>
        <v>(土)</v>
      </c>
      <c r="D403" s="74" t="s">
        <v>540</v>
      </c>
      <c r="E403" s="72">
        <v>0</v>
      </c>
      <c r="F403" s="60">
        <v>15.4</v>
      </c>
      <c r="G403" s="23">
        <v>13.7</v>
      </c>
      <c r="H403" s="63">
        <v>14.1</v>
      </c>
      <c r="I403" s="64">
        <v>5.9</v>
      </c>
      <c r="J403" s="65">
        <v>4</v>
      </c>
      <c r="K403" s="64">
        <v>7.7</v>
      </c>
      <c r="L403" s="65">
        <v>7.6</v>
      </c>
      <c r="M403" s="64"/>
      <c r="N403" s="65"/>
      <c r="O403" s="50"/>
      <c r="P403" s="1310"/>
      <c r="Q403" s="50"/>
      <c r="R403" s="1310"/>
      <c r="S403" s="50"/>
      <c r="T403" s="1310"/>
      <c r="U403" s="50"/>
      <c r="V403" s="1310"/>
      <c r="W403" s="64"/>
      <c r="X403" s="65"/>
      <c r="Y403" s="69"/>
      <c r="Z403" s="70"/>
      <c r="AA403" s="24"/>
      <c r="AB403" s="863"/>
      <c r="AC403" s="319">
        <v>2090</v>
      </c>
      <c r="AD403" s="1191"/>
      <c r="AE403" s="1179"/>
      <c r="AF403" s="1178"/>
      <c r="AG403" s="6" t="s">
        <v>286</v>
      </c>
      <c r="AH403" s="18" t="s">
        <v>23</v>
      </c>
      <c r="AI403" s="1218" t="s">
        <v>557</v>
      </c>
      <c r="AJ403" s="1219" t="s">
        <v>557</v>
      </c>
      <c r="AK403" s="42" t="s">
        <v>36</v>
      </c>
      <c r="AL403" s="99"/>
    </row>
    <row r="404" spans="1:38" s="1" customFormat="1" ht="13.5" customHeight="1" x14ac:dyDescent="0.15">
      <c r="A404" s="1651"/>
      <c r="B404" s="457">
        <v>43912</v>
      </c>
      <c r="C404" s="456" t="str">
        <f t="shared" si="58"/>
        <v>(日)</v>
      </c>
      <c r="D404" s="74" t="s">
        <v>540</v>
      </c>
      <c r="E404" s="72">
        <v>0</v>
      </c>
      <c r="F404" s="60">
        <v>19.5</v>
      </c>
      <c r="G404" s="23">
        <v>14.6</v>
      </c>
      <c r="H404" s="63">
        <v>14.7</v>
      </c>
      <c r="I404" s="64">
        <v>5.3</v>
      </c>
      <c r="J404" s="65">
        <v>4.5999999999999996</v>
      </c>
      <c r="K404" s="64">
        <v>7.8</v>
      </c>
      <c r="L404" s="65">
        <v>7.7</v>
      </c>
      <c r="M404" s="64"/>
      <c r="N404" s="65"/>
      <c r="O404" s="50"/>
      <c r="P404" s="1310"/>
      <c r="Q404" s="50"/>
      <c r="R404" s="1310"/>
      <c r="S404" s="50"/>
      <c r="T404" s="1310"/>
      <c r="U404" s="50"/>
      <c r="V404" s="1310"/>
      <c r="W404" s="64"/>
      <c r="X404" s="65"/>
      <c r="Y404" s="69"/>
      <c r="Z404" s="70"/>
      <c r="AA404" s="24"/>
      <c r="AB404" s="863"/>
      <c r="AC404" s="319">
        <v>1824</v>
      </c>
      <c r="AD404" s="1191"/>
      <c r="AE404" s="1179"/>
      <c r="AF404" s="1178"/>
      <c r="AG404" s="6" t="s">
        <v>287</v>
      </c>
      <c r="AH404" s="18" t="s">
        <v>23</v>
      </c>
      <c r="AI404" s="23">
        <v>17.399999999999999</v>
      </c>
      <c r="AJ404" s="47">
        <v>18.8</v>
      </c>
      <c r="AK404" s="36" t="s">
        <v>36</v>
      </c>
      <c r="AL404" s="100"/>
    </row>
    <row r="405" spans="1:38" s="1" customFormat="1" ht="13.5" customHeight="1" x14ac:dyDescent="0.15">
      <c r="A405" s="1651"/>
      <c r="B405" s="457">
        <v>43913</v>
      </c>
      <c r="C405" s="456" t="str">
        <f t="shared" si="58"/>
        <v>(月)</v>
      </c>
      <c r="D405" s="74" t="s">
        <v>550</v>
      </c>
      <c r="E405" s="72">
        <v>0</v>
      </c>
      <c r="F405" s="60">
        <v>9.5</v>
      </c>
      <c r="G405" s="23">
        <v>14.1</v>
      </c>
      <c r="H405" s="63">
        <v>14.4</v>
      </c>
      <c r="I405" s="64">
        <v>5.69</v>
      </c>
      <c r="J405" s="65">
        <v>3.54</v>
      </c>
      <c r="K405" s="64">
        <v>7.74</v>
      </c>
      <c r="L405" s="65">
        <v>7.66</v>
      </c>
      <c r="M405" s="64">
        <v>35.200000000000003</v>
      </c>
      <c r="N405" s="65">
        <v>35</v>
      </c>
      <c r="O405" s="50"/>
      <c r="P405" s="1310">
        <v>84.6</v>
      </c>
      <c r="Q405" s="50"/>
      <c r="R405" s="1310">
        <v>123.1</v>
      </c>
      <c r="S405" s="50"/>
      <c r="T405" s="1310"/>
      <c r="U405" s="50"/>
      <c r="V405" s="1310"/>
      <c r="W405" s="64"/>
      <c r="X405" s="65">
        <v>29.2</v>
      </c>
      <c r="Y405" s="69"/>
      <c r="Z405" s="70">
        <v>270</v>
      </c>
      <c r="AA405" s="24"/>
      <c r="AB405" s="863">
        <v>0.26</v>
      </c>
      <c r="AC405" s="319">
        <v>2028</v>
      </c>
      <c r="AD405" s="1191"/>
      <c r="AE405" s="1179"/>
      <c r="AF405" s="1178"/>
      <c r="AG405" s="6" t="s">
        <v>27</v>
      </c>
      <c r="AH405" s="18" t="s">
        <v>23</v>
      </c>
      <c r="AI405" s="23">
        <v>24.3</v>
      </c>
      <c r="AJ405" s="47">
        <v>24.7</v>
      </c>
      <c r="AK405" s="36" t="s">
        <v>36</v>
      </c>
      <c r="AL405" s="100"/>
    </row>
    <row r="406" spans="1:38" s="1" customFormat="1" ht="13.5" customHeight="1" x14ac:dyDescent="0.15">
      <c r="A406" s="1651"/>
      <c r="B406" s="457">
        <v>43914</v>
      </c>
      <c r="C406" s="456" t="str">
        <f t="shared" si="58"/>
        <v>(火)</v>
      </c>
      <c r="D406" s="74" t="s">
        <v>540</v>
      </c>
      <c r="E406" s="72">
        <v>2.5</v>
      </c>
      <c r="F406" s="60">
        <v>9</v>
      </c>
      <c r="G406" s="23">
        <v>11.4</v>
      </c>
      <c r="H406" s="63">
        <v>11.5</v>
      </c>
      <c r="I406" s="64">
        <v>5.35</v>
      </c>
      <c r="J406" s="65">
        <v>4.04</v>
      </c>
      <c r="K406" s="64">
        <v>7.84</v>
      </c>
      <c r="L406" s="65">
        <v>7.71</v>
      </c>
      <c r="M406" s="64">
        <v>36.4</v>
      </c>
      <c r="N406" s="65">
        <v>35.5</v>
      </c>
      <c r="O406" s="50"/>
      <c r="P406" s="1310">
        <v>84.1</v>
      </c>
      <c r="Q406" s="50"/>
      <c r="R406" s="1310">
        <v>124.5</v>
      </c>
      <c r="S406" s="50"/>
      <c r="T406" s="1310"/>
      <c r="U406" s="50"/>
      <c r="V406" s="1310"/>
      <c r="W406" s="64"/>
      <c r="X406" s="65">
        <v>29.4</v>
      </c>
      <c r="Y406" s="69"/>
      <c r="Z406" s="70">
        <v>272</v>
      </c>
      <c r="AA406" s="24"/>
      <c r="AB406" s="863">
        <v>0.28999999999999998</v>
      </c>
      <c r="AC406" s="319">
        <v>2050</v>
      </c>
      <c r="AD406" s="1191">
        <v>10000</v>
      </c>
      <c r="AE406" s="1179"/>
      <c r="AF406" s="1178"/>
      <c r="AG406" s="6" t="s">
        <v>288</v>
      </c>
      <c r="AH406" s="18" t="s">
        <v>273</v>
      </c>
      <c r="AI406" s="50">
        <v>13</v>
      </c>
      <c r="AJ406" s="51">
        <v>5</v>
      </c>
      <c r="AK406" s="43" t="s">
        <v>36</v>
      </c>
      <c r="AL406" s="102"/>
    </row>
    <row r="407" spans="1:38" s="1" customFormat="1" ht="13.5" customHeight="1" x14ac:dyDescent="0.15">
      <c r="A407" s="1651"/>
      <c r="B407" s="457">
        <v>43915</v>
      </c>
      <c r="C407" s="456" t="str">
        <f t="shared" si="58"/>
        <v>(水)</v>
      </c>
      <c r="D407" s="74" t="s">
        <v>540</v>
      </c>
      <c r="E407" s="72">
        <v>0</v>
      </c>
      <c r="F407" s="60">
        <v>9.5</v>
      </c>
      <c r="G407" s="23">
        <v>11.6</v>
      </c>
      <c r="H407" s="63">
        <v>11.6</v>
      </c>
      <c r="I407" s="64">
        <v>4.83</v>
      </c>
      <c r="J407" s="65">
        <v>4.08</v>
      </c>
      <c r="K407" s="64">
        <v>7.89</v>
      </c>
      <c r="L407" s="65">
        <v>7.72</v>
      </c>
      <c r="M407" s="64">
        <v>36.200000000000003</v>
      </c>
      <c r="N407" s="65">
        <v>35.200000000000003</v>
      </c>
      <c r="O407" s="50"/>
      <c r="P407" s="1310">
        <v>84.1</v>
      </c>
      <c r="Q407" s="50"/>
      <c r="R407" s="1310">
        <v>123.1</v>
      </c>
      <c r="S407" s="50"/>
      <c r="T407" s="1310"/>
      <c r="U407" s="50"/>
      <c r="V407" s="1310"/>
      <c r="W407" s="64"/>
      <c r="X407" s="65">
        <v>30.8</v>
      </c>
      <c r="Y407" s="69"/>
      <c r="Z407" s="70">
        <v>260</v>
      </c>
      <c r="AA407" s="24"/>
      <c r="AB407" s="863">
        <v>0.33</v>
      </c>
      <c r="AC407" s="319">
        <v>2002</v>
      </c>
      <c r="AD407" s="1191">
        <v>19990</v>
      </c>
      <c r="AE407" s="1179"/>
      <c r="AF407" s="1178"/>
      <c r="AG407" s="6" t="s">
        <v>289</v>
      </c>
      <c r="AH407" s="18" t="s">
        <v>23</v>
      </c>
      <c r="AI407" s="50">
        <v>12</v>
      </c>
      <c r="AJ407" s="51">
        <v>4</v>
      </c>
      <c r="AK407" s="43" t="s">
        <v>36</v>
      </c>
      <c r="AL407" s="102"/>
    </row>
    <row r="408" spans="1:38" s="1" customFormat="1" ht="13.5" customHeight="1" x14ac:dyDescent="0.15">
      <c r="A408" s="1651"/>
      <c r="B408" s="457">
        <v>43916</v>
      </c>
      <c r="C408" s="456" t="str">
        <f t="shared" si="58"/>
        <v>(木)</v>
      </c>
      <c r="D408" s="74" t="s">
        <v>540</v>
      </c>
      <c r="E408" s="72">
        <v>0</v>
      </c>
      <c r="F408" s="60">
        <v>13</v>
      </c>
      <c r="G408" s="23">
        <v>13</v>
      </c>
      <c r="H408" s="63">
        <v>13</v>
      </c>
      <c r="I408" s="64">
        <v>5.0199999999999996</v>
      </c>
      <c r="J408" s="65">
        <v>3.78</v>
      </c>
      <c r="K408" s="64">
        <v>7.87</v>
      </c>
      <c r="L408" s="65">
        <v>7.71</v>
      </c>
      <c r="M408" s="64">
        <v>34.9</v>
      </c>
      <c r="N408" s="65">
        <v>35.9</v>
      </c>
      <c r="O408" s="50"/>
      <c r="P408" s="1310">
        <v>84.1</v>
      </c>
      <c r="Q408" s="50"/>
      <c r="R408" s="1310">
        <v>124.1</v>
      </c>
      <c r="S408" s="50"/>
      <c r="T408" s="1310"/>
      <c r="U408" s="50"/>
      <c r="V408" s="1310"/>
      <c r="W408" s="64"/>
      <c r="X408" s="65">
        <v>30.9</v>
      </c>
      <c r="Y408" s="69"/>
      <c r="Z408" s="70">
        <v>265</v>
      </c>
      <c r="AA408" s="24"/>
      <c r="AB408" s="863">
        <v>0.28000000000000003</v>
      </c>
      <c r="AC408" s="319">
        <v>2057</v>
      </c>
      <c r="AD408" s="1191"/>
      <c r="AE408" s="1179">
        <v>4.51</v>
      </c>
      <c r="AF408" s="1178"/>
      <c r="AG408" s="19"/>
      <c r="AH408" s="9"/>
      <c r="AI408" s="20"/>
      <c r="AJ408" s="8"/>
      <c r="AK408" s="8"/>
      <c r="AL408" s="9"/>
    </row>
    <row r="409" spans="1:38" s="1" customFormat="1" ht="13.5" customHeight="1" x14ac:dyDescent="0.15">
      <c r="A409" s="1651"/>
      <c r="B409" s="457">
        <v>43917</v>
      </c>
      <c r="C409" s="456" t="str">
        <f t="shared" si="58"/>
        <v>(金)</v>
      </c>
      <c r="D409" s="352" t="s">
        <v>550</v>
      </c>
      <c r="E409" s="176">
        <v>0</v>
      </c>
      <c r="F409" s="177">
        <v>18.2</v>
      </c>
      <c r="G409" s="178">
        <v>14.2</v>
      </c>
      <c r="H409" s="174">
        <v>14.3</v>
      </c>
      <c r="I409" s="179">
        <v>4.7</v>
      </c>
      <c r="J409" s="180">
        <v>3.89</v>
      </c>
      <c r="K409" s="179">
        <v>7.83</v>
      </c>
      <c r="L409" s="180">
        <v>7.72</v>
      </c>
      <c r="M409" s="179">
        <v>34.5</v>
      </c>
      <c r="N409" s="180">
        <v>35.9</v>
      </c>
      <c r="O409" s="1317"/>
      <c r="P409" s="1318">
        <v>87.1</v>
      </c>
      <c r="Q409" s="1317"/>
      <c r="R409" s="1318">
        <v>124.5</v>
      </c>
      <c r="S409" s="1317"/>
      <c r="T409" s="1318"/>
      <c r="U409" s="1317"/>
      <c r="V409" s="1318"/>
      <c r="W409" s="179"/>
      <c r="X409" s="180">
        <v>29.2</v>
      </c>
      <c r="Y409" s="183"/>
      <c r="Z409" s="184">
        <v>258</v>
      </c>
      <c r="AA409" s="181"/>
      <c r="AB409" s="871">
        <v>0.34</v>
      </c>
      <c r="AC409" s="349">
        <v>2094</v>
      </c>
      <c r="AD409" s="1191"/>
      <c r="AE409" s="1179"/>
      <c r="AF409" s="1178"/>
      <c r="AG409" s="19"/>
      <c r="AH409" s="9"/>
      <c r="AI409" s="20"/>
      <c r="AJ409" s="8"/>
      <c r="AK409" s="8"/>
      <c r="AL409" s="9"/>
    </row>
    <row r="410" spans="1:38" s="1" customFormat="1" ht="13.5" customHeight="1" x14ac:dyDescent="0.15">
      <c r="A410" s="1651"/>
      <c r="B410" s="457">
        <v>43918</v>
      </c>
      <c r="C410" s="456" t="str">
        <f t="shared" si="58"/>
        <v>(土)</v>
      </c>
      <c r="D410" s="352" t="s">
        <v>597</v>
      </c>
      <c r="E410" s="176">
        <v>8.5</v>
      </c>
      <c r="F410" s="177">
        <v>18</v>
      </c>
      <c r="G410" s="178">
        <v>16.8</v>
      </c>
      <c r="H410" s="174">
        <v>16.5</v>
      </c>
      <c r="I410" s="179">
        <v>4.5999999999999996</v>
      </c>
      <c r="J410" s="180">
        <v>4.7</v>
      </c>
      <c r="K410" s="179">
        <v>8</v>
      </c>
      <c r="L410" s="180">
        <v>7.8</v>
      </c>
      <c r="M410" s="179"/>
      <c r="N410" s="180"/>
      <c r="O410" s="1317"/>
      <c r="P410" s="1318"/>
      <c r="Q410" s="1317"/>
      <c r="R410" s="1318"/>
      <c r="S410" s="1317"/>
      <c r="T410" s="1318"/>
      <c r="U410" s="1317"/>
      <c r="V410" s="1318"/>
      <c r="W410" s="179"/>
      <c r="X410" s="180"/>
      <c r="Y410" s="183"/>
      <c r="Z410" s="184"/>
      <c r="AA410" s="181"/>
      <c r="AB410" s="871"/>
      <c r="AC410" s="349">
        <v>2068</v>
      </c>
      <c r="AD410" s="1191"/>
      <c r="AE410" s="1179"/>
      <c r="AF410" s="1178"/>
      <c r="AG410" s="21"/>
      <c r="AH410" s="3"/>
      <c r="AI410" s="22"/>
      <c r="AJ410" s="10"/>
      <c r="AK410" s="10"/>
      <c r="AL410" s="3"/>
    </row>
    <row r="411" spans="1:38" s="1" customFormat="1" ht="13.5" customHeight="1" x14ac:dyDescent="0.15">
      <c r="A411" s="1651"/>
      <c r="B411" s="457">
        <v>43919</v>
      </c>
      <c r="C411" s="456" t="str">
        <f t="shared" si="58"/>
        <v>(日)</v>
      </c>
      <c r="D411" s="352" t="s">
        <v>597</v>
      </c>
      <c r="E411" s="176">
        <v>41.5</v>
      </c>
      <c r="F411" s="177">
        <v>2.8</v>
      </c>
      <c r="G411" s="178">
        <v>10.9</v>
      </c>
      <c r="H411" s="174">
        <v>12.7</v>
      </c>
      <c r="I411" s="179">
        <v>33.9</v>
      </c>
      <c r="J411" s="180">
        <v>2.2999999999999998</v>
      </c>
      <c r="K411" s="179">
        <v>7.5</v>
      </c>
      <c r="L411" s="180">
        <v>7.5</v>
      </c>
      <c r="M411" s="179"/>
      <c r="N411" s="180"/>
      <c r="O411" s="1317"/>
      <c r="P411" s="1318"/>
      <c r="Q411" s="1317"/>
      <c r="R411" s="1318"/>
      <c r="S411" s="1317"/>
      <c r="T411" s="1318"/>
      <c r="U411" s="1317"/>
      <c r="V411" s="1318"/>
      <c r="W411" s="179"/>
      <c r="X411" s="180"/>
      <c r="Y411" s="183"/>
      <c r="Z411" s="184"/>
      <c r="AA411" s="181"/>
      <c r="AB411" s="871"/>
      <c r="AC411" s="349">
        <v>3617</v>
      </c>
      <c r="AD411" s="1191"/>
      <c r="AE411" s="1179"/>
      <c r="AF411" s="1178"/>
      <c r="AG411" s="29" t="s">
        <v>34</v>
      </c>
      <c r="AH411" s="2" t="s">
        <v>36</v>
      </c>
      <c r="AI411" s="2" t="s">
        <v>36</v>
      </c>
      <c r="AJ411" s="2" t="s">
        <v>36</v>
      </c>
      <c r="AK411" s="2" t="s">
        <v>36</v>
      </c>
      <c r="AL411" s="103" t="s">
        <v>36</v>
      </c>
    </row>
    <row r="412" spans="1:38" s="1" customFormat="1" ht="13.5" customHeight="1" x14ac:dyDescent="0.15">
      <c r="A412" s="1651"/>
      <c r="B412" s="457">
        <v>43920</v>
      </c>
      <c r="C412" s="456" t="str">
        <f t="shared" si="58"/>
        <v>(月)</v>
      </c>
      <c r="D412" s="352" t="s">
        <v>550</v>
      </c>
      <c r="E412" s="176">
        <v>0</v>
      </c>
      <c r="F412" s="177">
        <v>9.1</v>
      </c>
      <c r="G412" s="178">
        <v>9.6999999999999993</v>
      </c>
      <c r="H412" s="174">
        <v>9</v>
      </c>
      <c r="I412" s="179">
        <v>11.1</v>
      </c>
      <c r="J412" s="180">
        <v>2.35</v>
      </c>
      <c r="K412" s="179">
        <v>7.39</v>
      </c>
      <c r="L412" s="180">
        <v>7.16</v>
      </c>
      <c r="M412" s="179">
        <v>23.2</v>
      </c>
      <c r="N412" s="180">
        <v>20.7</v>
      </c>
      <c r="O412" s="1317"/>
      <c r="P412" s="1318">
        <v>51.8</v>
      </c>
      <c r="Q412" s="1317"/>
      <c r="R412" s="1318">
        <v>73</v>
      </c>
      <c r="S412" s="1317"/>
      <c r="T412" s="1318"/>
      <c r="U412" s="1317"/>
      <c r="V412" s="1318"/>
      <c r="W412" s="179"/>
      <c r="X412" s="180">
        <v>19.2</v>
      </c>
      <c r="Y412" s="183"/>
      <c r="Z412" s="184">
        <v>141</v>
      </c>
      <c r="AA412" s="181"/>
      <c r="AB412" s="871">
        <v>0.24</v>
      </c>
      <c r="AC412" s="349">
        <v>2905</v>
      </c>
      <c r="AD412" s="1191">
        <v>10070</v>
      </c>
      <c r="AE412" s="1179"/>
      <c r="AF412" s="1178"/>
      <c r="AG412" s="11" t="s">
        <v>36</v>
      </c>
      <c r="AH412" s="2" t="s">
        <v>36</v>
      </c>
      <c r="AI412" s="2" t="s">
        <v>36</v>
      </c>
      <c r="AJ412" s="2" t="s">
        <v>36</v>
      </c>
      <c r="AK412" s="2" t="s">
        <v>36</v>
      </c>
      <c r="AL412" s="103" t="s">
        <v>36</v>
      </c>
    </row>
    <row r="413" spans="1:38" s="1" customFormat="1" ht="13.5" customHeight="1" x14ac:dyDescent="0.15">
      <c r="A413" s="1651"/>
      <c r="B413" s="457">
        <v>43921</v>
      </c>
      <c r="C413" s="466" t="str">
        <f t="shared" si="58"/>
        <v>(火)</v>
      </c>
      <c r="D413" s="215" t="s">
        <v>610</v>
      </c>
      <c r="E413" s="134">
        <v>0</v>
      </c>
      <c r="F413" s="125">
        <v>10.8</v>
      </c>
      <c r="G413" s="126">
        <v>11.9</v>
      </c>
      <c r="H413" s="127">
        <v>12</v>
      </c>
      <c r="I413" s="128">
        <v>6.55</v>
      </c>
      <c r="J413" s="129">
        <v>3.88</v>
      </c>
      <c r="K413" s="128">
        <v>7.46</v>
      </c>
      <c r="L413" s="129">
        <v>7.41</v>
      </c>
      <c r="M413" s="128">
        <v>30.3</v>
      </c>
      <c r="N413" s="129">
        <v>29</v>
      </c>
      <c r="O413" s="676"/>
      <c r="P413" s="1324">
        <v>75.099999999999994</v>
      </c>
      <c r="Q413" s="676"/>
      <c r="R413" s="1324">
        <v>103.3</v>
      </c>
      <c r="S413" s="676"/>
      <c r="T413" s="1324"/>
      <c r="U413" s="676"/>
      <c r="V413" s="1324"/>
      <c r="W413" s="128"/>
      <c r="X413" s="129">
        <v>27.9</v>
      </c>
      <c r="Y413" s="132"/>
      <c r="Z413" s="133">
        <v>185</v>
      </c>
      <c r="AA413" s="130"/>
      <c r="AB413" s="877">
        <v>0.33</v>
      </c>
      <c r="AC413" s="318">
        <v>2100</v>
      </c>
      <c r="AD413" s="1191">
        <v>10130</v>
      </c>
      <c r="AE413" s="1180"/>
      <c r="AF413" s="1178"/>
      <c r="AG413" s="11" t="s">
        <v>36</v>
      </c>
      <c r="AH413" s="2" t="s">
        <v>36</v>
      </c>
      <c r="AI413" s="2" t="s">
        <v>36</v>
      </c>
      <c r="AJ413" s="2" t="s">
        <v>36</v>
      </c>
      <c r="AK413" s="2" t="s">
        <v>36</v>
      </c>
      <c r="AL413" s="103" t="s">
        <v>36</v>
      </c>
    </row>
    <row r="414" spans="1:38" s="1" customFormat="1" ht="14.25" customHeight="1" x14ac:dyDescent="0.15">
      <c r="A414" s="1651"/>
      <c r="B414" s="1610" t="s">
        <v>396</v>
      </c>
      <c r="C414" s="1611"/>
      <c r="D414" s="399"/>
      <c r="E414" s="358">
        <f>MAX(E383:E413)</f>
        <v>41.5</v>
      </c>
      <c r="F414" s="359">
        <f t="shared" ref="F414:AB414" si="59">IF(COUNT(F383:F413)=0,"",MAX(F383:F413))</f>
        <v>19.5</v>
      </c>
      <c r="G414" s="360">
        <f t="shared" si="59"/>
        <v>16.8</v>
      </c>
      <c r="H414" s="361">
        <f t="shared" si="59"/>
        <v>16.5</v>
      </c>
      <c r="I414" s="362">
        <f t="shared" si="59"/>
        <v>33.9</v>
      </c>
      <c r="J414" s="363">
        <f t="shared" si="59"/>
        <v>5</v>
      </c>
      <c r="K414" s="362">
        <f t="shared" si="59"/>
        <v>8</v>
      </c>
      <c r="L414" s="363">
        <f t="shared" si="59"/>
        <v>7.8</v>
      </c>
      <c r="M414" s="362">
        <f t="shared" si="59"/>
        <v>36.5</v>
      </c>
      <c r="N414" s="363">
        <f t="shared" si="59"/>
        <v>36.799999999999997</v>
      </c>
      <c r="O414" s="1311">
        <f t="shared" si="59"/>
        <v>76.599999999999994</v>
      </c>
      <c r="P414" s="1319">
        <f t="shared" si="59"/>
        <v>88.5</v>
      </c>
      <c r="Q414" s="1311">
        <f t="shared" si="59"/>
        <v>101.9</v>
      </c>
      <c r="R414" s="1319">
        <f t="shared" si="59"/>
        <v>125.1</v>
      </c>
      <c r="S414" s="1311">
        <f t="shared" si="59"/>
        <v>66</v>
      </c>
      <c r="T414" s="1319">
        <f t="shared" si="59"/>
        <v>69.400000000000006</v>
      </c>
      <c r="U414" s="1311">
        <f t="shared" si="59"/>
        <v>35.9</v>
      </c>
      <c r="V414" s="1319">
        <f t="shared" si="59"/>
        <v>38.5</v>
      </c>
      <c r="W414" s="362">
        <f t="shared" si="59"/>
        <v>25.7</v>
      </c>
      <c r="X414" s="583">
        <f t="shared" si="59"/>
        <v>36.6</v>
      </c>
      <c r="Y414" s="640">
        <f t="shared" si="59"/>
        <v>202</v>
      </c>
      <c r="Z414" s="641">
        <f t="shared" si="59"/>
        <v>282</v>
      </c>
      <c r="AA414" s="694">
        <f t="shared" si="59"/>
        <v>0.64</v>
      </c>
      <c r="AB414" s="865">
        <f t="shared" si="59"/>
        <v>0.34</v>
      </c>
      <c r="AC414" s="695">
        <f>IF(COUNT(AC383:AC413)=0,"",MAX(AC383:AC413))</f>
        <v>3617</v>
      </c>
      <c r="AD414" s="339">
        <f>MAX(AD383:AD413)</f>
        <v>19990</v>
      </c>
      <c r="AE414" s="1148">
        <f>MAX(AE383:AE413)</f>
        <v>4.51</v>
      </c>
      <c r="AF414" s="374"/>
      <c r="AG414" s="11" t="s">
        <v>36</v>
      </c>
      <c r="AH414" s="2" t="s">
        <v>36</v>
      </c>
      <c r="AI414" s="2" t="s">
        <v>36</v>
      </c>
      <c r="AJ414" s="2" t="s">
        <v>36</v>
      </c>
      <c r="AK414" s="2" t="s">
        <v>36</v>
      </c>
      <c r="AL414" s="103" t="s">
        <v>36</v>
      </c>
    </row>
    <row r="415" spans="1:38" s="1" customFormat="1" ht="13.5" customHeight="1" x14ac:dyDescent="0.15">
      <c r="A415" s="1651"/>
      <c r="B415" s="1602" t="s">
        <v>397</v>
      </c>
      <c r="C415" s="1603"/>
      <c r="D415" s="401"/>
      <c r="E415" s="364">
        <f>MIN(E383:E413)</f>
        <v>0</v>
      </c>
      <c r="F415" s="365">
        <f t="shared" ref="F415:AC415" si="60">IF(COUNT(F383:F413)=0,"",MIN(F383:F413))</f>
        <v>2.8</v>
      </c>
      <c r="G415" s="366">
        <f t="shared" si="60"/>
        <v>9.6999999999999993</v>
      </c>
      <c r="H415" s="367">
        <f t="shared" si="60"/>
        <v>9</v>
      </c>
      <c r="I415" s="368">
        <f t="shared" si="60"/>
        <v>4.29</v>
      </c>
      <c r="J415" s="369">
        <f t="shared" si="60"/>
        <v>2.2999999999999998</v>
      </c>
      <c r="K415" s="368">
        <f t="shared" si="60"/>
        <v>7.39</v>
      </c>
      <c r="L415" s="369">
        <f t="shared" si="60"/>
        <v>7.16</v>
      </c>
      <c r="M415" s="368">
        <f t="shared" si="60"/>
        <v>23.2</v>
      </c>
      <c r="N415" s="369">
        <f t="shared" si="60"/>
        <v>20.7</v>
      </c>
      <c r="O415" s="1313">
        <f t="shared" si="60"/>
        <v>76.599999999999994</v>
      </c>
      <c r="P415" s="1320">
        <f t="shared" si="60"/>
        <v>51.8</v>
      </c>
      <c r="Q415" s="1313">
        <f t="shared" si="60"/>
        <v>101.9</v>
      </c>
      <c r="R415" s="1320">
        <f t="shared" si="60"/>
        <v>73</v>
      </c>
      <c r="S415" s="1313">
        <f t="shared" si="60"/>
        <v>66</v>
      </c>
      <c r="T415" s="1320">
        <f t="shared" si="60"/>
        <v>69.400000000000006</v>
      </c>
      <c r="U415" s="1313">
        <f t="shared" si="60"/>
        <v>35.9</v>
      </c>
      <c r="V415" s="1320">
        <f t="shared" si="60"/>
        <v>38.5</v>
      </c>
      <c r="W415" s="368">
        <f t="shared" si="60"/>
        <v>25.7</v>
      </c>
      <c r="X415" s="697">
        <f t="shared" si="60"/>
        <v>19.2</v>
      </c>
      <c r="Y415" s="644">
        <f t="shared" si="60"/>
        <v>202</v>
      </c>
      <c r="Z415" s="645">
        <f t="shared" si="60"/>
        <v>141</v>
      </c>
      <c r="AA415" s="698">
        <f t="shared" si="60"/>
        <v>0.64</v>
      </c>
      <c r="AB415" s="867">
        <f t="shared" si="60"/>
        <v>0.21</v>
      </c>
      <c r="AC415" s="699">
        <f t="shared" si="60"/>
        <v>803</v>
      </c>
      <c r="AD415" s="338">
        <f>MIN(AD383:AD413)</f>
        <v>10000</v>
      </c>
      <c r="AE415" s="1149">
        <f>MIN(AE383:AE413)</f>
        <v>3.55</v>
      </c>
      <c r="AF415" s="375"/>
      <c r="AG415" s="11" t="s">
        <v>36</v>
      </c>
      <c r="AH415" s="2" t="s">
        <v>36</v>
      </c>
      <c r="AI415" s="2" t="s">
        <v>36</v>
      </c>
      <c r="AJ415" s="2" t="s">
        <v>36</v>
      </c>
      <c r="AK415" s="2" t="s">
        <v>36</v>
      </c>
      <c r="AL415" s="103" t="s">
        <v>36</v>
      </c>
    </row>
    <row r="416" spans="1:38" s="1" customFormat="1" ht="13.5" customHeight="1" x14ac:dyDescent="0.15">
      <c r="A416" s="1651"/>
      <c r="B416" s="1602" t="s">
        <v>398</v>
      </c>
      <c r="C416" s="1603"/>
      <c r="D416" s="403"/>
      <c r="E416" s="401"/>
      <c r="F416" s="584">
        <f t="shared" ref="F416:AC416" si="61">IF(COUNT(F383:F413)=0,"",AVERAGE(F383:F413))</f>
        <v>11.306451612903228</v>
      </c>
      <c r="G416" s="585">
        <f t="shared" si="61"/>
        <v>12.5</v>
      </c>
      <c r="H416" s="586">
        <f t="shared" si="61"/>
        <v>12.629032258064516</v>
      </c>
      <c r="I416" s="587">
        <f t="shared" si="61"/>
        <v>7.4387096774193555</v>
      </c>
      <c r="J416" s="588">
        <f t="shared" si="61"/>
        <v>3.6919354838709677</v>
      </c>
      <c r="K416" s="587">
        <f t="shared" si="61"/>
        <v>7.7161290322580651</v>
      </c>
      <c r="L416" s="588">
        <f t="shared" si="61"/>
        <v>7.5922580645161286</v>
      </c>
      <c r="M416" s="587">
        <f t="shared" si="61"/>
        <v>33.457142857142856</v>
      </c>
      <c r="N416" s="588">
        <f t="shared" si="61"/>
        <v>33.019047619047626</v>
      </c>
      <c r="O416" s="1321">
        <f t="shared" si="61"/>
        <v>76.599999999999994</v>
      </c>
      <c r="P416" s="1322">
        <f t="shared" si="61"/>
        <v>81.042857142857116</v>
      </c>
      <c r="Q416" s="1321">
        <f t="shared" si="61"/>
        <v>101.9</v>
      </c>
      <c r="R416" s="1322">
        <f t="shared" si="61"/>
        <v>116.10952380952379</v>
      </c>
      <c r="S416" s="1321">
        <f t="shared" si="61"/>
        <v>66</v>
      </c>
      <c r="T416" s="1322">
        <f t="shared" si="61"/>
        <v>69.400000000000006</v>
      </c>
      <c r="U416" s="1321">
        <f t="shared" si="61"/>
        <v>35.9</v>
      </c>
      <c r="V416" s="1322">
        <f t="shared" si="61"/>
        <v>38.5</v>
      </c>
      <c r="W416" s="1366">
        <f t="shared" si="61"/>
        <v>25.7</v>
      </c>
      <c r="X416" s="702">
        <f t="shared" si="61"/>
        <v>30.195238095238096</v>
      </c>
      <c r="Y416" s="687">
        <f t="shared" si="61"/>
        <v>202</v>
      </c>
      <c r="Z416" s="688">
        <f t="shared" si="61"/>
        <v>236.42857142857142</v>
      </c>
      <c r="AA416" s="689">
        <f t="shared" si="61"/>
        <v>0.64</v>
      </c>
      <c r="AB416" s="873">
        <f t="shared" si="61"/>
        <v>0.28285714285714286</v>
      </c>
      <c r="AC416" s="691">
        <f t="shared" si="61"/>
        <v>1940.6129032258063</v>
      </c>
      <c r="AD416" s="338">
        <f>AVERAGE(AD383:AD413)</f>
        <v>12052</v>
      </c>
      <c r="AE416" s="1150">
        <f>AVERAGE(AE383:AE413)</f>
        <v>4.0199999999999996</v>
      </c>
      <c r="AF416" s="1169"/>
      <c r="AG416" s="11" t="s">
        <v>36</v>
      </c>
      <c r="AH416" s="2" t="s">
        <v>36</v>
      </c>
      <c r="AI416" s="2" t="s">
        <v>36</v>
      </c>
      <c r="AJ416" s="2" t="s">
        <v>36</v>
      </c>
      <c r="AK416" s="2" t="s">
        <v>36</v>
      </c>
      <c r="AL416" s="103" t="s">
        <v>36</v>
      </c>
    </row>
    <row r="417" spans="1:38" s="1" customFormat="1" ht="13.5" customHeight="1" thickBot="1" x14ac:dyDescent="0.2">
      <c r="A417" s="1652"/>
      <c r="B417" s="1645" t="s">
        <v>399</v>
      </c>
      <c r="C417" s="1646"/>
      <c r="D417" s="762"/>
      <c r="E417" s="763">
        <f>SUM(E383:E413)</f>
        <v>110.5</v>
      </c>
      <c r="F417" s="764"/>
      <c r="G417" s="1458"/>
      <c r="H417" s="1459"/>
      <c r="I417" s="1361"/>
      <c r="J417" s="1362"/>
      <c r="K417" s="1462"/>
      <c r="L417" s="1463"/>
      <c r="M417" s="1361"/>
      <c r="N417" s="1362"/>
      <c r="O417" s="1329"/>
      <c r="P417" s="1330"/>
      <c r="Q417" s="1335"/>
      <c r="R417" s="1330"/>
      <c r="S417" s="1342"/>
      <c r="T417" s="1329"/>
      <c r="U417" s="1342"/>
      <c r="V417" s="1343"/>
      <c r="W417" s="1371"/>
      <c r="X417" s="1372"/>
      <c r="Y417" s="768"/>
      <c r="Z417" s="767"/>
      <c r="AA417" s="766"/>
      <c r="AB417" s="882"/>
      <c r="AC417" s="769">
        <f>SUM(AC383:AC413)</f>
        <v>60159</v>
      </c>
      <c r="AD417" s="1217">
        <f>SUM(AD383:AD413)</f>
        <v>60260</v>
      </c>
      <c r="AE417" s="1164"/>
      <c r="AF417" s="1170"/>
      <c r="AG417" s="219"/>
      <c r="AH417" s="221"/>
      <c r="AI417" s="221"/>
      <c r="AJ417" s="221"/>
      <c r="AK417" s="221"/>
      <c r="AL417" s="220"/>
    </row>
    <row r="418" spans="1:38" ht="14.25" thickTop="1" x14ac:dyDescent="0.15">
      <c r="A418" s="1632" t="s">
        <v>405</v>
      </c>
      <c r="B418" s="1653" t="s">
        <v>396</v>
      </c>
      <c r="C418" s="1654"/>
      <c r="D418" s="748"/>
      <c r="E418" s="771">
        <v>248</v>
      </c>
      <c r="F418" s="772">
        <v>33.4</v>
      </c>
      <c r="G418" s="773">
        <v>29.2</v>
      </c>
      <c r="H418" s="774">
        <v>29.2</v>
      </c>
      <c r="I418" s="775">
        <v>138.65</v>
      </c>
      <c r="J418" s="776">
        <v>6.56</v>
      </c>
      <c r="K418" s="775">
        <v>8.3000000000000007</v>
      </c>
      <c r="L418" s="776">
        <v>8</v>
      </c>
      <c r="M418" s="775">
        <v>42.9</v>
      </c>
      <c r="N418" s="776">
        <v>44.8</v>
      </c>
      <c r="O418" s="1449">
        <v>106.2</v>
      </c>
      <c r="P418" s="1450">
        <v>101.7</v>
      </c>
      <c r="Q418" s="1449">
        <v>132.5</v>
      </c>
      <c r="R418" s="1450">
        <v>133.1</v>
      </c>
      <c r="S418" s="1449">
        <v>86</v>
      </c>
      <c r="T418" s="1450">
        <v>86</v>
      </c>
      <c r="U418" s="1449">
        <v>46.5</v>
      </c>
      <c r="V418" s="1450">
        <v>47.3</v>
      </c>
      <c r="W418" s="775">
        <v>45</v>
      </c>
      <c r="X418" s="776">
        <v>59</v>
      </c>
      <c r="Y418" s="778">
        <v>267</v>
      </c>
      <c r="Z418" s="779">
        <v>302</v>
      </c>
      <c r="AA418" s="777">
        <v>0.76</v>
      </c>
      <c r="AB418" s="1376">
        <v>0.52</v>
      </c>
      <c r="AC418" s="853">
        <v>6810</v>
      </c>
      <c r="AD418" s="1167">
        <v>30150</v>
      </c>
      <c r="AE418" s="1171">
        <v>6.87</v>
      </c>
    </row>
    <row r="419" spans="1:38" x14ac:dyDescent="0.15">
      <c r="A419" s="1632"/>
      <c r="B419" s="1602" t="s">
        <v>397</v>
      </c>
      <c r="C419" s="1603"/>
      <c r="D419" s="401"/>
      <c r="E419" s="498">
        <v>0</v>
      </c>
      <c r="F419" s="499">
        <v>1.3</v>
      </c>
      <c r="G419" s="500">
        <v>7.6</v>
      </c>
      <c r="H419" s="501">
        <v>8</v>
      </c>
      <c r="I419" s="502">
        <v>2.15</v>
      </c>
      <c r="J419" s="503">
        <v>1.74</v>
      </c>
      <c r="K419" s="502">
        <v>6.88</v>
      </c>
      <c r="L419" s="503">
        <v>6.4</v>
      </c>
      <c r="M419" s="502">
        <v>11.5</v>
      </c>
      <c r="N419" s="503">
        <v>12.4</v>
      </c>
      <c r="O419" s="1451">
        <v>72</v>
      </c>
      <c r="P419" s="1452">
        <v>28</v>
      </c>
      <c r="Q419" s="1451">
        <v>101.9</v>
      </c>
      <c r="R419" s="1452">
        <v>44.8</v>
      </c>
      <c r="S419" s="1451">
        <v>66</v>
      </c>
      <c r="T419" s="1452">
        <v>61</v>
      </c>
      <c r="U419" s="1451">
        <v>35.9</v>
      </c>
      <c r="V419" s="1452">
        <v>35</v>
      </c>
      <c r="W419" s="502">
        <v>15.2</v>
      </c>
      <c r="X419" s="503">
        <v>11.1</v>
      </c>
      <c r="Y419" s="505">
        <v>171</v>
      </c>
      <c r="Z419" s="506">
        <v>93</v>
      </c>
      <c r="AA419" s="504">
        <v>0.36</v>
      </c>
      <c r="AB419" s="1377">
        <v>7.0000000000000007E-2</v>
      </c>
      <c r="AC419" s="854">
        <v>803</v>
      </c>
      <c r="AD419" s="1168">
        <v>9960</v>
      </c>
      <c r="AE419" s="1172">
        <v>1.48</v>
      </c>
    </row>
    <row r="420" spans="1:38" x14ac:dyDescent="0.15">
      <c r="A420" s="1632"/>
      <c r="B420" s="1602" t="s">
        <v>398</v>
      </c>
      <c r="C420" s="1603"/>
      <c r="D420" s="403"/>
      <c r="E420" s="507"/>
      <c r="F420" s="508">
        <v>17.370958904109585</v>
      </c>
      <c r="G420" s="509">
        <v>17.352185792349719</v>
      </c>
      <c r="H420" s="510">
        <v>17.416666666666668</v>
      </c>
      <c r="I420" s="511">
        <v>8.4846994535519062</v>
      </c>
      <c r="J420" s="512">
        <v>3.6281967213114736</v>
      </c>
      <c r="K420" s="511">
        <v>7.5518852459016426</v>
      </c>
      <c r="L420" s="512">
        <v>7.487841530054629</v>
      </c>
      <c r="M420" s="511">
        <v>33.129999999999988</v>
      </c>
      <c r="N420" s="512">
        <v>33.005000000000003</v>
      </c>
      <c r="O420" s="1453">
        <v>90.300000000000011</v>
      </c>
      <c r="P420" s="1454">
        <v>80.055833333333283</v>
      </c>
      <c r="Q420" s="1453">
        <v>117.75</v>
      </c>
      <c r="R420" s="1454">
        <v>111.09291666666655</v>
      </c>
      <c r="S420" s="1453">
        <v>76.55</v>
      </c>
      <c r="T420" s="1454">
        <v>76.583333333333329</v>
      </c>
      <c r="U420" s="1453">
        <v>41.199999999999996</v>
      </c>
      <c r="V420" s="1454">
        <v>40.708333333333336</v>
      </c>
      <c r="W420" s="511">
        <v>32.81666666666667</v>
      </c>
      <c r="X420" s="512">
        <v>32.71583333333335</v>
      </c>
      <c r="Y420" s="514">
        <v>229.41666666666666</v>
      </c>
      <c r="Z420" s="515">
        <v>219.89583333333334</v>
      </c>
      <c r="AA420" s="513">
        <v>0.50083333333333335</v>
      </c>
      <c r="AB420" s="1378">
        <v>0.26183333333333347</v>
      </c>
      <c r="AC420" s="450">
        <v>2460.7841530054643</v>
      </c>
      <c r="AD420" s="1168">
        <v>13550.151515151516</v>
      </c>
      <c r="AE420" s="1172">
        <v>3.1198767999999997</v>
      </c>
    </row>
    <row r="421" spans="1:38" x14ac:dyDescent="0.15">
      <c r="A421" s="1632"/>
      <c r="B421" s="1602" t="s">
        <v>399</v>
      </c>
      <c r="C421" s="1603"/>
      <c r="D421" s="401"/>
      <c r="E421" s="589">
        <v>1868</v>
      </c>
      <c r="F421" s="417"/>
      <c r="G421" s="418"/>
      <c r="H421" s="419"/>
      <c r="I421" s="420"/>
      <c r="J421" s="421"/>
      <c r="K421" s="422"/>
      <c r="L421" s="423"/>
      <c r="M421" s="420"/>
      <c r="N421" s="421"/>
      <c r="O421" s="418"/>
      <c r="P421" s="419"/>
      <c r="Q421" s="424"/>
      <c r="R421" s="425"/>
      <c r="S421" s="418"/>
      <c r="T421" s="419"/>
      <c r="U421" s="424"/>
      <c r="V421" s="425"/>
      <c r="W421" s="426"/>
      <c r="X421" s="427"/>
      <c r="Y421" s="428"/>
      <c r="Z421" s="429"/>
      <c r="AA421" s="422"/>
      <c r="AB421" s="423"/>
      <c r="AC421" s="1160"/>
      <c r="AD421" s="1166"/>
      <c r="AE421" s="1173"/>
    </row>
    <row r="422" spans="1:38" x14ac:dyDescent="0.15">
      <c r="A422" s="416"/>
      <c r="B422" s="1604" t="s">
        <v>403</v>
      </c>
      <c r="C422" s="1605"/>
      <c r="D422" s="409"/>
      <c r="E422" s="440"/>
      <c r="F422" s="441"/>
      <c r="G422" s="441"/>
      <c r="H422" s="441"/>
      <c r="I422" s="442"/>
      <c r="J422" s="442"/>
      <c r="K422" s="443"/>
      <c r="L422" s="443"/>
      <c r="M422" s="442"/>
      <c r="N422" s="442"/>
      <c r="O422" s="441"/>
      <c r="P422" s="441"/>
      <c r="Q422" s="441"/>
      <c r="R422" s="441"/>
      <c r="S422" s="441"/>
      <c r="T422" s="441"/>
      <c r="U422" s="441"/>
      <c r="V422" s="441"/>
      <c r="W422" s="442"/>
      <c r="X422" s="442"/>
      <c r="Y422" s="435"/>
      <c r="Z422" s="435"/>
      <c r="AA422" s="443"/>
      <c r="AB422" s="443"/>
      <c r="AC422" s="435"/>
    </row>
  </sheetData>
  <protectedRanges>
    <protectedRange sqref="AE3" name="範囲1_1_1_1"/>
    <protectedRange sqref="D281:N310" name="範囲1_1"/>
    <protectedRange sqref="O281:AB310" name="範囲1_5_1"/>
  </protectedRanges>
  <mergeCells count="85">
    <mergeCell ref="B347:C347"/>
    <mergeCell ref="B348:C348"/>
    <mergeCell ref="B349:C349"/>
    <mergeCell ref="A315:A349"/>
    <mergeCell ref="AG2:AL3"/>
    <mergeCell ref="Y2:Z2"/>
    <mergeCell ref="S2:T2"/>
    <mergeCell ref="U2:V2"/>
    <mergeCell ref="G2:H2"/>
    <mergeCell ref="AF2:AF3"/>
    <mergeCell ref="M2:N2"/>
    <mergeCell ref="O2:P2"/>
    <mergeCell ref="AA2:AB2"/>
    <mergeCell ref="AC2:AD2"/>
    <mergeCell ref="Q2:R2"/>
    <mergeCell ref="W2:X2"/>
    <mergeCell ref="K2:L2"/>
    <mergeCell ref="I2:J2"/>
    <mergeCell ref="A38:A72"/>
    <mergeCell ref="B105:C105"/>
    <mergeCell ref="B106:C106"/>
    <mergeCell ref="A73:A106"/>
    <mergeCell ref="B103:C103"/>
    <mergeCell ref="B104:C104"/>
    <mergeCell ref="B37:C37"/>
    <mergeCell ref="B72:C72"/>
    <mergeCell ref="B69:C69"/>
    <mergeCell ref="B70:C70"/>
    <mergeCell ref="B71:C71"/>
    <mergeCell ref="B208:C208"/>
    <mergeCell ref="B209:C209"/>
    <mergeCell ref="B210:C210"/>
    <mergeCell ref="B346:C346"/>
    <mergeCell ref="B243:C243"/>
    <mergeCell ref="B244:C244"/>
    <mergeCell ref="B245:C245"/>
    <mergeCell ref="B173:C173"/>
    <mergeCell ref="B174:C174"/>
    <mergeCell ref="B175:C175"/>
    <mergeCell ref="B176:C176"/>
    <mergeCell ref="B207:C207"/>
    <mergeCell ref="B1:E1"/>
    <mergeCell ref="A2:A3"/>
    <mergeCell ref="B2:B3"/>
    <mergeCell ref="C2:C3"/>
    <mergeCell ref="D2:D3"/>
    <mergeCell ref="A142:A176"/>
    <mergeCell ref="B417:C417"/>
    <mergeCell ref="B416:C416"/>
    <mergeCell ref="A107:A141"/>
    <mergeCell ref="A4:A37"/>
    <mergeCell ref="B138:C138"/>
    <mergeCell ref="B139:C139"/>
    <mergeCell ref="B140:C140"/>
    <mergeCell ref="B141:C141"/>
    <mergeCell ref="B414:C414"/>
    <mergeCell ref="B34:C34"/>
    <mergeCell ref="A246:A279"/>
    <mergeCell ref="A177:A210"/>
    <mergeCell ref="B242:C242"/>
    <mergeCell ref="B35:C35"/>
    <mergeCell ref="B36:C36"/>
    <mergeCell ref="A211:A245"/>
    <mergeCell ref="B311:C311"/>
    <mergeCell ref="B276:C276"/>
    <mergeCell ref="B277:C277"/>
    <mergeCell ref="B278:C278"/>
    <mergeCell ref="B279:C279"/>
    <mergeCell ref="A280:A314"/>
    <mergeCell ref="B312:C312"/>
    <mergeCell ref="B313:C313"/>
    <mergeCell ref="B314:C314"/>
    <mergeCell ref="B382:C382"/>
    <mergeCell ref="A350:A382"/>
    <mergeCell ref="B422:C422"/>
    <mergeCell ref="A383:A417"/>
    <mergeCell ref="A418:A421"/>
    <mergeCell ref="B418:C418"/>
    <mergeCell ref="B419:C419"/>
    <mergeCell ref="B420:C420"/>
    <mergeCell ref="B421:C421"/>
    <mergeCell ref="B415:C415"/>
    <mergeCell ref="B379:C379"/>
    <mergeCell ref="B380:C380"/>
    <mergeCell ref="B381:C381"/>
  </mergeCells>
  <phoneticPr fontId="4"/>
  <conditionalFormatting sqref="AE2:AE5">
    <cfRule type="expression" dxfId="217" priority="52" stopIfTrue="1">
      <formula>$B$1=1</formula>
    </cfRule>
  </conditionalFormatting>
  <conditionalFormatting sqref="AC414:AC417">
    <cfRule type="expression" dxfId="216" priority="9" stopIfTrue="1">
      <formula>$A$1=1</formula>
    </cfRule>
  </conditionalFormatting>
  <conditionalFormatting sqref="AC311:AC314 AD314">
    <cfRule type="expression" dxfId="215" priority="7" stopIfTrue="1">
      <formula>$A$1=1</formula>
    </cfRule>
  </conditionalFormatting>
  <conditionalFormatting sqref="D281:N310">
    <cfRule type="expression" dxfId="214" priority="46" stopIfTrue="1">
      <formula>$A$1=1</formula>
    </cfRule>
  </conditionalFormatting>
  <conditionalFormatting sqref="O281:AB310">
    <cfRule type="expression" dxfId="213" priority="45" stopIfTrue="1">
      <formula>$A$1=1</formula>
    </cfRule>
  </conditionalFormatting>
  <conditionalFormatting sqref="W141">
    <cfRule type="expression" dxfId="212" priority="34" stopIfTrue="1">
      <formula>$A$1=1</formula>
    </cfRule>
  </conditionalFormatting>
  <conditionalFormatting sqref="F173:AB175 F176:V176">
    <cfRule type="expression" dxfId="211" priority="33" stopIfTrue="1">
      <formula>$A$1=1</formula>
    </cfRule>
  </conditionalFormatting>
  <conditionalFormatting sqref="W176">
    <cfRule type="expression" dxfId="210" priority="32" stopIfTrue="1">
      <formula>$A$1=1</formula>
    </cfRule>
  </conditionalFormatting>
  <conditionalFormatting sqref="F242:AB244 F245:V245">
    <cfRule type="expression" dxfId="209" priority="31" stopIfTrue="1">
      <formula>$A$1=1</formula>
    </cfRule>
  </conditionalFormatting>
  <conditionalFormatting sqref="W245">
    <cfRule type="expression" dxfId="208" priority="30" stopIfTrue="1">
      <formula>$A$1=1</formula>
    </cfRule>
  </conditionalFormatting>
  <conditionalFormatting sqref="D349">
    <cfRule type="expression" dxfId="207" priority="44" stopIfTrue="1">
      <formula>$A$1=1</formula>
    </cfRule>
  </conditionalFormatting>
  <conditionalFormatting sqref="F69:AB71 F72:V72">
    <cfRule type="expression" dxfId="206" priority="41" stopIfTrue="1">
      <formula>$A$1=1</formula>
    </cfRule>
  </conditionalFormatting>
  <conditionalFormatting sqref="W72">
    <cfRule type="expression" dxfId="205" priority="40" stopIfTrue="1">
      <formula>$A$1=1</formula>
    </cfRule>
  </conditionalFormatting>
  <conditionalFormatting sqref="F379:AB381 D382 F382:V382">
    <cfRule type="expression" dxfId="204" priority="43" stopIfTrue="1">
      <formula>$A$1=1</formula>
    </cfRule>
  </conditionalFormatting>
  <conditionalFormatting sqref="W382">
    <cfRule type="expression" dxfId="203" priority="42" stopIfTrue="1">
      <formula>$A$1=1</formula>
    </cfRule>
  </conditionalFormatting>
  <conditionalFormatting sqref="F207:AB209 F210:V210">
    <cfRule type="expression" dxfId="202" priority="37" stopIfTrue="1">
      <formula>$A$1=1</formula>
    </cfRule>
  </conditionalFormatting>
  <conditionalFormatting sqref="W210">
    <cfRule type="expression" dxfId="201" priority="36" stopIfTrue="1">
      <formula>$A$1=1</formula>
    </cfRule>
  </conditionalFormatting>
  <conditionalFormatting sqref="F103:AB105 F106:V106">
    <cfRule type="expression" dxfId="200" priority="39" stopIfTrue="1">
      <formula>$A$1=1</formula>
    </cfRule>
  </conditionalFormatting>
  <conditionalFormatting sqref="W106">
    <cfRule type="expression" dxfId="199" priority="38" stopIfTrue="1">
      <formula>$A$1=1</formula>
    </cfRule>
  </conditionalFormatting>
  <conditionalFormatting sqref="F138:AB140 F141:V141">
    <cfRule type="expression" dxfId="198" priority="35" stopIfTrue="1">
      <formula>$A$1=1</formula>
    </cfRule>
  </conditionalFormatting>
  <conditionalFormatting sqref="F346:AB348 F349:V349">
    <cfRule type="expression" dxfId="197" priority="29" stopIfTrue="1">
      <formula>$A$1=1</formula>
    </cfRule>
  </conditionalFormatting>
  <conditionalFormatting sqref="W349">
    <cfRule type="expression" dxfId="196" priority="28" stopIfTrue="1">
      <formula>$A$1=1</formula>
    </cfRule>
  </conditionalFormatting>
  <conditionalFormatting sqref="F34:AB36 F37:V37">
    <cfRule type="expression" dxfId="195" priority="27" stopIfTrue="1">
      <formula>$A$1=1</formula>
    </cfRule>
  </conditionalFormatting>
  <conditionalFormatting sqref="W37">
    <cfRule type="expression" dxfId="194" priority="26" stopIfTrue="1">
      <formula>$A$1=1</formula>
    </cfRule>
  </conditionalFormatting>
  <conditionalFormatting sqref="D417">
    <cfRule type="expression" dxfId="193" priority="25" stopIfTrue="1">
      <formula>$A$1=1</formula>
    </cfRule>
  </conditionalFormatting>
  <conditionalFormatting sqref="F414:AB416 F417:V417">
    <cfRule type="expression" dxfId="192" priority="24" stopIfTrue="1">
      <formula>$A$1=1</formula>
    </cfRule>
  </conditionalFormatting>
  <conditionalFormatting sqref="W417">
    <cfRule type="expression" dxfId="191" priority="23" stopIfTrue="1">
      <formula>$A$1=1</formula>
    </cfRule>
  </conditionalFormatting>
  <conditionalFormatting sqref="F311:AB313 F314:V314">
    <cfRule type="expression" dxfId="190" priority="20" stopIfTrue="1">
      <formula>$A$1=1</formula>
    </cfRule>
  </conditionalFormatting>
  <conditionalFormatting sqref="W314">
    <cfRule type="expression" dxfId="189" priority="19" stopIfTrue="1">
      <formula>$A$1=1</formula>
    </cfRule>
  </conditionalFormatting>
  <conditionalFormatting sqref="AC242:AC245 AD245">
    <cfRule type="expression" dxfId="188" priority="12" stopIfTrue="1">
      <formula>$A$1=1</formula>
    </cfRule>
  </conditionalFormatting>
  <conditionalFormatting sqref="AC69:AC72 AD72">
    <cfRule type="expression" dxfId="187" priority="17" stopIfTrue="1">
      <formula>$A$1=1</formula>
    </cfRule>
  </conditionalFormatting>
  <conditionalFormatting sqref="AC379:AC382">
    <cfRule type="expression" dxfId="186" priority="18" stopIfTrue="1">
      <formula>$A$1=1</formula>
    </cfRule>
  </conditionalFormatting>
  <conditionalFormatting sqref="AC207:AC210 AD210">
    <cfRule type="expression" dxfId="185" priority="15" stopIfTrue="1">
      <formula>$A$1=1</formula>
    </cfRule>
  </conditionalFormatting>
  <conditionalFormatting sqref="AC103:AC106 AD106">
    <cfRule type="expression" dxfId="184" priority="16" stopIfTrue="1">
      <formula>$A$1=1</formula>
    </cfRule>
  </conditionalFormatting>
  <conditionalFormatting sqref="AC138:AC141 AD141">
    <cfRule type="expression" dxfId="183" priority="14" stopIfTrue="1">
      <formula>$A$1=1</formula>
    </cfRule>
  </conditionalFormatting>
  <conditionalFormatting sqref="AC173:AC176 AD176">
    <cfRule type="expression" dxfId="182" priority="13" stopIfTrue="1">
      <formula>$A$1=1</formula>
    </cfRule>
  </conditionalFormatting>
  <conditionalFormatting sqref="AC346:AC349">
    <cfRule type="expression" dxfId="181" priority="11" stopIfTrue="1">
      <formula>$A$1=1</formula>
    </cfRule>
  </conditionalFormatting>
  <conditionalFormatting sqref="AC34:AC37 AD37">
    <cfRule type="expression" dxfId="180" priority="10" stopIfTrue="1">
      <formula>$A$1=1</formula>
    </cfRule>
  </conditionalFormatting>
  <conditionalFormatting sqref="F276:AB278 F279:V279">
    <cfRule type="expression" dxfId="179" priority="6" stopIfTrue="1">
      <formula>$A$1=1</formula>
    </cfRule>
  </conditionalFormatting>
  <conditionalFormatting sqref="W279">
    <cfRule type="expression" dxfId="178" priority="5" stopIfTrue="1">
      <formula>$A$1=1</formula>
    </cfRule>
  </conditionalFormatting>
  <conditionalFormatting sqref="AC276:AC279 AD279">
    <cfRule type="expression" dxfId="177" priority="4" stopIfTrue="1">
      <formula>$A$1=1</formula>
    </cfRule>
  </conditionalFormatting>
  <conditionalFormatting sqref="AD349">
    <cfRule type="expression" dxfId="176" priority="3" stopIfTrue="1">
      <formula>$A$1=1</formula>
    </cfRule>
  </conditionalFormatting>
  <conditionalFormatting sqref="AD382">
    <cfRule type="expression" dxfId="175" priority="2" stopIfTrue="1">
      <formula>$A$1=1</formula>
    </cfRule>
  </conditionalFormatting>
  <conditionalFormatting sqref="AD417">
    <cfRule type="expression" dxfId="174" priority="1" stopIfTrue="1">
      <formula>$A$1=1</formula>
    </cfRule>
  </conditionalFormatting>
  <dataValidations count="2">
    <dataValidation imeMode="on" allowBlank="1" showInputMessage="1" showErrorMessage="1" sqref="AK5:AL5 AG207:AL210 AG276:AL279 AG242:AL245 AG414:AL417 AG379:AL382 AG346:AL349 AG311:AL314 AH32:AL37 AG29:AG31 D4:D33 AG34:AG37 AG69:AL72 AG103:AL106 AG138:AL141 AG173:AL176 D371:D378 D281:D310 D383:D413"/>
    <dataValidation imeMode="off" allowBlank="1" showInputMessage="1" showErrorMessage="1" sqref="E281:AB310 AI17:AJ31 AK374:AL374 E4:AE33 AI2 AK6:AL31 E371:AE378 E383:AE413"/>
  </dataValidations>
  <pageMargins left="0.70866141732283472" right="0.70866141732283472" top="0.74803149606299213" bottom="0.74803149606299213" header="0.31496062992125984" footer="0.31496062992125984"/>
  <pageSetup paperSize="9"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2"/>
  <sheetViews>
    <sheetView zoomScale="90" zoomScaleNormal="90"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3" width="4.375" customWidth="1"/>
    <col min="4" max="26" width="5.375" customWidth="1"/>
    <col min="27" max="28" width="5.375" style="915" customWidth="1"/>
    <col min="29" max="30" width="12.625" customWidth="1"/>
    <col min="31" max="34" width="7.625" customWidth="1"/>
    <col min="35" max="35" width="3.625" customWidth="1"/>
  </cols>
  <sheetData>
    <row r="1" spans="1:35" ht="17.25" x14ac:dyDescent="0.15">
      <c r="B1" s="1623" t="s">
        <v>43</v>
      </c>
      <c r="C1" s="1623"/>
      <c r="D1" s="1623"/>
      <c r="E1" s="1623"/>
      <c r="AH1" s="716" t="s">
        <v>354</v>
      </c>
    </row>
    <row r="2" spans="1:35" x14ac:dyDescent="0.15">
      <c r="A2" s="1567"/>
      <c r="B2" s="1705" t="s">
        <v>0</v>
      </c>
      <c r="C2" s="1707" t="s">
        <v>18</v>
      </c>
      <c r="D2" s="1628" t="s">
        <v>1</v>
      </c>
      <c r="E2" s="109" t="s">
        <v>2</v>
      </c>
      <c r="F2" s="109" t="s">
        <v>3</v>
      </c>
      <c r="G2" s="1642" t="s">
        <v>7</v>
      </c>
      <c r="H2" s="1643"/>
      <c r="I2" s="1642" t="s">
        <v>8</v>
      </c>
      <c r="J2" s="1643"/>
      <c r="K2" s="1642" t="s">
        <v>44</v>
      </c>
      <c r="L2" s="1643"/>
      <c r="M2" s="1642" t="s">
        <v>9</v>
      </c>
      <c r="N2" s="1643"/>
      <c r="O2" s="1642" t="s">
        <v>10</v>
      </c>
      <c r="P2" s="1643"/>
      <c r="Q2" s="1642" t="s">
        <v>11</v>
      </c>
      <c r="R2" s="1643"/>
      <c r="S2" s="1642" t="s">
        <v>16</v>
      </c>
      <c r="T2" s="1643"/>
      <c r="U2" s="1642" t="s">
        <v>17</v>
      </c>
      <c r="V2" s="1643"/>
      <c r="W2" s="1642" t="s">
        <v>12</v>
      </c>
      <c r="X2" s="1643"/>
      <c r="Y2" s="1642" t="s">
        <v>13</v>
      </c>
      <c r="Z2" s="1643"/>
      <c r="AA2" s="1700" t="s">
        <v>14</v>
      </c>
      <c r="AB2" s="1701"/>
      <c r="AC2" s="313" t="s">
        <v>265</v>
      </c>
      <c r="AD2" s="1694" t="s">
        <v>4</v>
      </c>
      <c r="AE2" s="1695"/>
      <c r="AF2" s="1695"/>
      <c r="AG2" s="1695"/>
      <c r="AH2" s="1695"/>
      <c r="AI2" s="1696"/>
    </row>
    <row r="3" spans="1:35" x14ac:dyDescent="0.15">
      <c r="A3" s="1568"/>
      <c r="B3" s="1706"/>
      <c r="C3" s="1708"/>
      <c r="D3" s="1669"/>
      <c r="E3" s="111" t="s">
        <v>45</v>
      </c>
      <c r="F3" s="111" t="s">
        <v>15</v>
      </c>
      <c r="G3" s="108" t="s">
        <v>5</v>
      </c>
      <c r="H3" s="110" t="s">
        <v>6</v>
      </c>
      <c r="I3" s="108" t="s">
        <v>5</v>
      </c>
      <c r="J3" s="110" t="s">
        <v>6</v>
      </c>
      <c r="K3" s="108" t="s">
        <v>5</v>
      </c>
      <c r="L3" s="110" t="s">
        <v>6</v>
      </c>
      <c r="M3" s="108" t="s">
        <v>5</v>
      </c>
      <c r="N3" s="110" t="s">
        <v>6</v>
      </c>
      <c r="O3" s="108" t="s">
        <v>5</v>
      </c>
      <c r="P3" s="110" t="s">
        <v>6</v>
      </c>
      <c r="Q3" s="108" t="s">
        <v>5</v>
      </c>
      <c r="R3" s="110" t="s">
        <v>6</v>
      </c>
      <c r="S3" s="108" t="s">
        <v>5</v>
      </c>
      <c r="T3" s="110" t="s">
        <v>6</v>
      </c>
      <c r="U3" s="108" t="s">
        <v>5</v>
      </c>
      <c r="V3" s="110" t="s">
        <v>6</v>
      </c>
      <c r="W3" s="108" t="s">
        <v>5</v>
      </c>
      <c r="X3" s="110" t="s">
        <v>6</v>
      </c>
      <c r="Y3" s="108" t="s">
        <v>5</v>
      </c>
      <c r="Z3" s="110" t="s">
        <v>6</v>
      </c>
      <c r="AA3" s="916" t="s">
        <v>5</v>
      </c>
      <c r="AB3" s="917" t="s">
        <v>6</v>
      </c>
      <c r="AC3" s="308" t="s">
        <v>220</v>
      </c>
      <c r="AD3" s="1697"/>
      <c r="AE3" s="1698"/>
      <c r="AF3" s="1698"/>
      <c r="AG3" s="1698"/>
      <c r="AH3" s="1698"/>
      <c r="AI3" s="1699"/>
    </row>
    <row r="4" spans="1:35" ht="13.5" customHeight="1" x14ac:dyDescent="0.15">
      <c r="A4" s="1665" t="s">
        <v>28</v>
      </c>
      <c r="B4" s="52">
        <v>43556</v>
      </c>
      <c r="C4" s="7" t="s">
        <v>37</v>
      </c>
      <c r="D4" s="73" t="s">
        <v>540</v>
      </c>
      <c r="E4" s="468" t="s">
        <v>36</v>
      </c>
      <c r="F4" s="469">
        <v>11.2</v>
      </c>
      <c r="G4" s="470">
        <v>12.1</v>
      </c>
      <c r="H4" s="471">
        <v>12.3</v>
      </c>
      <c r="I4" s="470">
        <v>3</v>
      </c>
      <c r="J4" s="471">
        <v>2.8</v>
      </c>
      <c r="K4" s="470">
        <v>8.15</v>
      </c>
      <c r="L4" s="471">
        <v>8.1199999999999992</v>
      </c>
      <c r="M4" s="470">
        <v>33.700000000000003</v>
      </c>
      <c r="N4" s="471">
        <v>33.799999999999997</v>
      </c>
      <c r="O4" s="1444" t="s">
        <v>36</v>
      </c>
      <c r="P4" s="1445">
        <v>109.2</v>
      </c>
      <c r="Q4" s="1444" t="s">
        <v>36</v>
      </c>
      <c r="R4" s="1445">
        <v>114.9</v>
      </c>
      <c r="S4" s="1444" t="s">
        <v>36</v>
      </c>
      <c r="T4" s="1445" t="s">
        <v>36</v>
      </c>
      <c r="U4" s="1444" t="s">
        <v>36</v>
      </c>
      <c r="V4" s="1445" t="s">
        <v>36</v>
      </c>
      <c r="W4" s="472" t="s">
        <v>36</v>
      </c>
      <c r="X4" s="473">
        <v>13.3</v>
      </c>
      <c r="Y4" s="476" t="s">
        <v>36</v>
      </c>
      <c r="Z4" s="477">
        <v>210</v>
      </c>
      <c r="AA4" s="1485" t="s">
        <v>36</v>
      </c>
      <c r="AB4" s="1373">
        <v>0.17</v>
      </c>
      <c r="AC4" s="330"/>
      <c r="AD4" s="381">
        <v>43559</v>
      </c>
      <c r="AE4" s="4" t="s">
        <v>3</v>
      </c>
      <c r="AF4" s="30">
        <v>12.4</v>
      </c>
      <c r="AG4" s="27" t="s">
        <v>20</v>
      </c>
      <c r="AH4" s="28"/>
      <c r="AI4" s="106"/>
    </row>
    <row r="5" spans="1:35" ht="14.25" x14ac:dyDescent="0.15">
      <c r="A5" s="1666"/>
      <c r="B5" s="53">
        <v>43557</v>
      </c>
      <c r="C5" s="7" t="s">
        <v>38</v>
      </c>
      <c r="D5" s="74" t="s">
        <v>540</v>
      </c>
      <c r="E5" s="478">
        <v>1</v>
      </c>
      <c r="F5" s="479">
        <v>9.5</v>
      </c>
      <c r="G5" s="480">
        <v>12.1</v>
      </c>
      <c r="H5" s="481">
        <v>12.3</v>
      </c>
      <c r="I5" s="480">
        <v>3.4</v>
      </c>
      <c r="J5" s="481">
        <v>3.3</v>
      </c>
      <c r="K5" s="480">
        <v>8.2799999999999994</v>
      </c>
      <c r="L5" s="481">
        <v>8.16</v>
      </c>
      <c r="M5" s="480">
        <v>33.700000000000003</v>
      </c>
      <c r="N5" s="481">
        <v>33.9</v>
      </c>
      <c r="O5" s="533" t="s">
        <v>36</v>
      </c>
      <c r="P5" s="1446">
        <v>111.9</v>
      </c>
      <c r="Q5" s="533" t="s">
        <v>36</v>
      </c>
      <c r="R5" s="1446">
        <v>114.9</v>
      </c>
      <c r="S5" s="533" t="s">
        <v>36</v>
      </c>
      <c r="T5" s="1446" t="s">
        <v>36</v>
      </c>
      <c r="U5" s="533" t="s">
        <v>36</v>
      </c>
      <c r="V5" s="1446" t="s">
        <v>36</v>
      </c>
      <c r="W5" s="482" t="s">
        <v>36</v>
      </c>
      <c r="X5" s="483">
        <v>13.2</v>
      </c>
      <c r="Y5" s="486" t="s">
        <v>36</v>
      </c>
      <c r="Z5" s="487">
        <v>181</v>
      </c>
      <c r="AA5" s="1486" t="s">
        <v>36</v>
      </c>
      <c r="AB5" s="1374">
        <v>0.14000000000000001</v>
      </c>
      <c r="AC5" s="329">
        <v>300</v>
      </c>
      <c r="AD5" s="288" t="s">
        <v>93</v>
      </c>
      <c r="AE5" s="289" t="s">
        <v>385</v>
      </c>
      <c r="AF5" s="290" t="s">
        <v>5</v>
      </c>
      <c r="AG5" s="291" t="s">
        <v>6</v>
      </c>
      <c r="AH5" s="307" t="s">
        <v>308</v>
      </c>
      <c r="AI5" s="96"/>
    </row>
    <row r="6" spans="1:35" x14ac:dyDescent="0.15">
      <c r="A6" s="1666"/>
      <c r="B6" s="53">
        <v>43558</v>
      </c>
      <c r="C6" s="7" t="s">
        <v>35</v>
      </c>
      <c r="D6" s="119" t="s">
        <v>540</v>
      </c>
      <c r="E6" s="488" t="s">
        <v>36</v>
      </c>
      <c r="F6" s="489">
        <v>9.6999999999999993</v>
      </c>
      <c r="G6" s="490">
        <v>12</v>
      </c>
      <c r="H6" s="491">
        <v>12.2</v>
      </c>
      <c r="I6" s="490">
        <v>3.9</v>
      </c>
      <c r="J6" s="491">
        <v>3.6</v>
      </c>
      <c r="K6" s="490">
        <v>8.3800000000000008</v>
      </c>
      <c r="L6" s="491">
        <v>8.2899999999999991</v>
      </c>
      <c r="M6" s="490">
        <v>33.6</v>
      </c>
      <c r="N6" s="491">
        <v>33.799999999999997</v>
      </c>
      <c r="O6" s="1447" t="s">
        <v>36</v>
      </c>
      <c r="P6" s="1448">
        <v>112.5</v>
      </c>
      <c r="Q6" s="1447" t="s">
        <v>36</v>
      </c>
      <c r="R6" s="1448">
        <v>114.9</v>
      </c>
      <c r="S6" s="1447" t="s">
        <v>36</v>
      </c>
      <c r="T6" s="1448" t="s">
        <v>36</v>
      </c>
      <c r="U6" s="1447" t="s">
        <v>36</v>
      </c>
      <c r="V6" s="1448" t="s">
        <v>36</v>
      </c>
      <c r="W6" s="492" t="s">
        <v>36</v>
      </c>
      <c r="X6" s="493">
        <v>13</v>
      </c>
      <c r="Y6" s="496" t="s">
        <v>36</v>
      </c>
      <c r="Z6" s="497">
        <v>193</v>
      </c>
      <c r="AA6" s="1487" t="s">
        <v>36</v>
      </c>
      <c r="AB6" s="1375">
        <v>0.16</v>
      </c>
      <c r="AC6" s="329">
        <v>400</v>
      </c>
      <c r="AD6" s="5" t="s">
        <v>94</v>
      </c>
      <c r="AE6" s="17" t="s">
        <v>20</v>
      </c>
      <c r="AF6" s="31">
        <v>11.9</v>
      </c>
      <c r="AG6" s="32">
        <v>12.3</v>
      </c>
      <c r="AH6" s="32">
        <v>13.8</v>
      </c>
      <c r="AI6" s="714"/>
    </row>
    <row r="7" spans="1:35" x14ac:dyDescent="0.15">
      <c r="A7" s="1666"/>
      <c r="B7" s="53">
        <v>43559</v>
      </c>
      <c r="C7" s="7" t="s">
        <v>39</v>
      </c>
      <c r="D7" s="119" t="s">
        <v>540</v>
      </c>
      <c r="E7" s="488" t="s">
        <v>36</v>
      </c>
      <c r="F7" s="489">
        <v>12.4</v>
      </c>
      <c r="G7" s="490">
        <v>11.9</v>
      </c>
      <c r="H7" s="491">
        <v>12.3</v>
      </c>
      <c r="I7" s="490">
        <v>3.9</v>
      </c>
      <c r="J7" s="491">
        <v>3.7</v>
      </c>
      <c r="K7" s="490">
        <v>8.42</v>
      </c>
      <c r="L7" s="491">
        <v>8.23</v>
      </c>
      <c r="M7" s="490">
        <v>33.799999999999997</v>
      </c>
      <c r="N7" s="491">
        <v>34</v>
      </c>
      <c r="O7" s="1447">
        <v>113.2</v>
      </c>
      <c r="P7" s="1448">
        <v>108.1</v>
      </c>
      <c r="Q7" s="1447">
        <v>115.1</v>
      </c>
      <c r="R7" s="1448">
        <v>116.3</v>
      </c>
      <c r="S7" s="1447">
        <v>79</v>
      </c>
      <c r="T7" s="1448">
        <v>78</v>
      </c>
      <c r="U7" s="1447">
        <v>36.1</v>
      </c>
      <c r="V7" s="1448">
        <v>38.299999999999997</v>
      </c>
      <c r="W7" s="492">
        <v>13.1</v>
      </c>
      <c r="X7" s="493">
        <v>13.2</v>
      </c>
      <c r="Y7" s="496">
        <v>198</v>
      </c>
      <c r="Z7" s="497">
        <v>219</v>
      </c>
      <c r="AA7" s="1487">
        <v>0.12</v>
      </c>
      <c r="AB7" s="1375">
        <v>0.15</v>
      </c>
      <c r="AC7" s="329">
        <v>500</v>
      </c>
      <c r="AD7" s="6" t="s">
        <v>386</v>
      </c>
      <c r="AE7" s="18" t="s">
        <v>387</v>
      </c>
      <c r="AF7" s="34">
        <v>3.9</v>
      </c>
      <c r="AG7" s="35">
        <v>3.7</v>
      </c>
      <c r="AH7" s="35">
        <v>18.7</v>
      </c>
      <c r="AI7" s="715"/>
    </row>
    <row r="8" spans="1:35" x14ac:dyDescent="0.15">
      <c r="A8" s="1666"/>
      <c r="B8" s="53">
        <v>43560</v>
      </c>
      <c r="C8" s="7" t="s">
        <v>40</v>
      </c>
      <c r="D8" s="75" t="s">
        <v>540</v>
      </c>
      <c r="E8" s="478" t="s">
        <v>36</v>
      </c>
      <c r="F8" s="479">
        <v>19.100000000000001</v>
      </c>
      <c r="G8" s="480">
        <v>12</v>
      </c>
      <c r="H8" s="481">
        <v>12.4</v>
      </c>
      <c r="I8" s="480">
        <v>4</v>
      </c>
      <c r="J8" s="481">
        <v>4</v>
      </c>
      <c r="K8" s="480">
        <v>8.3800000000000008</v>
      </c>
      <c r="L8" s="481">
        <v>8.16</v>
      </c>
      <c r="M8" s="480">
        <v>34</v>
      </c>
      <c r="N8" s="481">
        <v>34</v>
      </c>
      <c r="O8" s="533" t="s">
        <v>36</v>
      </c>
      <c r="P8" s="1446">
        <v>106.6</v>
      </c>
      <c r="Q8" s="533" t="s">
        <v>36</v>
      </c>
      <c r="R8" s="1446">
        <v>116.9</v>
      </c>
      <c r="S8" s="533" t="s">
        <v>36</v>
      </c>
      <c r="T8" s="1446" t="s">
        <v>36</v>
      </c>
      <c r="U8" s="533" t="s">
        <v>36</v>
      </c>
      <c r="V8" s="1446" t="s">
        <v>36</v>
      </c>
      <c r="W8" s="482" t="s">
        <v>36</v>
      </c>
      <c r="X8" s="483">
        <v>13.4</v>
      </c>
      <c r="Y8" s="486" t="s">
        <v>36</v>
      </c>
      <c r="Z8" s="487">
        <v>209</v>
      </c>
      <c r="AA8" s="1486" t="s">
        <v>36</v>
      </c>
      <c r="AB8" s="1374">
        <v>0.14000000000000001</v>
      </c>
      <c r="AC8" s="329">
        <v>700</v>
      </c>
      <c r="AD8" s="6" t="s">
        <v>21</v>
      </c>
      <c r="AE8" s="18"/>
      <c r="AF8" s="34">
        <v>8.42</v>
      </c>
      <c r="AG8" s="35">
        <v>8.23</v>
      </c>
      <c r="AH8" s="35">
        <v>9.4700000000000006</v>
      </c>
      <c r="AI8" s="715"/>
    </row>
    <row r="9" spans="1:35" x14ac:dyDescent="0.15">
      <c r="A9" s="1666"/>
      <c r="B9" s="53">
        <v>43561</v>
      </c>
      <c r="C9" s="7" t="s">
        <v>41</v>
      </c>
      <c r="D9" s="75" t="s">
        <v>540</v>
      </c>
      <c r="E9" s="478" t="s">
        <v>36</v>
      </c>
      <c r="F9" s="479">
        <v>18.2</v>
      </c>
      <c r="G9" s="480">
        <v>12.3</v>
      </c>
      <c r="H9" s="481">
        <v>12.7</v>
      </c>
      <c r="I9" s="480">
        <v>5.3</v>
      </c>
      <c r="J9" s="481">
        <v>4.9000000000000004</v>
      </c>
      <c r="K9" s="480">
        <v>8.49</v>
      </c>
      <c r="L9" s="481">
        <v>8.2100000000000009</v>
      </c>
      <c r="M9" s="480">
        <v>33.799999999999997</v>
      </c>
      <c r="N9" s="481">
        <v>34</v>
      </c>
      <c r="O9" s="533" t="s">
        <v>36</v>
      </c>
      <c r="P9" s="1446" t="s">
        <v>36</v>
      </c>
      <c r="Q9" s="533" t="s">
        <v>36</v>
      </c>
      <c r="R9" s="1446" t="s">
        <v>36</v>
      </c>
      <c r="S9" s="533" t="s">
        <v>36</v>
      </c>
      <c r="T9" s="1446" t="s">
        <v>36</v>
      </c>
      <c r="U9" s="533" t="s">
        <v>36</v>
      </c>
      <c r="V9" s="1446" t="s">
        <v>36</v>
      </c>
      <c r="W9" s="482" t="s">
        <v>36</v>
      </c>
      <c r="X9" s="483" t="s">
        <v>36</v>
      </c>
      <c r="Y9" s="486" t="s">
        <v>36</v>
      </c>
      <c r="Z9" s="487" t="s">
        <v>36</v>
      </c>
      <c r="AA9" s="1486" t="s">
        <v>36</v>
      </c>
      <c r="AB9" s="1374" t="s">
        <v>36</v>
      </c>
      <c r="AC9" s="329">
        <v>900</v>
      </c>
      <c r="AD9" s="6" t="s">
        <v>364</v>
      </c>
      <c r="AE9" s="18" t="s">
        <v>22</v>
      </c>
      <c r="AF9" s="34">
        <v>33.799999999999997</v>
      </c>
      <c r="AG9" s="35">
        <v>34</v>
      </c>
      <c r="AH9" s="35">
        <v>30.9</v>
      </c>
      <c r="AI9" s="715"/>
    </row>
    <row r="10" spans="1:35" x14ac:dyDescent="0.15">
      <c r="A10" s="1666"/>
      <c r="B10" s="53">
        <v>43562</v>
      </c>
      <c r="C10" s="7" t="s">
        <v>42</v>
      </c>
      <c r="D10" s="75" t="s">
        <v>550</v>
      </c>
      <c r="E10" s="478" t="s">
        <v>36</v>
      </c>
      <c r="F10" s="479">
        <v>16.600000000000001</v>
      </c>
      <c r="G10" s="480">
        <v>12.3</v>
      </c>
      <c r="H10" s="481">
        <v>12.7</v>
      </c>
      <c r="I10" s="480">
        <v>4.4000000000000004</v>
      </c>
      <c r="J10" s="481">
        <v>4.3</v>
      </c>
      <c r="K10" s="480">
        <v>8.44</v>
      </c>
      <c r="L10" s="481">
        <v>8.19</v>
      </c>
      <c r="M10" s="480">
        <v>33.799999999999997</v>
      </c>
      <c r="N10" s="481">
        <v>33.9</v>
      </c>
      <c r="O10" s="533" t="s">
        <v>36</v>
      </c>
      <c r="P10" s="1446" t="s">
        <v>36</v>
      </c>
      <c r="Q10" s="533" t="s">
        <v>36</v>
      </c>
      <c r="R10" s="1446" t="s">
        <v>36</v>
      </c>
      <c r="S10" s="533" t="s">
        <v>36</v>
      </c>
      <c r="T10" s="1446" t="s">
        <v>36</v>
      </c>
      <c r="U10" s="533" t="s">
        <v>36</v>
      </c>
      <c r="V10" s="1446" t="s">
        <v>36</v>
      </c>
      <c r="W10" s="482" t="s">
        <v>36</v>
      </c>
      <c r="X10" s="483" t="s">
        <v>36</v>
      </c>
      <c r="Y10" s="486" t="s">
        <v>36</v>
      </c>
      <c r="Z10" s="487" t="s">
        <v>36</v>
      </c>
      <c r="AA10" s="1486" t="s">
        <v>36</v>
      </c>
      <c r="AB10" s="1374" t="s">
        <v>36</v>
      </c>
      <c r="AC10" s="329">
        <v>600</v>
      </c>
      <c r="AD10" s="6" t="s">
        <v>388</v>
      </c>
      <c r="AE10" s="18" t="s">
        <v>23</v>
      </c>
      <c r="AF10" s="659">
        <v>113.2</v>
      </c>
      <c r="AG10" s="660">
        <v>108.1</v>
      </c>
      <c r="AH10" s="660">
        <v>97.1</v>
      </c>
      <c r="AI10" s="715"/>
    </row>
    <row r="11" spans="1:35" x14ac:dyDescent="0.15">
      <c r="A11" s="1666"/>
      <c r="B11" s="53">
        <v>43563</v>
      </c>
      <c r="C11" s="7" t="s">
        <v>37</v>
      </c>
      <c r="D11" s="74" t="s">
        <v>555</v>
      </c>
      <c r="E11" s="478">
        <v>11.5</v>
      </c>
      <c r="F11" s="479">
        <v>7.1</v>
      </c>
      <c r="G11" s="480">
        <v>12.3</v>
      </c>
      <c r="H11" s="481">
        <v>12.4</v>
      </c>
      <c r="I11" s="480">
        <v>3.9</v>
      </c>
      <c r="J11" s="481">
        <v>3.8</v>
      </c>
      <c r="K11" s="480">
        <v>8.3800000000000008</v>
      </c>
      <c r="L11" s="481">
        <v>8.14</v>
      </c>
      <c r="M11" s="480">
        <v>33.299999999999997</v>
      </c>
      <c r="N11" s="481">
        <v>33.700000000000003</v>
      </c>
      <c r="O11" s="533" t="s">
        <v>36</v>
      </c>
      <c r="P11" s="1446">
        <v>109.2</v>
      </c>
      <c r="Q11" s="533" t="s">
        <v>36</v>
      </c>
      <c r="R11" s="1446">
        <v>114.1</v>
      </c>
      <c r="S11" s="533" t="s">
        <v>36</v>
      </c>
      <c r="T11" s="1446" t="s">
        <v>36</v>
      </c>
      <c r="U11" s="533" t="s">
        <v>36</v>
      </c>
      <c r="V11" s="1446" t="s">
        <v>36</v>
      </c>
      <c r="W11" s="482" t="s">
        <v>36</v>
      </c>
      <c r="X11" s="483">
        <v>13</v>
      </c>
      <c r="Y11" s="486" t="s">
        <v>36</v>
      </c>
      <c r="Z11" s="487">
        <v>220</v>
      </c>
      <c r="AA11" s="1486" t="s">
        <v>36</v>
      </c>
      <c r="AB11" s="1374">
        <v>7.0000000000000007E-2</v>
      </c>
      <c r="AC11" s="329">
        <v>400</v>
      </c>
      <c r="AD11" s="6" t="s">
        <v>368</v>
      </c>
      <c r="AE11" s="18" t="s">
        <v>23</v>
      </c>
      <c r="AF11" s="659">
        <v>115.1</v>
      </c>
      <c r="AG11" s="660">
        <v>116.3</v>
      </c>
      <c r="AH11" s="660">
        <v>104.5</v>
      </c>
      <c r="AI11" s="715"/>
    </row>
    <row r="12" spans="1:35" x14ac:dyDescent="0.15">
      <c r="A12" s="1666"/>
      <c r="B12" s="326">
        <v>43564</v>
      </c>
      <c r="C12" s="327" t="s">
        <v>38</v>
      </c>
      <c r="D12" s="75" t="s">
        <v>540</v>
      </c>
      <c r="E12" s="478" t="s">
        <v>36</v>
      </c>
      <c r="F12" s="479">
        <v>12.3</v>
      </c>
      <c r="G12" s="480">
        <v>12.4</v>
      </c>
      <c r="H12" s="481">
        <v>12.7</v>
      </c>
      <c r="I12" s="480">
        <v>3.4</v>
      </c>
      <c r="J12" s="481">
        <v>3.1</v>
      </c>
      <c r="K12" s="480">
        <v>8.3000000000000007</v>
      </c>
      <c r="L12" s="481">
        <v>8.17</v>
      </c>
      <c r="M12" s="480">
        <v>33.9</v>
      </c>
      <c r="N12" s="481">
        <v>33.6</v>
      </c>
      <c r="O12" s="533" t="s">
        <v>36</v>
      </c>
      <c r="P12" s="1446">
        <v>108.3</v>
      </c>
      <c r="Q12" s="533" t="s">
        <v>36</v>
      </c>
      <c r="R12" s="1446">
        <v>117.5</v>
      </c>
      <c r="S12" s="533" t="s">
        <v>36</v>
      </c>
      <c r="T12" s="1446" t="s">
        <v>36</v>
      </c>
      <c r="U12" s="533" t="s">
        <v>36</v>
      </c>
      <c r="V12" s="1446" t="s">
        <v>36</v>
      </c>
      <c r="W12" s="482" t="s">
        <v>36</v>
      </c>
      <c r="X12" s="483">
        <v>12.8</v>
      </c>
      <c r="Y12" s="486" t="s">
        <v>36</v>
      </c>
      <c r="Z12" s="487">
        <v>173</v>
      </c>
      <c r="AA12" s="1486" t="s">
        <v>36</v>
      </c>
      <c r="AB12" s="1374">
        <v>0.06</v>
      </c>
      <c r="AC12" s="329">
        <v>300</v>
      </c>
      <c r="AD12" s="6" t="s">
        <v>369</v>
      </c>
      <c r="AE12" s="18" t="s">
        <v>23</v>
      </c>
      <c r="AF12" s="659">
        <v>79</v>
      </c>
      <c r="AG12" s="660">
        <v>78</v>
      </c>
      <c r="AH12" s="660">
        <v>65</v>
      </c>
      <c r="AI12" s="715"/>
    </row>
    <row r="13" spans="1:35" x14ac:dyDescent="0.15">
      <c r="A13" s="1666"/>
      <c r="B13" s="53">
        <v>43565</v>
      </c>
      <c r="C13" s="7" t="s">
        <v>35</v>
      </c>
      <c r="D13" s="75" t="s">
        <v>555</v>
      </c>
      <c r="E13" s="478">
        <v>29</v>
      </c>
      <c r="F13" s="479">
        <v>7.4</v>
      </c>
      <c r="G13" s="480">
        <v>12.7</v>
      </c>
      <c r="H13" s="481">
        <v>12.7</v>
      </c>
      <c r="I13" s="480">
        <v>2.9</v>
      </c>
      <c r="J13" s="481">
        <v>3</v>
      </c>
      <c r="K13" s="480">
        <v>8.33</v>
      </c>
      <c r="L13" s="481">
        <v>8.14</v>
      </c>
      <c r="M13" s="480">
        <v>33.200000000000003</v>
      </c>
      <c r="N13" s="481">
        <v>33.5</v>
      </c>
      <c r="O13" s="533" t="s">
        <v>36</v>
      </c>
      <c r="P13" s="1446">
        <v>110.3</v>
      </c>
      <c r="Q13" s="533" t="s">
        <v>36</v>
      </c>
      <c r="R13" s="1446">
        <v>113.3</v>
      </c>
      <c r="S13" s="533" t="s">
        <v>36</v>
      </c>
      <c r="T13" s="1446" t="s">
        <v>36</v>
      </c>
      <c r="U13" s="533" t="s">
        <v>36</v>
      </c>
      <c r="V13" s="1446" t="s">
        <v>36</v>
      </c>
      <c r="W13" s="482" t="s">
        <v>36</v>
      </c>
      <c r="X13" s="483">
        <v>13.3</v>
      </c>
      <c r="Y13" s="486" t="s">
        <v>36</v>
      </c>
      <c r="Z13" s="487">
        <v>217</v>
      </c>
      <c r="AA13" s="1486" t="s">
        <v>36</v>
      </c>
      <c r="AB13" s="1374">
        <v>0.06</v>
      </c>
      <c r="AC13" s="329">
        <v>300</v>
      </c>
      <c r="AD13" s="6" t="s">
        <v>370</v>
      </c>
      <c r="AE13" s="18" t="s">
        <v>23</v>
      </c>
      <c r="AF13" s="659">
        <v>36.1</v>
      </c>
      <c r="AG13" s="660">
        <v>38.299999999999997</v>
      </c>
      <c r="AH13" s="660">
        <v>39.5</v>
      </c>
      <c r="AI13" s="715"/>
    </row>
    <row r="14" spans="1:35" x14ac:dyDescent="0.15">
      <c r="A14" s="1666"/>
      <c r="B14" s="53">
        <v>43566</v>
      </c>
      <c r="C14" s="7" t="s">
        <v>39</v>
      </c>
      <c r="D14" s="75" t="s">
        <v>540</v>
      </c>
      <c r="E14" s="478">
        <v>0.5</v>
      </c>
      <c r="F14" s="479">
        <v>12.3</v>
      </c>
      <c r="G14" s="480">
        <v>12.7</v>
      </c>
      <c r="H14" s="481">
        <v>13</v>
      </c>
      <c r="I14" s="480">
        <v>4.0999999999999996</v>
      </c>
      <c r="J14" s="481">
        <v>2.4</v>
      </c>
      <c r="K14" s="480">
        <v>8.36</v>
      </c>
      <c r="L14" s="481">
        <v>8.1999999999999993</v>
      </c>
      <c r="M14" s="480">
        <v>33.200000000000003</v>
      </c>
      <c r="N14" s="481">
        <v>33.5</v>
      </c>
      <c r="O14" s="533" t="s">
        <v>36</v>
      </c>
      <c r="P14" s="1446">
        <v>106.8</v>
      </c>
      <c r="Q14" s="533" t="s">
        <v>36</v>
      </c>
      <c r="R14" s="1446">
        <v>113.1</v>
      </c>
      <c r="S14" s="533" t="s">
        <v>36</v>
      </c>
      <c r="T14" s="1446" t="s">
        <v>36</v>
      </c>
      <c r="U14" s="533" t="s">
        <v>36</v>
      </c>
      <c r="V14" s="1446" t="s">
        <v>36</v>
      </c>
      <c r="W14" s="482" t="s">
        <v>36</v>
      </c>
      <c r="X14" s="483">
        <v>13.6</v>
      </c>
      <c r="Y14" s="486" t="s">
        <v>36</v>
      </c>
      <c r="Z14" s="487">
        <v>207</v>
      </c>
      <c r="AA14" s="1486" t="s">
        <v>36</v>
      </c>
      <c r="AB14" s="1374">
        <v>7.0000000000000007E-2</v>
      </c>
      <c r="AC14" s="329">
        <v>400</v>
      </c>
      <c r="AD14" s="6" t="s">
        <v>389</v>
      </c>
      <c r="AE14" s="18" t="s">
        <v>23</v>
      </c>
      <c r="AF14" s="34">
        <v>13.1</v>
      </c>
      <c r="AG14" s="35">
        <v>13.2</v>
      </c>
      <c r="AH14" s="35">
        <v>14</v>
      </c>
      <c r="AI14" s="715"/>
    </row>
    <row r="15" spans="1:35" x14ac:dyDescent="0.15">
      <c r="A15" s="1666"/>
      <c r="B15" s="53">
        <v>43567</v>
      </c>
      <c r="C15" s="7" t="s">
        <v>40</v>
      </c>
      <c r="D15" s="75" t="s">
        <v>550</v>
      </c>
      <c r="E15" s="478" t="s">
        <v>36</v>
      </c>
      <c r="F15" s="479">
        <v>10.1</v>
      </c>
      <c r="G15" s="480">
        <v>12.7</v>
      </c>
      <c r="H15" s="481">
        <v>12.8</v>
      </c>
      <c r="I15" s="480">
        <v>2.9</v>
      </c>
      <c r="J15" s="481">
        <v>2.8</v>
      </c>
      <c r="K15" s="480">
        <v>8.2799999999999994</v>
      </c>
      <c r="L15" s="481">
        <v>8.09</v>
      </c>
      <c r="M15" s="480">
        <v>33.299999999999997</v>
      </c>
      <c r="N15" s="481">
        <v>33.5</v>
      </c>
      <c r="O15" s="533" t="s">
        <v>36</v>
      </c>
      <c r="P15" s="1446">
        <v>106.8</v>
      </c>
      <c r="Q15" s="533" t="s">
        <v>36</v>
      </c>
      <c r="R15" s="1446">
        <v>112.1</v>
      </c>
      <c r="S15" s="533" t="s">
        <v>36</v>
      </c>
      <c r="T15" s="1446" t="s">
        <v>36</v>
      </c>
      <c r="U15" s="533" t="s">
        <v>36</v>
      </c>
      <c r="V15" s="1446" t="s">
        <v>36</v>
      </c>
      <c r="W15" s="482" t="s">
        <v>36</v>
      </c>
      <c r="X15" s="483">
        <v>13.4</v>
      </c>
      <c r="Y15" s="486" t="s">
        <v>36</v>
      </c>
      <c r="Z15" s="487">
        <v>218</v>
      </c>
      <c r="AA15" s="1486" t="s">
        <v>36</v>
      </c>
      <c r="AB15" s="1374">
        <v>0.1</v>
      </c>
      <c r="AC15" s="329">
        <v>300</v>
      </c>
      <c r="AD15" s="6" t="s">
        <v>390</v>
      </c>
      <c r="AE15" s="18" t="s">
        <v>23</v>
      </c>
      <c r="AF15" s="659">
        <v>198</v>
      </c>
      <c r="AG15" s="660">
        <v>219</v>
      </c>
      <c r="AH15" s="660">
        <v>200</v>
      </c>
      <c r="AI15" s="715"/>
    </row>
    <row r="16" spans="1:35" x14ac:dyDescent="0.15">
      <c r="A16" s="1666"/>
      <c r="B16" s="53">
        <v>43568</v>
      </c>
      <c r="C16" s="7" t="s">
        <v>41</v>
      </c>
      <c r="D16" s="75" t="s">
        <v>540</v>
      </c>
      <c r="E16" s="478" t="s">
        <v>36</v>
      </c>
      <c r="F16" s="479">
        <v>13.6</v>
      </c>
      <c r="G16" s="480">
        <v>12.6</v>
      </c>
      <c r="H16" s="481">
        <v>12.8</v>
      </c>
      <c r="I16" s="480">
        <v>1.4</v>
      </c>
      <c r="J16" s="481">
        <v>1.4</v>
      </c>
      <c r="K16" s="480">
        <v>8.27</v>
      </c>
      <c r="L16" s="481">
        <v>8.09</v>
      </c>
      <c r="M16" s="480">
        <v>33</v>
      </c>
      <c r="N16" s="481">
        <v>33.299999999999997</v>
      </c>
      <c r="O16" s="533" t="s">
        <v>36</v>
      </c>
      <c r="P16" s="1446" t="s">
        <v>36</v>
      </c>
      <c r="Q16" s="533" t="s">
        <v>36</v>
      </c>
      <c r="R16" s="1446" t="s">
        <v>36</v>
      </c>
      <c r="S16" s="533" t="s">
        <v>36</v>
      </c>
      <c r="T16" s="1446" t="s">
        <v>36</v>
      </c>
      <c r="U16" s="533" t="s">
        <v>36</v>
      </c>
      <c r="V16" s="1446" t="s">
        <v>36</v>
      </c>
      <c r="W16" s="482" t="s">
        <v>36</v>
      </c>
      <c r="X16" s="483" t="s">
        <v>36</v>
      </c>
      <c r="Y16" s="486" t="s">
        <v>36</v>
      </c>
      <c r="Z16" s="487" t="s">
        <v>36</v>
      </c>
      <c r="AA16" s="1486" t="s">
        <v>36</v>
      </c>
      <c r="AB16" s="1374" t="s">
        <v>36</v>
      </c>
      <c r="AC16" s="329">
        <v>100</v>
      </c>
      <c r="AD16" s="6" t="s">
        <v>391</v>
      </c>
      <c r="AE16" s="18" t="s">
        <v>23</v>
      </c>
      <c r="AF16" s="1492">
        <v>0.12</v>
      </c>
      <c r="AG16" s="1493">
        <v>0.15</v>
      </c>
      <c r="AH16" s="1493">
        <v>0.32</v>
      </c>
      <c r="AI16" s="715"/>
    </row>
    <row r="17" spans="1:35" x14ac:dyDescent="0.15">
      <c r="A17" s="1666"/>
      <c r="B17" s="53">
        <v>43569</v>
      </c>
      <c r="C17" s="7" t="s">
        <v>42</v>
      </c>
      <c r="D17" s="75" t="s">
        <v>550</v>
      </c>
      <c r="E17" s="478">
        <v>2</v>
      </c>
      <c r="F17" s="479">
        <v>17.600000000000001</v>
      </c>
      <c r="G17" s="480">
        <v>12.6</v>
      </c>
      <c r="H17" s="481">
        <v>13</v>
      </c>
      <c r="I17" s="480">
        <v>1.9</v>
      </c>
      <c r="J17" s="481">
        <v>1.8</v>
      </c>
      <c r="K17" s="480">
        <v>8.1199999999999992</v>
      </c>
      <c r="L17" s="481">
        <v>8.06</v>
      </c>
      <c r="M17" s="480">
        <v>33.4</v>
      </c>
      <c r="N17" s="481">
        <v>33.4</v>
      </c>
      <c r="O17" s="533" t="s">
        <v>36</v>
      </c>
      <c r="P17" s="1446" t="s">
        <v>36</v>
      </c>
      <c r="Q17" s="533" t="s">
        <v>36</v>
      </c>
      <c r="R17" s="1446" t="s">
        <v>36</v>
      </c>
      <c r="S17" s="533" t="s">
        <v>36</v>
      </c>
      <c r="T17" s="1446" t="s">
        <v>36</v>
      </c>
      <c r="U17" s="533" t="s">
        <v>36</v>
      </c>
      <c r="V17" s="1446" t="s">
        <v>36</v>
      </c>
      <c r="W17" s="482" t="s">
        <v>36</v>
      </c>
      <c r="X17" s="483" t="s">
        <v>36</v>
      </c>
      <c r="Y17" s="486" t="s">
        <v>36</v>
      </c>
      <c r="Z17" s="487" t="s">
        <v>36</v>
      </c>
      <c r="AA17" s="1486" t="s">
        <v>36</v>
      </c>
      <c r="AB17" s="1374" t="s">
        <v>36</v>
      </c>
      <c r="AC17" s="329"/>
      <c r="AD17" s="6" t="s">
        <v>24</v>
      </c>
      <c r="AE17" s="18" t="s">
        <v>23</v>
      </c>
      <c r="AF17" s="23">
        <v>3.8</v>
      </c>
      <c r="AG17" s="47">
        <v>3.7</v>
      </c>
      <c r="AH17" s="47">
        <v>9</v>
      </c>
      <c r="AI17" s="715"/>
    </row>
    <row r="18" spans="1:35" x14ac:dyDescent="0.15">
      <c r="A18" s="1666"/>
      <c r="B18" s="53">
        <v>43570</v>
      </c>
      <c r="C18" s="7" t="s">
        <v>37</v>
      </c>
      <c r="D18" s="75" t="s">
        <v>540</v>
      </c>
      <c r="E18" s="478">
        <v>16.5</v>
      </c>
      <c r="F18" s="479">
        <v>17.2</v>
      </c>
      <c r="G18" s="480">
        <v>12.7</v>
      </c>
      <c r="H18" s="481">
        <v>13</v>
      </c>
      <c r="I18" s="480">
        <v>2</v>
      </c>
      <c r="J18" s="481">
        <v>1.9</v>
      </c>
      <c r="K18" s="480">
        <v>8.1</v>
      </c>
      <c r="L18" s="481">
        <v>8.0399999999999991</v>
      </c>
      <c r="M18" s="480">
        <v>33.1</v>
      </c>
      <c r="N18" s="481">
        <v>33.200000000000003</v>
      </c>
      <c r="O18" s="533" t="s">
        <v>36</v>
      </c>
      <c r="P18" s="1446">
        <v>113.2</v>
      </c>
      <c r="Q18" s="533" t="s">
        <v>36</v>
      </c>
      <c r="R18" s="1446">
        <v>112.3</v>
      </c>
      <c r="S18" s="533" t="s">
        <v>36</v>
      </c>
      <c r="T18" s="1446" t="s">
        <v>36</v>
      </c>
      <c r="U18" s="533" t="s">
        <v>36</v>
      </c>
      <c r="V18" s="1446" t="s">
        <v>36</v>
      </c>
      <c r="W18" s="482" t="s">
        <v>36</v>
      </c>
      <c r="X18" s="483">
        <v>13.2</v>
      </c>
      <c r="Y18" s="486" t="s">
        <v>36</v>
      </c>
      <c r="Z18" s="487">
        <v>200</v>
      </c>
      <c r="AA18" s="1486" t="s">
        <v>36</v>
      </c>
      <c r="AB18" s="1374">
        <v>0.08</v>
      </c>
      <c r="AC18" s="329"/>
      <c r="AD18" s="6" t="s">
        <v>25</v>
      </c>
      <c r="AE18" s="18" t="s">
        <v>23</v>
      </c>
      <c r="AF18" s="23">
        <v>2.4</v>
      </c>
      <c r="AG18" s="47">
        <v>2</v>
      </c>
      <c r="AH18" s="47">
        <v>6.6</v>
      </c>
      <c r="AI18" s="715"/>
    </row>
    <row r="19" spans="1:35" x14ac:dyDescent="0.15">
      <c r="A19" s="1666"/>
      <c r="B19" s="53">
        <v>43571</v>
      </c>
      <c r="C19" s="7" t="s">
        <v>38</v>
      </c>
      <c r="D19" s="75" t="s">
        <v>540</v>
      </c>
      <c r="E19" s="478" t="s">
        <v>36</v>
      </c>
      <c r="F19" s="479">
        <v>16.8</v>
      </c>
      <c r="G19" s="480">
        <v>12.6</v>
      </c>
      <c r="H19" s="481">
        <v>13</v>
      </c>
      <c r="I19" s="480">
        <v>2.8</v>
      </c>
      <c r="J19" s="481">
        <v>2.4</v>
      </c>
      <c r="K19" s="480">
        <v>8.02</v>
      </c>
      <c r="L19" s="481">
        <v>8.01</v>
      </c>
      <c r="M19" s="480">
        <v>32.700000000000003</v>
      </c>
      <c r="N19" s="481">
        <v>33</v>
      </c>
      <c r="O19" s="533" t="s">
        <v>36</v>
      </c>
      <c r="P19" s="1446">
        <v>102.8</v>
      </c>
      <c r="Q19" s="533" t="s">
        <v>36</v>
      </c>
      <c r="R19" s="1446">
        <v>112.1</v>
      </c>
      <c r="S19" s="533" t="s">
        <v>36</v>
      </c>
      <c r="T19" s="1446" t="s">
        <v>36</v>
      </c>
      <c r="U19" s="533" t="s">
        <v>36</v>
      </c>
      <c r="V19" s="1446" t="s">
        <v>36</v>
      </c>
      <c r="W19" s="482" t="s">
        <v>36</v>
      </c>
      <c r="X19" s="483">
        <v>13.1</v>
      </c>
      <c r="Y19" s="486" t="s">
        <v>36</v>
      </c>
      <c r="Z19" s="487">
        <v>206</v>
      </c>
      <c r="AA19" s="1486" t="s">
        <v>36</v>
      </c>
      <c r="AB19" s="1374">
        <v>0.11</v>
      </c>
      <c r="AC19" s="329"/>
      <c r="AD19" s="6" t="s">
        <v>392</v>
      </c>
      <c r="AE19" s="18" t="s">
        <v>23</v>
      </c>
      <c r="AF19" s="23">
        <v>10.6</v>
      </c>
      <c r="AG19" s="47">
        <v>10.9</v>
      </c>
      <c r="AH19" s="47">
        <v>9.3000000000000007</v>
      </c>
      <c r="AI19" s="715"/>
    </row>
    <row r="20" spans="1:35" x14ac:dyDescent="0.15">
      <c r="A20" s="1666"/>
      <c r="B20" s="53">
        <v>43572</v>
      </c>
      <c r="C20" s="7" t="s">
        <v>35</v>
      </c>
      <c r="D20" s="75" t="s">
        <v>550</v>
      </c>
      <c r="E20" s="478" t="s">
        <v>36</v>
      </c>
      <c r="F20" s="479">
        <v>19.100000000000001</v>
      </c>
      <c r="G20" s="480">
        <v>13</v>
      </c>
      <c r="H20" s="481">
        <v>13.2</v>
      </c>
      <c r="I20" s="480">
        <v>1.9</v>
      </c>
      <c r="J20" s="481">
        <v>1.9</v>
      </c>
      <c r="K20" s="480">
        <v>7.94</v>
      </c>
      <c r="L20" s="481">
        <v>7.91</v>
      </c>
      <c r="M20" s="480">
        <v>32.700000000000003</v>
      </c>
      <c r="N20" s="481">
        <v>32.799999999999997</v>
      </c>
      <c r="O20" s="533" t="s">
        <v>36</v>
      </c>
      <c r="P20" s="1446">
        <v>105.7</v>
      </c>
      <c r="Q20" s="533" t="s">
        <v>36</v>
      </c>
      <c r="R20" s="1446">
        <v>109.9</v>
      </c>
      <c r="S20" s="533" t="s">
        <v>36</v>
      </c>
      <c r="T20" s="1446" t="s">
        <v>36</v>
      </c>
      <c r="U20" s="533" t="s">
        <v>36</v>
      </c>
      <c r="V20" s="1446" t="s">
        <v>36</v>
      </c>
      <c r="W20" s="482" t="s">
        <v>36</v>
      </c>
      <c r="X20" s="483">
        <v>12.9</v>
      </c>
      <c r="Y20" s="486" t="s">
        <v>36</v>
      </c>
      <c r="Z20" s="487">
        <v>206</v>
      </c>
      <c r="AA20" s="1486" t="s">
        <v>36</v>
      </c>
      <c r="AB20" s="1374">
        <v>0.11</v>
      </c>
      <c r="AC20" s="329"/>
      <c r="AD20" s="6" t="s">
        <v>393</v>
      </c>
      <c r="AE20" s="18" t="s">
        <v>23</v>
      </c>
      <c r="AF20" s="24">
        <v>3.2000000000000001E-2</v>
      </c>
      <c r="AG20" s="44">
        <v>2.9000000000000001E-2</v>
      </c>
      <c r="AH20" s="44">
        <v>3.6999999999999998E-2</v>
      </c>
      <c r="AI20" s="715"/>
    </row>
    <row r="21" spans="1:35" x14ac:dyDescent="0.15">
      <c r="A21" s="1666"/>
      <c r="B21" s="53">
        <v>43573</v>
      </c>
      <c r="C21" s="7" t="s">
        <v>39</v>
      </c>
      <c r="D21" s="75" t="s">
        <v>540</v>
      </c>
      <c r="E21" s="478" t="s">
        <v>36</v>
      </c>
      <c r="F21" s="479">
        <v>19.7</v>
      </c>
      <c r="G21" s="480">
        <v>13.1</v>
      </c>
      <c r="H21" s="481">
        <v>13.6</v>
      </c>
      <c r="I21" s="480">
        <v>2.5</v>
      </c>
      <c r="J21" s="481">
        <v>2.2000000000000002</v>
      </c>
      <c r="K21" s="480">
        <v>7.88</v>
      </c>
      <c r="L21" s="481">
        <v>7.85</v>
      </c>
      <c r="M21" s="480">
        <v>32.6</v>
      </c>
      <c r="N21" s="481">
        <v>32.799999999999997</v>
      </c>
      <c r="O21" s="533" t="s">
        <v>36</v>
      </c>
      <c r="P21" s="1446">
        <v>104.4</v>
      </c>
      <c r="Q21" s="533" t="s">
        <v>36</v>
      </c>
      <c r="R21" s="1446">
        <v>109.5</v>
      </c>
      <c r="S21" s="533" t="s">
        <v>36</v>
      </c>
      <c r="T21" s="1446" t="s">
        <v>36</v>
      </c>
      <c r="U21" s="533" t="s">
        <v>36</v>
      </c>
      <c r="V21" s="1446" t="s">
        <v>36</v>
      </c>
      <c r="W21" s="482" t="s">
        <v>36</v>
      </c>
      <c r="X21" s="483">
        <v>13.1</v>
      </c>
      <c r="Y21" s="486" t="s">
        <v>36</v>
      </c>
      <c r="Z21" s="487">
        <v>206</v>
      </c>
      <c r="AA21" s="1486" t="s">
        <v>36</v>
      </c>
      <c r="AB21" s="1374">
        <v>0.12</v>
      </c>
      <c r="AC21" s="329"/>
      <c r="AD21" s="6" t="s">
        <v>290</v>
      </c>
      <c r="AE21" s="18" t="s">
        <v>23</v>
      </c>
      <c r="AF21" s="24">
        <v>0.42</v>
      </c>
      <c r="AG21" s="44">
        <v>0.49</v>
      </c>
      <c r="AH21" s="217" t="s">
        <v>318</v>
      </c>
      <c r="AI21" s="715"/>
    </row>
    <row r="22" spans="1:35" x14ac:dyDescent="0.15">
      <c r="A22" s="1666"/>
      <c r="B22" s="53">
        <v>43574</v>
      </c>
      <c r="C22" s="7" t="s">
        <v>40</v>
      </c>
      <c r="D22" s="75" t="s">
        <v>550</v>
      </c>
      <c r="E22" s="478" t="s">
        <v>36</v>
      </c>
      <c r="F22" s="479">
        <v>21.1</v>
      </c>
      <c r="G22" s="480">
        <v>13.3</v>
      </c>
      <c r="H22" s="481">
        <v>13.7</v>
      </c>
      <c r="I22" s="480">
        <v>2</v>
      </c>
      <c r="J22" s="481">
        <v>2.1</v>
      </c>
      <c r="K22" s="480">
        <v>7.86</v>
      </c>
      <c r="L22" s="481">
        <v>7.82</v>
      </c>
      <c r="M22" s="480">
        <v>32.700000000000003</v>
      </c>
      <c r="N22" s="481">
        <v>32.700000000000003</v>
      </c>
      <c r="O22" s="533" t="s">
        <v>36</v>
      </c>
      <c r="P22" s="1446">
        <v>103.7</v>
      </c>
      <c r="Q22" s="533" t="s">
        <v>36</v>
      </c>
      <c r="R22" s="1446">
        <v>111.3</v>
      </c>
      <c r="S22" s="533" t="s">
        <v>36</v>
      </c>
      <c r="T22" s="1446" t="s">
        <v>36</v>
      </c>
      <c r="U22" s="533" t="s">
        <v>36</v>
      </c>
      <c r="V22" s="1446" t="s">
        <v>36</v>
      </c>
      <c r="W22" s="482" t="s">
        <v>36</v>
      </c>
      <c r="X22" s="483">
        <v>12.4</v>
      </c>
      <c r="Y22" s="486" t="s">
        <v>36</v>
      </c>
      <c r="Z22" s="487">
        <v>163</v>
      </c>
      <c r="AA22" s="1486" t="s">
        <v>36</v>
      </c>
      <c r="AB22" s="1374">
        <v>0.12</v>
      </c>
      <c r="AC22" s="329"/>
      <c r="AD22" s="6" t="s">
        <v>97</v>
      </c>
      <c r="AE22" s="18" t="s">
        <v>23</v>
      </c>
      <c r="AF22" s="24">
        <v>0.93</v>
      </c>
      <c r="AG22" s="44">
        <v>1</v>
      </c>
      <c r="AH22" s="44">
        <v>1.1200000000000001</v>
      </c>
      <c r="AI22" s="715"/>
    </row>
    <row r="23" spans="1:35" x14ac:dyDescent="0.15">
      <c r="A23" s="1666"/>
      <c r="B23" s="53">
        <v>43575</v>
      </c>
      <c r="C23" s="7" t="s">
        <v>41</v>
      </c>
      <c r="D23" s="75" t="s">
        <v>540</v>
      </c>
      <c r="E23" s="478" t="s">
        <v>36</v>
      </c>
      <c r="F23" s="479">
        <v>15.2</v>
      </c>
      <c r="G23" s="480">
        <v>13.4</v>
      </c>
      <c r="H23" s="481">
        <v>13.7</v>
      </c>
      <c r="I23" s="480">
        <v>2</v>
      </c>
      <c r="J23" s="481">
        <v>1.9</v>
      </c>
      <c r="K23" s="480">
        <v>7.84</v>
      </c>
      <c r="L23" s="481">
        <v>7.8</v>
      </c>
      <c r="M23" s="480">
        <v>32.799999999999997</v>
      </c>
      <c r="N23" s="481">
        <v>32.799999999999997</v>
      </c>
      <c r="O23" s="533" t="s">
        <v>36</v>
      </c>
      <c r="P23" s="1446" t="s">
        <v>36</v>
      </c>
      <c r="Q23" s="533" t="s">
        <v>36</v>
      </c>
      <c r="R23" s="1446" t="s">
        <v>36</v>
      </c>
      <c r="S23" s="533" t="s">
        <v>36</v>
      </c>
      <c r="T23" s="1446" t="s">
        <v>36</v>
      </c>
      <c r="U23" s="533" t="s">
        <v>36</v>
      </c>
      <c r="V23" s="1446" t="s">
        <v>36</v>
      </c>
      <c r="W23" s="482" t="s">
        <v>36</v>
      </c>
      <c r="X23" s="483" t="s">
        <v>36</v>
      </c>
      <c r="Y23" s="486" t="s">
        <v>36</v>
      </c>
      <c r="Z23" s="487" t="s">
        <v>36</v>
      </c>
      <c r="AA23" s="1486" t="s">
        <v>36</v>
      </c>
      <c r="AB23" s="1374" t="s">
        <v>36</v>
      </c>
      <c r="AC23" s="329"/>
      <c r="AD23" s="6" t="s">
        <v>379</v>
      </c>
      <c r="AE23" s="18" t="s">
        <v>23</v>
      </c>
      <c r="AF23" s="24">
        <v>0.06</v>
      </c>
      <c r="AG23" s="44">
        <v>6.4000000000000001E-2</v>
      </c>
      <c r="AH23" s="44">
        <v>0.127</v>
      </c>
      <c r="AI23" s="715"/>
    </row>
    <row r="24" spans="1:35" x14ac:dyDescent="0.15">
      <c r="A24" s="1666"/>
      <c r="B24" s="53">
        <v>43576</v>
      </c>
      <c r="C24" s="7" t="s">
        <v>42</v>
      </c>
      <c r="D24" s="75" t="s">
        <v>540</v>
      </c>
      <c r="E24" s="478" t="s">
        <v>36</v>
      </c>
      <c r="F24" s="479">
        <v>20</v>
      </c>
      <c r="G24" s="480">
        <v>13.7</v>
      </c>
      <c r="H24" s="481">
        <v>14</v>
      </c>
      <c r="I24" s="480">
        <v>1.6</v>
      </c>
      <c r="J24" s="481">
        <v>1.6</v>
      </c>
      <c r="K24" s="480">
        <v>7.8</v>
      </c>
      <c r="L24" s="481">
        <v>7.77</v>
      </c>
      <c r="M24" s="480">
        <v>32.6</v>
      </c>
      <c r="N24" s="481">
        <v>32.700000000000003</v>
      </c>
      <c r="O24" s="533" t="s">
        <v>36</v>
      </c>
      <c r="P24" s="1446" t="s">
        <v>36</v>
      </c>
      <c r="Q24" s="533" t="s">
        <v>36</v>
      </c>
      <c r="R24" s="1446" t="s">
        <v>36</v>
      </c>
      <c r="S24" s="533" t="s">
        <v>36</v>
      </c>
      <c r="T24" s="1446" t="s">
        <v>36</v>
      </c>
      <c r="U24" s="533" t="s">
        <v>36</v>
      </c>
      <c r="V24" s="1446" t="s">
        <v>36</v>
      </c>
      <c r="W24" s="482" t="s">
        <v>36</v>
      </c>
      <c r="X24" s="483" t="s">
        <v>36</v>
      </c>
      <c r="Y24" s="486" t="s">
        <v>36</v>
      </c>
      <c r="Z24" s="487" t="s">
        <v>36</v>
      </c>
      <c r="AA24" s="1486" t="s">
        <v>36</v>
      </c>
      <c r="AB24" s="1374" t="s">
        <v>36</v>
      </c>
      <c r="AC24" s="329"/>
      <c r="AD24" s="6" t="s">
        <v>394</v>
      </c>
      <c r="AE24" s="18" t="s">
        <v>23</v>
      </c>
      <c r="AF24" s="23"/>
      <c r="AG24" s="47"/>
      <c r="AH24" s="47"/>
      <c r="AI24" s="715"/>
    </row>
    <row r="25" spans="1:35" x14ac:dyDescent="0.15">
      <c r="A25" s="1666"/>
      <c r="B25" s="53">
        <v>43577</v>
      </c>
      <c r="C25" s="7" t="s">
        <v>37</v>
      </c>
      <c r="D25" s="75" t="s">
        <v>540</v>
      </c>
      <c r="E25" s="478" t="s">
        <v>36</v>
      </c>
      <c r="F25" s="479">
        <v>21</v>
      </c>
      <c r="G25" s="480">
        <v>14</v>
      </c>
      <c r="H25" s="481">
        <v>14.3</v>
      </c>
      <c r="I25" s="480">
        <v>1.7</v>
      </c>
      <c r="J25" s="481">
        <v>1.8</v>
      </c>
      <c r="K25" s="480">
        <v>7.79</v>
      </c>
      <c r="L25" s="481">
        <v>7.77</v>
      </c>
      <c r="M25" s="480">
        <v>32.299999999999997</v>
      </c>
      <c r="N25" s="481">
        <v>32.5</v>
      </c>
      <c r="O25" s="533" t="s">
        <v>36</v>
      </c>
      <c r="P25" s="1446">
        <v>104.6</v>
      </c>
      <c r="Q25" s="533" t="s">
        <v>36</v>
      </c>
      <c r="R25" s="1446">
        <v>111.1</v>
      </c>
      <c r="S25" s="533" t="s">
        <v>36</v>
      </c>
      <c r="T25" s="1446" t="s">
        <v>36</v>
      </c>
      <c r="U25" s="533" t="s">
        <v>36</v>
      </c>
      <c r="V25" s="1446" t="s">
        <v>36</v>
      </c>
      <c r="W25" s="482" t="s">
        <v>36</v>
      </c>
      <c r="X25" s="483">
        <v>12.4</v>
      </c>
      <c r="Y25" s="486" t="s">
        <v>36</v>
      </c>
      <c r="Z25" s="487">
        <v>171</v>
      </c>
      <c r="AA25" s="1486" t="s">
        <v>36</v>
      </c>
      <c r="AB25" s="1374">
        <v>0.13</v>
      </c>
      <c r="AC25" s="329"/>
      <c r="AD25" s="6" t="s">
        <v>98</v>
      </c>
      <c r="AE25" s="18" t="s">
        <v>23</v>
      </c>
      <c r="AF25" s="23">
        <v>25.5</v>
      </c>
      <c r="AG25" s="47">
        <v>26.7</v>
      </c>
      <c r="AH25" s="47">
        <v>25.9</v>
      </c>
      <c r="AI25" s="715"/>
    </row>
    <row r="26" spans="1:35" x14ac:dyDescent="0.15">
      <c r="A26" s="1666"/>
      <c r="B26" s="53">
        <v>43578</v>
      </c>
      <c r="C26" s="7" t="s">
        <v>38</v>
      </c>
      <c r="D26" s="75" t="s">
        <v>550</v>
      </c>
      <c r="E26" s="478" t="s">
        <v>36</v>
      </c>
      <c r="F26" s="479">
        <v>20.100000000000001</v>
      </c>
      <c r="G26" s="480">
        <v>14.3</v>
      </c>
      <c r="H26" s="481">
        <v>14.6</v>
      </c>
      <c r="I26" s="480">
        <v>1.5</v>
      </c>
      <c r="J26" s="481">
        <v>1.4</v>
      </c>
      <c r="K26" s="480">
        <v>7.86</v>
      </c>
      <c r="L26" s="481">
        <v>7.76</v>
      </c>
      <c r="M26" s="480">
        <v>32.700000000000003</v>
      </c>
      <c r="N26" s="481">
        <v>32.700000000000003</v>
      </c>
      <c r="O26" s="533" t="s">
        <v>36</v>
      </c>
      <c r="P26" s="1446">
        <v>104.1</v>
      </c>
      <c r="Q26" s="533" t="s">
        <v>36</v>
      </c>
      <c r="R26" s="1446">
        <v>109.7</v>
      </c>
      <c r="S26" s="533" t="s">
        <v>36</v>
      </c>
      <c r="T26" s="1446" t="s">
        <v>36</v>
      </c>
      <c r="U26" s="533" t="s">
        <v>36</v>
      </c>
      <c r="V26" s="1446" t="s">
        <v>36</v>
      </c>
      <c r="W26" s="482" t="s">
        <v>36</v>
      </c>
      <c r="X26" s="483">
        <v>12.3</v>
      </c>
      <c r="Y26" s="486" t="s">
        <v>36</v>
      </c>
      <c r="Z26" s="487">
        <v>185</v>
      </c>
      <c r="AA26" s="1486" t="s">
        <v>36</v>
      </c>
      <c r="AB26" s="1374">
        <v>0.13</v>
      </c>
      <c r="AC26" s="329"/>
      <c r="AD26" s="6" t="s">
        <v>27</v>
      </c>
      <c r="AE26" s="18" t="s">
        <v>23</v>
      </c>
      <c r="AF26" s="23">
        <v>28.2</v>
      </c>
      <c r="AG26" s="47">
        <v>27.6</v>
      </c>
      <c r="AH26" s="47">
        <v>25.5</v>
      </c>
      <c r="AI26" s="715"/>
    </row>
    <row r="27" spans="1:35" x14ac:dyDescent="0.15">
      <c r="A27" s="1666"/>
      <c r="B27" s="53">
        <v>43579</v>
      </c>
      <c r="C27" s="7" t="s">
        <v>35</v>
      </c>
      <c r="D27" s="75" t="s">
        <v>550</v>
      </c>
      <c r="E27" s="478">
        <v>0.5</v>
      </c>
      <c r="F27" s="479">
        <v>21.1</v>
      </c>
      <c r="G27" s="480">
        <v>14.6</v>
      </c>
      <c r="H27" s="481">
        <v>14.8</v>
      </c>
      <c r="I27" s="480">
        <v>1.5</v>
      </c>
      <c r="J27" s="481">
        <v>1.5</v>
      </c>
      <c r="K27" s="480">
        <v>7.77</v>
      </c>
      <c r="L27" s="481">
        <v>7.74</v>
      </c>
      <c r="M27" s="480">
        <v>32.4</v>
      </c>
      <c r="N27" s="481">
        <v>32.4</v>
      </c>
      <c r="O27" s="533" t="s">
        <v>36</v>
      </c>
      <c r="P27" s="1446">
        <v>102.6</v>
      </c>
      <c r="Q27" s="533" t="s">
        <v>36</v>
      </c>
      <c r="R27" s="1446">
        <v>111.5</v>
      </c>
      <c r="S27" s="533" t="s">
        <v>36</v>
      </c>
      <c r="T27" s="1446" t="s">
        <v>36</v>
      </c>
      <c r="U27" s="533" t="s">
        <v>36</v>
      </c>
      <c r="V27" s="1446" t="s">
        <v>36</v>
      </c>
      <c r="W27" s="482" t="s">
        <v>36</v>
      </c>
      <c r="X27" s="483">
        <v>12.4</v>
      </c>
      <c r="Y27" s="486" t="s">
        <v>36</v>
      </c>
      <c r="Z27" s="487">
        <v>190</v>
      </c>
      <c r="AA27" s="1486" t="s">
        <v>36</v>
      </c>
      <c r="AB27" s="1374">
        <v>0.13</v>
      </c>
      <c r="AC27" s="329"/>
      <c r="AD27" s="6" t="s">
        <v>382</v>
      </c>
      <c r="AE27" s="18" t="s">
        <v>387</v>
      </c>
      <c r="AF27" s="50">
        <v>7</v>
      </c>
      <c r="AG27" s="51">
        <v>7</v>
      </c>
      <c r="AH27" s="51">
        <v>9</v>
      </c>
      <c r="AI27" s="715"/>
    </row>
    <row r="28" spans="1:35" x14ac:dyDescent="0.15">
      <c r="A28" s="1666"/>
      <c r="B28" s="53">
        <v>43580</v>
      </c>
      <c r="C28" s="7" t="s">
        <v>39</v>
      </c>
      <c r="D28" s="75" t="s">
        <v>550</v>
      </c>
      <c r="E28" s="478">
        <v>5.5</v>
      </c>
      <c r="F28" s="479">
        <v>20.8</v>
      </c>
      <c r="G28" s="480">
        <v>14.9</v>
      </c>
      <c r="H28" s="481">
        <v>15.2</v>
      </c>
      <c r="I28" s="480">
        <v>1.4</v>
      </c>
      <c r="J28" s="481">
        <v>1.4</v>
      </c>
      <c r="K28" s="480">
        <v>7.7</v>
      </c>
      <c r="L28" s="481">
        <v>7.68</v>
      </c>
      <c r="M28" s="480">
        <v>32.6</v>
      </c>
      <c r="N28" s="481">
        <v>32.700000000000003</v>
      </c>
      <c r="O28" s="533" t="s">
        <v>36</v>
      </c>
      <c r="P28" s="1446">
        <v>102.1</v>
      </c>
      <c r="Q28" s="533" t="s">
        <v>36</v>
      </c>
      <c r="R28" s="1446">
        <v>109.1</v>
      </c>
      <c r="S28" s="533" t="s">
        <v>36</v>
      </c>
      <c r="T28" s="1446" t="s">
        <v>36</v>
      </c>
      <c r="U28" s="533" t="s">
        <v>36</v>
      </c>
      <c r="V28" s="1446" t="s">
        <v>36</v>
      </c>
      <c r="W28" s="482" t="s">
        <v>36</v>
      </c>
      <c r="X28" s="483">
        <v>12.5</v>
      </c>
      <c r="Y28" s="486" t="s">
        <v>36</v>
      </c>
      <c r="Z28" s="487">
        <v>185</v>
      </c>
      <c r="AA28" s="1486" t="s">
        <v>36</v>
      </c>
      <c r="AB28" s="1374">
        <v>0.16</v>
      </c>
      <c r="AC28" s="329"/>
      <c r="AD28" s="6" t="s">
        <v>395</v>
      </c>
      <c r="AE28" s="18" t="s">
        <v>23</v>
      </c>
      <c r="AF28" s="50">
        <v>4</v>
      </c>
      <c r="AG28" s="51">
        <v>4</v>
      </c>
      <c r="AH28" s="51">
        <v>7</v>
      </c>
      <c r="AI28" s="715"/>
    </row>
    <row r="29" spans="1:35" x14ac:dyDescent="0.15">
      <c r="A29" s="1666"/>
      <c r="B29" s="53">
        <v>43581</v>
      </c>
      <c r="C29" s="7" t="s">
        <v>40</v>
      </c>
      <c r="D29" s="75" t="s">
        <v>555</v>
      </c>
      <c r="E29" s="478">
        <v>3</v>
      </c>
      <c r="F29" s="479">
        <v>10.5</v>
      </c>
      <c r="G29" s="480">
        <v>15.1</v>
      </c>
      <c r="H29" s="481">
        <v>15.1</v>
      </c>
      <c r="I29" s="480">
        <v>1.4</v>
      </c>
      <c r="J29" s="481">
        <v>1.5</v>
      </c>
      <c r="K29" s="480">
        <v>7.73</v>
      </c>
      <c r="L29" s="481">
        <v>7.7</v>
      </c>
      <c r="M29" s="480">
        <v>32.6</v>
      </c>
      <c r="N29" s="481">
        <v>32.700000000000003</v>
      </c>
      <c r="O29" s="533" t="s">
        <v>36</v>
      </c>
      <c r="P29" s="1446">
        <v>101</v>
      </c>
      <c r="Q29" s="533" t="s">
        <v>36</v>
      </c>
      <c r="R29" s="1446">
        <v>110.3</v>
      </c>
      <c r="S29" s="533" t="s">
        <v>36</v>
      </c>
      <c r="T29" s="1446" t="s">
        <v>36</v>
      </c>
      <c r="U29" s="533" t="s">
        <v>36</v>
      </c>
      <c r="V29" s="1446" t="s">
        <v>36</v>
      </c>
      <c r="W29" s="482" t="s">
        <v>36</v>
      </c>
      <c r="X29" s="483">
        <v>12.5</v>
      </c>
      <c r="Y29" s="486" t="s">
        <v>36</v>
      </c>
      <c r="Z29" s="487">
        <v>174</v>
      </c>
      <c r="AA29" s="1486" t="s">
        <v>36</v>
      </c>
      <c r="AB29" s="1374">
        <v>0.25</v>
      </c>
      <c r="AC29" s="329"/>
      <c r="AD29" s="19"/>
      <c r="AE29" s="9"/>
      <c r="AF29" s="20"/>
      <c r="AG29" s="8"/>
      <c r="AH29" s="8"/>
      <c r="AI29" s="9"/>
    </row>
    <row r="30" spans="1:35" x14ac:dyDescent="0.15">
      <c r="A30" s="1666"/>
      <c r="B30" s="53">
        <v>43582</v>
      </c>
      <c r="C30" s="7" t="s">
        <v>41</v>
      </c>
      <c r="D30" s="75" t="s">
        <v>550</v>
      </c>
      <c r="E30" s="478">
        <v>8</v>
      </c>
      <c r="F30" s="479">
        <v>11.8</v>
      </c>
      <c r="G30" s="480">
        <v>15.4</v>
      </c>
      <c r="H30" s="481">
        <v>15.4</v>
      </c>
      <c r="I30" s="480">
        <v>1.4</v>
      </c>
      <c r="J30" s="481">
        <v>1.4</v>
      </c>
      <c r="K30" s="480">
        <v>7.83</v>
      </c>
      <c r="L30" s="481">
        <v>7.8</v>
      </c>
      <c r="M30" s="480">
        <v>32.799999999999997</v>
      </c>
      <c r="N30" s="481">
        <v>32.700000000000003</v>
      </c>
      <c r="O30" s="533" t="s">
        <v>36</v>
      </c>
      <c r="P30" s="1446" t="s">
        <v>36</v>
      </c>
      <c r="Q30" s="533" t="s">
        <v>36</v>
      </c>
      <c r="R30" s="1446" t="s">
        <v>36</v>
      </c>
      <c r="S30" s="533" t="s">
        <v>36</v>
      </c>
      <c r="T30" s="1446" t="s">
        <v>36</v>
      </c>
      <c r="U30" s="533" t="s">
        <v>36</v>
      </c>
      <c r="V30" s="1446" t="s">
        <v>36</v>
      </c>
      <c r="W30" s="482" t="s">
        <v>36</v>
      </c>
      <c r="X30" s="483" t="s">
        <v>36</v>
      </c>
      <c r="Y30" s="486" t="s">
        <v>36</v>
      </c>
      <c r="Z30" s="487" t="s">
        <v>36</v>
      </c>
      <c r="AA30" s="1486" t="s">
        <v>36</v>
      </c>
      <c r="AB30" s="1374" t="s">
        <v>36</v>
      </c>
      <c r="AC30" s="329"/>
      <c r="AD30" s="19"/>
      <c r="AE30" s="9"/>
      <c r="AF30" s="20"/>
      <c r="AG30" s="8"/>
      <c r="AH30" s="8"/>
      <c r="AI30" s="9"/>
    </row>
    <row r="31" spans="1:35" x14ac:dyDescent="0.15">
      <c r="A31" s="1666"/>
      <c r="B31" s="53">
        <v>43583</v>
      </c>
      <c r="C31" s="7" t="s">
        <v>42</v>
      </c>
      <c r="D31" s="75" t="s">
        <v>540</v>
      </c>
      <c r="E31" s="478" t="s">
        <v>36</v>
      </c>
      <c r="F31" s="479">
        <v>14.6</v>
      </c>
      <c r="G31" s="480">
        <v>15.4</v>
      </c>
      <c r="H31" s="481">
        <v>15.6</v>
      </c>
      <c r="I31" s="480">
        <v>1.5</v>
      </c>
      <c r="J31" s="481">
        <v>1.4</v>
      </c>
      <c r="K31" s="480">
        <v>7.7</v>
      </c>
      <c r="L31" s="481">
        <v>7.7</v>
      </c>
      <c r="M31" s="480">
        <v>32.799999999999997</v>
      </c>
      <c r="N31" s="481">
        <v>32.799999999999997</v>
      </c>
      <c r="O31" s="533" t="s">
        <v>36</v>
      </c>
      <c r="P31" s="1446" t="s">
        <v>36</v>
      </c>
      <c r="Q31" s="533" t="s">
        <v>36</v>
      </c>
      <c r="R31" s="1446" t="s">
        <v>36</v>
      </c>
      <c r="S31" s="533" t="s">
        <v>36</v>
      </c>
      <c r="T31" s="1446" t="s">
        <v>36</v>
      </c>
      <c r="U31" s="533" t="s">
        <v>36</v>
      </c>
      <c r="V31" s="1446" t="s">
        <v>36</v>
      </c>
      <c r="W31" s="482" t="s">
        <v>36</v>
      </c>
      <c r="X31" s="483" t="s">
        <v>36</v>
      </c>
      <c r="Y31" s="486" t="s">
        <v>36</v>
      </c>
      <c r="Z31" s="487" t="s">
        <v>36</v>
      </c>
      <c r="AA31" s="1486" t="s">
        <v>36</v>
      </c>
      <c r="AB31" s="1374" t="s">
        <v>36</v>
      </c>
      <c r="AC31" s="329"/>
      <c r="AD31" s="21"/>
      <c r="AE31" s="3"/>
      <c r="AF31" s="22"/>
      <c r="AG31" s="10"/>
      <c r="AH31" s="10"/>
      <c r="AI31" s="3"/>
    </row>
    <row r="32" spans="1:35" x14ac:dyDescent="0.15">
      <c r="A32" s="1666"/>
      <c r="B32" s="53">
        <v>43584</v>
      </c>
      <c r="C32" s="54" t="s">
        <v>37</v>
      </c>
      <c r="D32" s="75" t="s">
        <v>540</v>
      </c>
      <c r="E32" s="478" t="s">
        <v>36</v>
      </c>
      <c r="F32" s="479">
        <v>17.899999999999999</v>
      </c>
      <c r="G32" s="480">
        <v>15.5</v>
      </c>
      <c r="H32" s="481">
        <v>15.7</v>
      </c>
      <c r="I32" s="480">
        <v>1.3</v>
      </c>
      <c r="J32" s="481">
        <v>1.3</v>
      </c>
      <c r="K32" s="480">
        <v>7.71</v>
      </c>
      <c r="L32" s="481">
        <v>7.67</v>
      </c>
      <c r="M32" s="480">
        <v>32.700000000000003</v>
      </c>
      <c r="N32" s="481">
        <v>32.6</v>
      </c>
      <c r="O32" s="533" t="s">
        <v>36</v>
      </c>
      <c r="P32" s="1446" t="s">
        <v>36</v>
      </c>
      <c r="Q32" s="533" t="s">
        <v>36</v>
      </c>
      <c r="R32" s="1446" t="s">
        <v>36</v>
      </c>
      <c r="S32" s="533" t="s">
        <v>36</v>
      </c>
      <c r="T32" s="1446" t="s">
        <v>36</v>
      </c>
      <c r="U32" s="533" t="s">
        <v>36</v>
      </c>
      <c r="V32" s="1446" t="s">
        <v>36</v>
      </c>
      <c r="W32" s="482" t="s">
        <v>36</v>
      </c>
      <c r="X32" s="483" t="s">
        <v>36</v>
      </c>
      <c r="Y32" s="486" t="s">
        <v>36</v>
      </c>
      <c r="Z32" s="487" t="s">
        <v>36</v>
      </c>
      <c r="AA32" s="1486" t="s">
        <v>36</v>
      </c>
      <c r="AB32" s="1374" t="s">
        <v>36</v>
      </c>
      <c r="AC32" s="329"/>
      <c r="AD32" s="29" t="s">
        <v>384</v>
      </c>
      <c r="AE32" s="2" t="s">
        <v>36</v>
      </c>
      <c r="AF32" s="2" t="s">
        <v>36</v>
      </c>
      <c r="AG32" s="2" t="s">
        <v>36</v>
      </c>
      <c r="AH32" s="2" t="s">
        <v>36</v>
      </c>
      <c r="AI32" s="103" t="s">
        <v>36</v>
      </c>
    </row>
    <row r="33" spans="1:35" x14ac:dyDescent="0.15">
      <c r="A33" s="1666"/>
      <c r="B33" s="104">
        <v>43585</v>
      </c>
      <c r="C33" s="105" t="s">
        <v>38</v>
      </c>
      <c r="D33" s="75" t="s">
        <v>550</v>
      </c>
      <c r="E33" s="478">
        <v>9</v>
      </c>
      <c r="F33" s="479">
        <v>17</v>
      </c>
      <c r="G33" s="480">
        <v>15.4</v>
      </c>
      <c r="H33" s="481">
        <v>15.6</v>
      </c>
      <c r="I33" s="480">
        <v>1.5</v>
      </c>
      <c r="J33" s="481">
        <v>1.2</v>
      </c>
      <c r="K33" s="480">
        <v>7.65</v>
      </c>
      <c r="L33" s="481">
        <v>7.64</v>
      </c>
      <c r="M33" s="480">
        <v>32.700000000000003</v>
      </c>
      <c r="N33" s="481">
        <v>32.700000000000003</v>
      </c>
      <c r="O33" s="533" t="s">
        <v>36</v>
      </c>
      <c r="P33" s="1446" t="s">
        <v>36</v>
      </c>
      <c r="Q33" s="533" t="s">
        <v>36</v>
      </c>
      <c r="R33" s="1446" t="s">
        <v>36</v>
      </c>
      <c r="S33" s="533" t="s">
        <v>36</v>
      </c>
      <c r="T33" s="1446" t="s">
        <v>36</v>
      </c>
      <c r="U33" s="533" t="s">
        <v>36</v>
      </c>
      <c r="V33" s="1446" t="s">
        <v>36</v>
      </c>
      <c r="W33" s="482" t="s">
        <v>36</v>
      </c>
      <c r="X33" s="483" t="s">
        <v>36</v>
      </c>
      <c r="Y33" s="486" t="s">
        <v>36</v>
      </c>
      <c r="Z33" s="487" t="s">
        <v>36</v>
      </c>
      <c r="AA33" s="1486" t="s">
        <v>36</v>
      </c>
      <c r="AB33" s="1374" t="s">
        <v>36</v>
      </c>
      <c r="AC33" s="329"/>
      <c r="AD33" s="11" t="s">
        <v>36</v>
      </c>
      <c r="AE33" s="2" t="s">
        <v>36</v>
      </c>
      <c r="AF33" s="2" t="s">
        <v>36</v>
      </c>
      <c r="AG33" s="2" t="s">
        <v>36</v>
      </c>
      <c r="AH33" s="2" t="s">
        <v>36</v>
      </c>
      <c r="AI33" s="103" t="s">
        <v>36</v>
      </c>
    </row>
    <row r="34" spans="1:35" s="1" customFormat="1" ht="13.5" customHeight="1" x14ac:dyDescent="0.15">
      <c r="A34" s="1666"/>
      <c r="B34" s="1610" t="s">
        <v>396</v>
      </c>
      <c r="C34" s="1611"/>
      <c r="D34" s="399"/>
      <c r="E34" s="358">
        <f>MAX(E4:E33)</f>
        <v>29</v>
      </c>
      <c r="F34" s="359">
        <f t="shared" ref="F34:AC34" si="0">IF(COUNT(F4:F33)=0,"",MAX(F4:F33))</f>
        <v>21.1</v>
      </c>
      <c r="G34" s="360">
        <f t="shared" si="0"/>
        <v>15.5</v>
      </c>
      <c r="H34" s="361">
        <f t="shared" si="0"/>
        <v>15.7</v>
      </c>
      <c r="I34" s="360">
        <f t="shared" si="0"/>
        <v>5.3</v>
      </c>
      <c r="J34" s="361">
        <f t="shared" si="0"/>
        <v>4.9000000000000004</v>
      </c>
      <c r="K34" s="360">
        <f t="shared" si="0"/>
        <v>8.49</v>
      </c>
      <c r="L34" s="361">
        <f t="shared" si="0"/>
        <v>8.2899999999999991</v>
      </c>
      <c r="M34" s="360">
        <f t="shared" si="0"/>
        <v>34</v>
      </c>
      <c r="N34" s="361">
        <f t="shared" si="0"/>
        <v>34</v>
      </c>
      <c r="O34" s="1311">
        <f t="shared" si="0"/>
        <v>113.2</v>
      </c>
      <c r="P34" s="1312">
        <f t="shared" si="0"/>
        <v>113.2</v>
      </c>
      <c r="Q34" s="1311">
        <f t="shared" si="0"/>
        <v>115.1</v>
      </c>
      <c r="R34" s="1312">
        <f t="shared" si="0"/>
        <v>117.5</v>
      </c>
      <c r="S34" s="1311">
        <f t="shared" si="0"/>
        <v>79</v>
      </c>
      <c r="T34" s="1319">
        <f t="shared" si="0"/>
        <v>78</v>
      </c>
      <c r="U34" s="1311">
        <f t="shared" si="0"/>
        <v>36.1</v>
      </c>
      <c r="V34" s="1319">
        <f t="shared" si="0"/>
        <v>38.299999999999997</v>
      </c>
      <c r="W34" s="362">
        <f t="shared" si="0"/>
        <v>13.1</v>
      </c>
      <c r="X34" s="583">
        <f t="shared" si="0"/>
        <v>13.6</v>
      </c>
      <c r="Y34" s="1471">
        <f t="shared" si="0"/>
        <v>198</v>
      </c>
      <c r="Z34" s="1472">
        <f t="shared" si="0"/>
        <v>220</v>
      </c>
      <c r="AA34" s="864">
        <f t="shared" si="0"/>
        <v>0.12</v>
      </c>
      <c r="AB34" s="865">
        <f t="shared" si="0"/>
        <v>0.25</v>
      </c>
      <c r="AC34" s="711">
        <f t="shared" si="0"/>
        <v>900</v>
      </c>
      <c r="AD34" s="11" t="s">
        <v>36</v>
      </c>
      <c r="AE34" s="2" t="s">
        <v>36</v>
      </c>
      <c r="AF34" s="2" t="s">
        <v>36</v>
      </c>
      <c r="AG34" s="2" t="s">
        <v>36</v>
      </c>
      <c r="AH34" s="2" t="s">
        <v>36</v>
      </c>
      <c r="AI34" s="103" t="s">
        <v>36</v>
      </c>
    </row>
    <row r="35" spans="1:35" s="1" customFormat="1" ht="13.5" customHeight="1" x14ac:dyDescent="0.15">
      <c r="A35" s="1666"/>
      <c r="B35" s="1602" t="s">
        <v>397</v>
      </c>
      <c r="C35" s="1603"/>
      <c r="D35" s="401"/>
      <c r="E35" s="364">
        <f>MIN(E4:E33)</f>
        <v>0.5</v>
      </c>
      <c r="F35" s="365">
        <f t="shared" ref="F35:AC35" si="1">IF(COUNT(F4:F33)=0,"",MIN(F4:F33))</f>
        <v>7.1</v>
      </c>
      <c r="G35" s="366">
        <f t="shared" si="1"/>
        <v>11.9</v>
      </c>
      <c r="H35" s="367">
        <f t="shared" si="1"/>
        <v>12.2</v>
      </c>
      <c r="I35" s="366">
        <f t="shared" si="1"/>
        <v>1.3</v>
      </c>
      <c r="J35" s="365">
        <f t="shared" si="1"/>
        <v>1.2</v>
      </c>
      <c r="K35" s="366">
        <f t="shared" si="1"/>
        <v>7.65</v>
      </c>
      <c r="L35" s="365">
        <f t="shared" si="1"/>
        <v>7.64</v>
      </c>
      <c r="M35" s="366">
        <f t="shared" si="1"/>
        <v>32.299999999999997</v>
      </c>
      <c r="N35" s="365">
        <f t="shared" si="1"/>
        <v>32.4</v>
      </c>
      <c r="O35" s="1313">
        <f t="shared" si="1"/>
        <v>113.2</v>
      </c>
      <c r="P35" s="1314">
        <f t="shared" si="1"/>
        <v>101</v>
      </c>
      <c r="Q35" s="1313">
        <f t="shared" si="1"/>
        <v>115.1</v>
      </c>
      <c r="R35" s="1314">
        <f t="shared" si="1"/>
        <v>109.1</v>
      </c>
      <c r="S35" s="1313">
        <f t="shared" si="1"/>
        <v>79</v>
      </c>
      <c r="T35" s="1314">
        <f t="shared" si="1"/>
        <v>78</v>
      </c>
      <c r="U35" s="1313">
        <f t="shared" si="1"/>
        <v>36.1</v>
      </c>
      <c r="V35" s="1320">
        <f t="shared" si="1"/>
        <v>38.299999999999997</v>
      </c>
      <c r="W35" s="368">
        <f t="shared" si="1"/>
        <v>13.1</v>
      </c>
      <c r="X35" s="643">
        <f t="shared" si="1"/>
        <v>12.3</v>
      </c>
      <c r="Y35" s="1473">
        <f t="shared" si="1"/>
        <v>198</v>
      </c>
      <c r="Z35" s="1474">
        <f t="shared" si="1"/>
        <v>163</v>
      </c>
      <c r="AA35" s="866">
        <f t="shared" si="1"/>
        <v>0.12</v>
      </c>
      <c r="AB35" s="867">
        <f t="shared" si="1"/>
        <v>0.06</v>
      </c>
      <c r="AC35" s="712">
        <f t="shared" si="1"/>
        <v>100</v>
      </c>
      <c r="AD35" s="11" t="s">
        <v>36</v>
      </c>
      <c r="AE35" s="2" t="s">
        <v>36</v>
      </c>
      <c r="AF35" s="2" t="s">
        <v>36</v>
      </c>
      <c r="AG35" s="2" t="s">
        <v>36</v>
      </c>
      <c r="AH35" s="2" t="s">
        <v>36</v>
      </c>
      <c r="AI35" s="103" t="s">
        <v>36</v>
      </c>
    </row>
    <row r="36" spans="1:35" s="1" customFormat="1" ht="13.5" customHeight="1" x14ac:dyDescent="0.15">
      <c r="A36" s="1666"/>
      <c r="B36" s="1602" t="s">
        <v>398</v>
      </c>
      <c r="C36" s="1603"/>
      <c r="D36" s="401"/>
      <c r="E36" s="401"/>
      <c r="F36" s="584">
        <f t="shared" ref="F36:AC36" si="2">IF(COUNT(F4:F33)=0,"",AVERAGE(F4:F33))</f>
        <v>15.366666666666667</v>
      </c>
      <c r="G36" s="366">
        <f t="shared" si="2"/>
        <v>13.303333333333333</v>
      </c>
      <c r="H36" s="365">
        <f t="shared" si="2"/>
        <v>13.560000000000002</v>
      </c>
      <c r="I36" s="366">
        <f t="shared" si="2"/>
        <v>2.5466666666666669</v>
      </c>
      <c r="J36" s="365">
        <f t="shared" si="2"/>
        <v>2.3933333333333331</v>
      </c>
      <c r="K36" s="366">
        <f t="shared" si="2"/>
        <v>8.0586666666666673</v>
      </c>
      <c r="L36" s="365">
        <f t="shared" si="2"/>
        <v>7.9636666666666667</v>
      </c>
      <c r="M36" s="366">
        <f t="shared" si="2"/>
        <v>33.083333333333336</v>
      </c>
      <c r="N36" s="365">
        <f t="shared" si="2"/>
        <v>33.190000000000005</v>
      </c>
      <c r="O36" s="1313">
        <f t="shared" si="2"/>
        <v>113.2</v>
      </c>
      <c r="P36" s="1314">
        <f t="shared" si="2"/>
        <v>106.69499999999998</v>
      </c>
      <c r="Q36" s="1313">
        <f t="shared" si="2"/>
        <v>115.1</v>
      </c>
      <c r="R36" s="1314">
        <f t="shared" si="2"/>
        <v>112.74000000000001</v>
      </c>
      <c r="S36" s="1313">
        <f t="shared" si="2"/>
        <v>79</v>
      </c>
      <c r="T36" s="1314">
        <f t="shared" si="2"/>
        <v>78</v>
      </c>
      <c r="U36" s="1313">
        <f t="shared" si="2"/>
        <v>36.1</v>
      </c>
      <c r="V36" s="1314">
        <f t="shared" si="2"/>
        <v>38.299999999999997</v>
      </c>
      <c r="W36" s="646">
        <f t="shared" si="2"/>
        <v>13.1</v>
      </c>
      <c r="X36" s="708">
        <f t="shared" si="2"/>
        <v>12.95</v>
      </c>
      <c r="Y36" s="1473">
        <f t="shared" si="2"/>
        <v>198</v>
      </c>
      <c r="Z36" s="1474">
        <f t="shared" si="2"/>
        <v>196.65</v>
      </c>
      <c r="AA36" s="866">
        <f t="shared" si="2"/>
        <v>0.12</v>
      </c>
      <c r="AB36" s="867">
        <f t="shared" si="2"/>
        <v>0.12300000000000003</v>
      </c>
      <c r="AC36" s="712">
        <f t="shared" si="2"/>
        <v>433.33333333333331</v>
      </c>
      <c r="AD36" s="11" t="s">
        <v>36</v>
      </c>
      <c r="AE36" s="2" t="s">
        <v>36</v>
      </c>
      <c r="AF36" s="2" t="s">
        <v>36</v>
      </c>
      <c r="AG36" s="2" t="s">
        <v>36</v>
      </c>
      <c r="AH36" s="2" t="s">
        <v>36</v>
      </c>
      <c r="AI36" s="103" t="s">
        <v>36</v>
      </c>
    </row>
    <row r="37" spans="1:35" s="1" customFormat="1" ht="13.5" customHeight="1" x14ac:dyDescent="0.15">
      <c r="A37" s="1667"/>
      <c r="B37" s="1630" t="s">
        <v>399</v>
      </c>
      <c r="C37" s="1605"/>
      <c r="D37" s="401"/>
      <c r="E37" s="577">
        <f>SUM(E4:E33)</f>
        <v>86.5</v>
      </c>
      <c r="F37" s="606"/>
      <c r="G37" s="1352"/>
      <c r="H37" s="1455"/>
      <c r="I37" s="1352"/>
      <c r="J37" s="1455"/>
      <c r="K37" s="1352"/>
      <c r="L37" s="1353"/>
      <c r="M37" s="1352"/>
      <c r="N37" s="1455"/>
      <c r="O37" s="1315"/>
      <c r="P37" s="1316"/>
      <c r="Q37" s="1315"/>
      <c r="R37" s="1333"/>
      <c r="S37" s="1315"/>
      <c r="T37" s="1316"/>
      <c r="U37" s="1315"/>
      <c r="V37" s="1333"/>
      <c r="W37" s="706"/>
      <c r="X37" s="638"/>
      <c r="Y37" s="1475"/>
      <c r="Z37" s="1476"/>
      <c r="AA37" s="868"/>
      <c r="AB37" s="869"/>
      <c r="AC37" s="639">
        <f>SUM(AC4:AC33)</f>
        <v>5200</v>
      </c>
      <c r="AD37" s="219"/>
      <c r="AE37" s="221"/>
      <c r="AF37" s="221"/>
      <c r="AG37" s="221"/>
      <c r="AH37" s="221"/>
      <c r="AI37" s="220"/>
    </row>
    <row r="38" spans="1:35" ht="13.5" customHeight="1" x14ac:dyDescent="0.15">
      <c r="A38" s="1665" t="s">
        <v>269</v>
      </c>
      <c r="B38" s="341">
        <v>43586</v>
      </c>
      <c r="C38" s="124" t="str">
        <f>IF(B38="","",IF(WEEKDAY(B38)=1,"(日)",IF(WEEKDAY(B38)=2,"(月)",IF(WEEKDAY(B38)=3,"(火)",IF(WEEKDAY(B38)=4,"(水)",IF(WEEKDAY(B38)=5,"(木)",IF(WEEKDAY(B38)=6,"(金)","(土)")))))))</f>
        <v>(水)</v>
      </c>
      <c r="D38" s="73" t="s">
        <v>550</v>
      </c>
      <c r="E38" s="71">
        <v>17</v>
      </c>
      <c r="F38" s="59">
        <v>17.399999999999999</v>
      </c>
      <c r="G38" s="61">
        <v>15.6</v>
      </c>
      <c r="H38" s="62">
        <v>15.7</v>
      </c>
      <c r="I38" s="61">
        <v>2.2999999999999998</v>
      </c>
      <c r="J38" s="62">
        <v>1.3</v>
      </c>
      <c r="K38" s="61">
        <v>7.62</v>
      </c>
      <c r="L38" s="62">
        <v>7.61</v>
      </c>
      <c r="M38" s="61">
        <v>32.4</v>
      </c>
      <c r="N38" s="62">
        <v>32.5</v>
      </c>
      <c r="O38" s="1308" t="s">
        <v>36</v>
      </c>
      <c r="P38" s="1309" t="s">
        <v>36</v>
      </c>
      <c r="Q38" s="1308" t="s">
        <v>36</v>
      </c>
      <c r="R38" s="1309" t="s">
        <v>36</v>
      </c>
      <c r="S38" s="1308" t="s">
        <v>36</v>
      </c>
      <c r="T38" s="1309" t="s">
        <v>36</v>
      </c>
      <c r="U38" s="1308" t="s">
        <v>36</v>
      </c>
      <c r="V38" s="1309" t="s">
        <v>36</v>
      </c>
      <c r="W38" s="55" t="s">
        <v>36</v>
      </c>
      <c r="X38" s="56" t="s">
        <v>36</v>
      </c>
      <c r="Y38" s="57" t="s">
        <v>36</v>
      </c>
      <c r="Z38" s="58" t="s">
        <v>36</v>
      </c>
      <c r="AA38" s="860" t="s">
        <v>36</v>
      </c>
      <c r="AB38" s="861" t="s">
        <v>36</v>
      </c>
      <c r="AC38" s="653"/>
      <c r="AD38" s="381">
        <v>43594</v>
      </c>
      <c r="AE38" s="4" t="s">
        <v>3</v>
      </c>
      <c r="AF38" s="30">
        <v>22.2</v>
      </c>
      <c r="AG38" s="27" t="s">
        <v>20</v>
      </c>
      <c r="AH38" s="28"/>
      <c r="AI38" s="106"/>
    </row>
    <row r="39" spans="1:35" x14ac:dyDescent="0.15">
      <c r="A39" s="1666"/>
      <c r="B39" s="341">
        <v>43587</v>
      </c>
      <c r="C39" s="7" t="str">
        <f t="shared" ref="C39:C68" si="3">IF(B39="","",IF(WEEKDAY(B39)=1,"(日)",IF(WEEKDAY(B39)=2,"(月)",IF(WEEKDAY(B39)=3,"(火)",IF(WEEKDAY(B39)=4,"(水)",IF(WEEKDAY(B39)=5,"(木)",IF(WEEKDAY(B39)=6,"(金)","(土)")))))))</f>
        <v>(木)</v>
      </c>
      <c r="D39" s="74" t="s">
        <v>550</v>
      </c>
      <c r="E39" s="72">
        <v>2.5</v>
      </c>
      <c r="F39" s="60">
        <v>19</v>
      </c>
      <c r="G39" s="23">
        <v>15.7</v>
      </c>
      <c r="H39" s="63">
        <v>15.9</v>
      </c>
      <c r="I39" s="23">
        <v>1.5</v>
      </c>
      <c r="J39" s="63">
        <v>1.4</v>
      </c>
      <c r="K39" s="23">
        <v>7.65</v>
      </c>
      <c r="L39" s="63">
        <v>7.6</v>
      </c>
      <c r="M39" s="23">
        <v>32.6</v>
      </c>
      <c r="N39" s="63">
        <v>32.6</v>
      </c>
      <c r="O39" s="50" t="s">
        <v>36</v>
      </c>
      <c r="P39" s="1310" t="s">
        <v>36</v>
      </c>
      <c r="Q39" s="50" t="s">
        <v>36</v>
      </c>
      <c r="R39" s="1310" t="s">
        <v>36</v>
      </c>
      <c r="S39" s="50" t="s">
        <v>36</v>
      </c>
      <c r="T39" s="1310" t="s">
        <v>36</v>
      </c>
      <c r="U39" s="50" t="s">
        <v>36</v>
      </c>
      <c r="V39" s="1310" t="s">
        <v>36</v>
      </c>
      <c r="W39" s="64" t="s">
        <v>36</v>
      </c>
      <c r="X39" s="65" t="s">
        <v>36</v>
      </c>
      <c r="Y39" s="69" t="s">
        <v>36</v>
      </c>
      <c r="Z39" s="70" t="s">
        <v>36</v>
      </c>
      <c r="AA39" s="862" t="s">
        <v>36</v>
      </c>
      <c r="AB39" s="863" t="s">
        <v>36</v>
      </c>
      <c r="AC39" s="655"/>
      <c r="AD39" s="12" t="s">
        <v>93</v>
      </c>
      <c r="AE39" s="13" t="s">
        <v>385</v>
      </c>
      <c r="AF39" s="14" t="s">
        <v>5</v>
      </c>
      <c r="AG39" s="15" t="s">
        <v>6</v>
      </c>
      <c r="AH39" s="661" t="s">
        <v>308</v>
      </c>
      <c r="AI39" s="96"/>
    </row>
    <row r="40" spans="1:35" x14ac:dyDescent="0.15">
      <c r="A40" s="1666"/>
      <c r="B40" s="53">
        <v>43588</v>
      </c>
      <c r="C40" s="7" t="str">
        <f t="shared" si="3"/>
        <v>(金)</v>
      </c>
      <c r="D40" s="75" t="s">
        <v>540</v>
      </c>
      <c r="E40" s="72" t="s">
        <v>36</v>
      </c>
      <c r="F40" s="60">
        <v>20.3</v>
      </c>
      <c r="G40" s="23">
        <v>16.399999999999999</v>
      </c>
      <c r="H40" s="63">
        <v>16.100000000000001</v>
      </c>
      <c r="I40" s="23">
        <v>1.4</v>
      </c>
      <c r="J40" s="63">
        <v>1.3</v>
      </c>
      <c r="K40" s="23">
        <v>7.66</v>
      </c>
      <c r="L40" s="63">
        <v>7.63</v>
      </c>
      <c r="M40" s="23">
        <v>32.5</v>
      </c>
      <c r="N40" s="63">
        <v>32.6</v>
      </c>
      <c r="O40" s="50" t="s">
        <v>36</v>
      </c>
      <c r="P40" s="1310" t="s">
        <v>36</v>
      </c>
      <c r="Q40" s="50" t="s">
        <v>36</v>
      </c>
      <c r="R40" s="1310" t="s">
        <v>36</v>
      </c>
      <c r="S40" s="50" t="s">
        <v>36</v>
      </c>
      <c r="T40" s="1310" t="s">
        <v>36</v>
      </c>
      <c r="U40" s="50" t="s">
        <v>36</v>
      </c>
      <c r="V40" s="1310" t="s">
        <v>36</v>
      </c>
      <c r="W40" s="64" t="s">
        <v>36</v>
      </c>
      <c r="X40" s="65" t="s">
        <v>36</v>
      </c>
      <c r="Y40" s="69" t="s">
        <v>36</v>
      </c>
      <c r="Z40" s="70" t="s">
        <v>36</v>
      </c>
      <c r="AA40" s="862" t="s">
        <v>36</v>
      </c>
      <c r="AB40" s="863" t="s">
        <v>36</v>
      </c>
      <c r="AC40" s="655"/>
      <c r="AD40" s="5" t="s">
        <v>94</v>
      </c>
      <c r="AE40" s="17" t="s">
        <v>20</v>
      </c>
      <c r="AF40" s="31">
        <v>17</v>
      </c>
      <c r="AG40" s="32">
        <v>17.2</v>
      </c>
      <c r="AH40" s="32">
        <v>19.7</v>
      </c>
      <c r="AI40" s="97"/>
    </row>
    <row r="41" spans="1:35" x14ac:dyDescent="0.15">
      <c r="A41" s="1666"/>
      <c r="B41" s="53">
        <v>43589</v>
      </c>
      <c r="C41" s="7" t="str">
        <f t="shared" si="3"/>
        <v>(土)</v>
      </c>
      <c r="D41" s="75" t="s">
        <v>540</v>
      </c>
      <c r="E41" s="72" t="s">
        <v>36</v>
      </c>
      <c r="F41" s="60">
        <v>21.4</v>
      </c>
      <c r="G41" s="23">
        <v>16.3</v>
      </c>
      <c r="H41" s="63">
        <v>16.5</v>
      </c>
      <c r="I41" s="23">
        <v>1</v>
      </c>
      <c r="J41" s="63">
        <v>1</v>
      </c>
      <c r="K41" s="23">
        <v>7.69</v>
      </c>
      <c r="L41" s="63">
        <v>7.64</v>
      </c>
      <c r="M41" s="23">
        <v>32.4</v>
      </c>
      <c r="N41" s="63">
        <v>32.5</v>
      </c>
      <c r="O41" s="50" t="s">
        <v>36</v>
      </c>
      <c r="P41" s="1310" t="s">
        <v>36</v>
      </c>
      <c r="Q41" s="50" t="s">
        <v>36</v>
      </c>
      <c r="R41" s="1310" t="s">
        <v>36</v>
      </c>
      <c r="S41" s="50" t="s">
        <v>36</v>
      </c>
      <c r="T41" s="1310" t="s">
        <v>36</v>
      </c>
      <c r="U41" s="50" t="s">
        <v>36</v>
      </c>
      <c r="V41" s="1310" t="s">
        <v>36</v>
      </c>
      <c r="W41" s="64" t="s">
        <v>36</v>
      </c>
      <c r="X41" s="65" t="s">
        <v>36</v>
      </c>
      <c r="Y41" s="69" t="s">
        <v>36</v>
      </c>
      <c r="Z41" s="70" t="s">
        <v>36</v>
      </c>
      <c r="AA41" s="862" t="s">
        <v>36</v>
      </c>
      <c r="AB41" s="863" t="s">
        <v>36</v>
      </c>
      <c r="AC41" s="655"/>
      <c r="AD41" s="6" t="s">
        <v>386</v>
      </c>
      <c r="AE41" s="18" t="s">
        <v>387</v>
      </c>
      <c r="AF41" s="34">
        <v>1.8</v>
      </c>
      <c r="AG41" s="35">
        <v>1.5</v>
      </c>
      <c r="AH41" s="35">
        <v>14.5</v>
      </c>
      <c r="AI41" s="98"/>
    </row>
    <row r="42" spans="1:35" x14ac:dyDescent="0.15">
      <c r="A42" s="1666"/>
      <c r="B42" s="53">
        <v>43590</v>
      </c>
      <c r="C42" s="7" t="str">
        <f t="shared" si="3"/>
        <v>(日)</v>
      </c>
      <c r="D42" s="116" t="s">
        <v>540</v>
      </c>
      <c r="E42" s="72">
        <v>7.5</v>
      </c>
      <c r="F42" s="60">
        <v>21.7</v>
      </c>
      <c r="G42" s="23">
        <v>16.5</v>
      </c>
      <c r="H42" s="63">
        <v>16.5</v>
      </c>
      <c r="I42" s="23">
        <v>1.1000000000000001</v>
      </c>
      <c r="J42" s="63">
        <v>1.2</v>
      </c>
      <c r="K42" s="23">
        <v>7.67</v>
      </c>
      <c r="L42" s="63">
        <v>7.59</v>
      </c>
      <c r="M42" s="23">
        <v>32.4</v>
      </c>
      <c r="N42" s="63">
        <v>32.4</v>
      </c>
      <c r="O42" s="50" t="s">
        <v>36</v>
      </c>
      <c r="P42" s="1310" t="s">
        <v>36</v>
      </c>
      <c r="Q42" s="50" t="s">
        <v>36</v>
      </c>
      <c r="R42" s="1310" t="s">
        <v>36</v>
      </c>
      <c r="S42" s="50" t="s">
        <v>36</v>
      </c>
      <c r="T42" s="1310" t="s">
        <v>36</v>
      </c>
      <c r="U42" s="50" t="s">
        <v>36</v>
      </c>
      <c r="V42" s="1310" t="s">
        <v>36</v>
      </c>
      <c r="W42" s="64" t="s">
        <v>36</v>
      </c>
      <c r="X42" s="65" t="s">
        <v>36</v>
      </c>
      <c r="Y42" s="69" t="s">
        <v>36</v>
      </c>
      <c r="Z42" s="70" t="s">
        <v>36</v>
      </c>
      <c r="AA42" s="862" t="s">
        <v>36</v>
      </c>
      <c r="AB42" s="863" t="s">
        <v>36</v>
      </c>
      <c r="AC42" s="655"/>
      <c r="AD42" s="6" t="s">
        <v>21</v>
      </c>
      <c r="AE42" s="18"/>
      <c r="AF42" s="34">
        <v>7.58</v>
      </c>
      <c r="AG42" s="35">
        <v>7.58</v>
      </c>
      <c r="AH42" s="35">
        <v>8.6300000000000008</v>
      </c>
      <c r="AI42" s="99"/>
    </row>
    <row r="43" spans="1:35" x14ac:dyDescent="0.15">
      <c r="A43" s="1666"/>
      <c r="B43" s="53">
        <v>43591</v>
      </c>
      <c r="C43" s="7" t="str">
        <f t="shared" si="3"/>
        <v>(月)</v>
      </c>
      <c r="D43" s="75" t="s">
        <v>540</v>
      </c>
      <c r="E43" s="72" t="s">
        <v>36</v>
      </c>
      <c r="F43" s="60">
        <v>22.9</v>
      </c>
      <c r="G43" s="23">
        <v>16.600000000000001</v>
      </c>
      <c r="H43" s="63">
        <v>16.7</v>
      </c>
      <c r="I43" s="23">
        <v>1.2</v>
      </c>
      <c r="J43" s="63">
        <v>1.2</v>
      </c>
      <c r="K43" s="23">
        <v>7.66</v>
      </c>
      <c r="L43" s="63">
        <v>7.61</v>
      </c>
      <c r="M43" s="23">
        <v>32.299999999999997</v>
      </c>
      <c r="N43" s="63">
        <v>32.299999999999997</v>
      </c>
      <c r="O43" s="50" t="s">
        <v>36</v>
      </c>
      <c r="P43" s="1310" t="s">
        <v>36</v>
      </c>
      <c r="Q43" s="50" t="s">
        <v>36</v>
      </c>
      <c r="R43" s="1310" t="s">
        <v>36</v>
      </c>
      <c r="S43" s="50" t="s">
        <v>36</v>
      </c>
      <c r="T43" s="1310" t="s">
        <v>36</v>
      </c>
      <c r="U43" s="1336" t="s">
        <v>36</v>
      </c>
      <c r="V43" s="1328" t="s">
        <v>36</v>
      </c>
      <c r="W43" s="64" t="s">
        <v>36</v>
      </c>
      <c r="X43" s="65" t="s">
        <v>36</v>
      </c>
      <c r="Y43" s="69" t="s">
        <v>36</v>
      </c>
      <c r="Z43" s="70" t="s">
        <v>36</v>
      </c>
      <c r="AA43" s="862" t="s">
        <v>36</v>
      </c>
      <c r="AB43" s="863" t="s">
        <v>36</v>
      </c>
      <c r="AC43" s="655"/>
      <c r="AD43" s="6" t="s">
        <v>364</v>
      </c>
      <c r="AE43" s="18" t="s">
        <v>22</v>
      </c>
      <c r="AF43" s="34">
        <v>32.1</v>
      </c>
      <c r="AG43" s="35">
        <v>32.299999999999997</v>
      </c>
      <c r="AH43" s="35">
        <v>31.9</v>
      </c>
      <c r="AI43" s="100"/>
    </row>
    <row r="44" spans="1:35" x14ac:dyDescent="0.15">
      <c r="A44" s="1666"/>
      <c r="B44" s="53">
        <v>43592</v>
      </c>
      <c r="C44" s="7" t="str">
        <f t="shared" si="3"/>
        <v>(火)</v>
      </c>
      <c r="D44" s="75" t="s">
        <v>540</v>
      </c>
      <c r="E44" s="72">
        <v>0.5</v>
      </c>
      <c r="F44" s="60">
        <v>17.7</v>
      </c>
      <c r="G44" s="23">
        <v>16.600000000000001</v>
      </c>
      <c r="H44" s="63">
        <v>16.7</v>
      </c>
      <c r="I44" s="23">
        <v>1.4</v>
      </c>
      <c r="J44" s="63">
        <v>1.3</v>
      </c>
      <c r="K44" s="23">
        <v>7.63</v>
      </c>
      <c r="L44" s="63">
        <v>7.61</v>
      </c>
      <c r="M44" s="23">
        <v>32</v>
      </c>
      <c r="N44" s="63">
        <v>32.200000000000003</v>
      </c>
      <c r="O44" s="50" t="s">
        <v>36</v>
      </c>
      <c r="P44" s="1310">
        <v>99.3</v>
      </c>
      <c r="Q44" s="50" t="s">
        <v>36</v>
      </c>
      <c r="R44" s="1310">
        <v>108.3</v>
      </c>
      <c r="S44" s="50" t="s">
        <v>36</v>
      </c>
      <c r="T44" s="1310" t="s">
        <v>36</v>
      </c>
      <c r="U44" s="50" t="s">
        <v>36</v>
      </c>
      <c r="V44" s="1337" t="s">
        <v>36</v>
      </c>
      <c r="W44" s="64" t="s">
        <v>36</v>
      </c>
      <c r="X44" s="65">
        <v>13.1</v>
      </c>
      <c r="Y44" s="69" t="s">
        <v>36</v>
      </c>
      <c r="Z44" s="70">
        <v>202</v>
      </c>
      <c r="AA44" s="862" t="s">
        <v>36</v>
      </c>
      <c r="AB44" s="863">
        <v>0.08</v>
      </c>
      <c r="AC44" s="655"/>
      <c r="AD44" s="6" t="s">
        <v>388</v>
      </c>
      <c r="AE44" s="18" t="s">
        <v>23</v>
      </c>
      <c r="AF44" s="659">
        <v>103.2</v>
      </c>
      <c r="AG44" s="660">
        <v>100.4</v>
      </c>
      <c r="AH44" s="660">
        <v>103.7</v>
      </c>
      <c r="AI44" s="100"/>
    </row>
    <row r="45" spans="1:35" x14ac:dyDescent="0.15">
      <c r="A45" s="1666"/>
      <c r="B45" s="53">
        <v>43593</v>
      </c>
      <c r="C45" s="7" t="str">
        <f>IF(B45="","",IF(WEEKDAY(B45)=1,"(日)",IF(WEEKDAY(B45)=2,"(月)",IF(WEEKDAY(B45)=3,"(火)",IF(WEEKDAY(B45)=4,"(水)",IF(WEEKDAY(B45)=5,"(木)",IF(WEEKDAY(B45)=6,"(金)","(土)")))))))</f>
        <v>(水)</v>
      </c>
      <c r="D45" s="75" t="s">
        <v>540</v>
      </c>
      <c r="E45" s="72" t="s">
        <v>36</v>
      </c>
      <c r="F45" s="60">
        <v>19.399999999999999</v>
      </c>
      <c r="G45" s="23">
        <v>16.5</v>
      </c>
      <c r="H45" s="63">
        <v>16.8</v>
      </c>
      <c r="I45" s="23">
        <v>1.5</v>
      </c>
      <c r="J45" s="63">
        <v>1.4</v>
      </c>
      <c r="K45" s="23">
        <v>7.53</v>
      </c>
      <c r="L45" s="63">
        <v>7.52</v>
      </c>
      <c r="M45" s="23">
        <v>32</v>
      </c>
      <c r="N45" s="63">
        <v>32.200000000000003</v>
      </c>
      <c r="O45" s="50" t="s">
        <v>36</v>
      </c>
      <c r="P45" s="1310">
        <v>100.2</v>
      </c>
      <c r="Q45" s="50" t="s">
        <v>36</v>
      </c>
      <c r="R45" s="1310">
        <v>107.1</v>
      </c>
      <c r="S45" s="50" t="s">
        <v>36</v>
      </c>
      <c r="T45" s="1310" t="s">
        <v>36</v>
      </c>
      <c r="U45" s="50" t="s">
        <v>36</v>
      </c>
      <c r="V45" s="1337" t="s">
        <v>36</v>
      </c>
      <c r="W45" s="64" t="s">
        <v>36</v>
      </c>
      <c r="X45" s="65">
        <v>12.4</v>
      </c>
      <c r="Y45" s="69" t="s">
        <v>36</v>
      </c>
      <c r="Z45" s="70">
        <v>186</v>
      </c>
      <c r="AA45" s="862" t="s">
        <v>36</v>
      </c>
      <c r="AB45" s="863">
        <v>0.06</v>
      </c>
      <c r="AC45" s="655"/>
      <c r="AD45" s="6" t="s">
        <v>368</v>
      </c>
      <c r="AE45" s="18" t="s">
        <v>23</v>
      </c>
      <c r="AF45" s="659">
        <v>107.9</v>
      </c>
      <c r="AG45" s="660">
        <v>106.3</v>
      </c>
      <c r="AH45" s="660">
        <v>107.3</v>
      </c>
      <c r="AI45" s="100"/>
    </row>
    <row r="46" spans="1:35" x14ac:dyDescent="0.15">
      <c r="A46" s="1666"/>
      <c r="B46" s="53">
        <v>43594</v>
      </c>
      <c r="C46" s="7" t="str">
        <f t="shared" si="3"/>
        <v>(木)</v>
      </c>
      <c r="D46" s="75" t="s">
        <v>550</v>
      </c>
      <c r="E46" s="72" t="s">
        <v>36</v>
      </c>
      <c r="F46" s="60">
        <v>22.2</v>
      </c>
      <c r="G46" s="23">
        <v>17</v>
      </c>
      <c r="H46" s="63">
        <v>17.2</v>
      </c>
      <c r="I46" s="23">
        <v>1.8</v>
      </c>
      <c r="J46" s="63">
        <v>1.5</v>
      </c>
      <c r="K46" s="23">
        <v>7.58</v>
      </c>
      <c r="L46" s="63">
        <v>7.58</v>
      </c>
      <c r="M46" s="23">
        <v>32.1</v>
      </c>
      <c r="N46" s="63">
        <v>32.299999999999997</v>
      </c>
      <c r="O46" s="50">
        <v>103.2</v>
      </c>
      <c r="P46" s="1310">
        <v>100.4</v>
      </c>
      <c r="Q46" s="50">
        <v>107.9</v>
      </c>
      <c r="R46" s="1310">
        <v>106.3</v>
      </c>
      <c r="S46" s="50">
        <v>74</v>
      </c>
      <c r="T46" s="1310">
        <v>73</v>
      </c>
      <c r="U46" s="50">
        <v>33.9</v>
      </c>
      <c r="V46" s="1337">
        <v>33.299999999999997</v>
      </c>
      <c r="W46" s="64">
        <v>12.4</v>
      </c>
      <c r="X46" s="65">
        <v>12.4</v>
      </c>
      <c r="Y46" s="69">
        <v>172</v>
      </c>
      <c r="Z46" s="70">
        <v>198</v>
      </c>
      <c r="AA46" s="862">
        <v>0.11</v>
      </c>
      <c r="AB46" s="863">
        <v>7.0000000000000007E-2</v>
      </c>
      <c r="AC46" s="655"/>
      <c r="AD46" s="6" t="s">
        <v>369</v>
      </c>
      <c r="AE46" s="18" t="s">
        <v>23</v>
      </c>
      <c r="AF46" s="659">
        <v>74</v>
      </c>
      <c r="AG46" s="660">
        <v>73</v>
      </c>
      <c r="AH46" s="660">
        <v>74</v>
      </c>
      <c r="AI46" s="100"/>
    </row>
    <row r="47" spans="1:35" x14ac:dyDescent="0.15">
      <c r="A47" s="1666"/>
      <c r="B47" s="53">
        <v>43595</v>
      </c>
      <c r="C47" s="7" t="str">
        <f t="shared" si="3"/>
        <v>(金)</v>
      </c>
      <c r="D47" s="116" t="s">
        <v>540</v>
      </c>
      <c r="E47" s="72" t="s">
        <v>36</v>
      </c>
      <c r="F47" s="60">
        <v>24</v>
      </c>
      <c r="G47" s="23">
        <v>17.399999999999999</v>
      </c>
      <c r="H47" s="63">
        <v>17.600000000000001</v>
      </c>
      <c r="I47" s="23">
        <v>2.1</v>
      </c>
      <c r="J47" s="63">
        <v>2</v>
      </c>
      <c r="K47" s="23">
        <v>7.66</v>
      </c>
      <c r="L47" s="63">
        <v>7.59</v>
      </c>
      <c r="M47" s="23">
        <v>32.299999999999997</v>
      </c>
      <c r="N47" s="63">
        <v>32.299999999999997</v>
      </c>
      <c r="O47" s="50" t="s">
        <v>36</v>
      </c>
      <c r="P47" s="1310">
        <v>101</v>
      </c>
      <c r="Q47" s="50" t="s">
        <v>36</v>
      </c>
      <c r="R47" s="1310">
        <v>105.3</v>
      </c>
      <c r="S47" s="50" t="s">
        <v>36</v>
      </c>
      <c r="T47" s="1310" t="s">
        <v>36</v>
      </c>
      <c r="U47" s="50" t="s">
        <v>36</v>
      </c>
      <c r="V47" s="1337" t="s">
        <v>36</v>
      </c>
      <c r="W47" s="64" t="s">
        <v>36</v>
      </c>
      <c r="X47" s="65">
        <v>13.9</v>
      </c>
      <c r="Y47" s="69" t="s">
        <v>36</v>
      </c>
      <c r="Z47" s="70">
        <v>168</v>
      </c>
      <c r="AA47" s="862" t="s">
        <v>36</v>
      </c>
      <c r="AB47" s="863">
        <v>0.16</v>
      </c>
      <c r="AC47" s="655"/>
      <c r="AD47" s="6" t="s">
        <v>370</v>
      </c>
      <c r="AE47" s="18" t="s">
        <v>23</v>
      </c>
      <c r="AF47" s="659">
        <v>33.9</v>
      </c>
      <c r="AG47" s="660">
        <v>33.299999999999997</v>
      </c>
      <c r="AH47" s="660">
        <v>33.299999999999997</v>
      </c>
      <c r="AI47" s="100"/>
    </row>
    <row r="48" spans="1:35" x14ac:dyDescent="0.15">
      <c r="A48" s="1666"/>
      <c r="B48" s="326">
        <v>43596</v>
      </c>
      <c r="C48" s="327" t="str">
        <f t="shared" si="3"/>
        <v>(土)</v>
      </c>
      <c r="D48" s="75" t="s">
        <v>540</v>
      </c>
      <c r="E48" s="72" t="s">
        <v>36</v>
      </c>
      <c r="F48" s="60">
        <v>24.1</v>
      </c>
      <c r="G48" s="23">
        <v>17.399999999999999</v>
      </c>
      <c r="H48" s="63">
        <v>17.600000000000001</v>
      </c>
      <c r="I48" s="23">
        <v>2.2000000000000002</v>
      </c>
      <c r="J48" s="63">
        <v>2.2000000000000002</v>
      </c>
      <c r="K48" s="23">
        <v>7.61</v>
      </c>
      <c r="L48" s="63">
        <v>7.56</v>
      </c>
      <c r="M48" s="23">
        <v>32.4</v>
      </c>
      <c r="N48" s="63">
        <v>32.4</v>
      </c>
      <c r="O48" s="50" t="s">
        <v>36</v>
      </c>
      <c r="P48" s="1310" t="s">
        <v>36</v>
      </c>
      <c r="Q48" s="50" t="s">
        <v>36</v>
      </c>
      <c r="R48" s="1310" t="s">
        <v>36</v>
      </c>
      <c r="S48" s="50" t="s">
        <v>36</v>
      </c>
      <c r="T48" s="1310" t="s">
        <v>36</v>
      </c>
      <c r="U48" s="50" t="s">
        <v>36</v>
      </c>
      <c r="V48" s="1337" t="s">
        <v>36</v>
      </c>
      <c r="W48" s="64" t="s">
        <v>36</v>
      </c>
      <c r="X48" s="65" t="s">
        <v>36</v>
      </c>
      <c r="Y48" s="69" t="s">
        <v>36</v>
      </c>
      <c r="Z48" s="70" t="s">
        <v>36</v>
      </c>
      <c r="AA48" s="862" t="s">
        <v>36</v>
      </c>
      <c r="AB48" s="863" t="s">
        <v>36</v>
      </c>
      <c r="AC48" s="655"/>
      <c r="AD48" s="6" t="s">
        <v>389</v>
      </c>
      <c r="AE48" s="18" t="s">
        <v>23</v>
      </c>
      <c r="AF48" s="34">
        <v>12.4</v>
      </c>
      <c r="AG48" s="35">
        <v>12.4</v>
      </c>
      <c r="AH48" s="35">
        <v>12.4</v>
      </c>
      <c r="AI48" s="98"/>
    </row>
    <row r="49" spans="1:35" x14ac:dyDescent="0.15">
      <c r="A49" s="1666"/>
      <c r="B49" s="326">
        <v>43597</v>
      </c>
      <c r="C49" s="327" t="str">
        <f t="shared" si="3"/>
        <v>(日)</v>
      </c>
      <c r="D49" s="75" t="s">
        <v>550</v>
      </c>
      <c r="E49" s="72" t="s">
        <v>36</v>
      </c>
      <c r="F49" s="60">
        <v>19.2</v>
      </c>
      <c r="G49" s="23">
        <v>17.7</v>
      </c>
      <c r="H49" s="63">
        <v>17.8</v>
      </c>
      <c r="I49" s="23">
        <v>2.4</v>
      </c>
      <c r="J49" s="63">
        <v>2</v>
      </c>
      <c r="K49" s="23">
        <v>7.63</v>
      </c>
      <c r="L49" s="63">
        <v>7.59</v>
      </c>
      <c r="M49" s="23">
        <v>32.4</v>
      </c>
      <c r="N49" s="63">
        <v>32.4</v>
      </c>
      <c r="O49" s="50" t="s">
        <v>36</v>
      </c>
      <c r="P49" s="1310" t="s">
        <v>36</v>
      </c>
      <c r="Q49" s="50" t="s">
        <v>36</v>
      </c>
      <c r="R49" s="1310" t="s">
        <v>36</v>
      </c>
      <c r="S49" s="50" t="s">
        <v>36</v>
      </c>
      <c r="T49" s="1310" t="s">
        <v>36</v>
      </c>
      <c r="U49" s="50" t="s">
        <v>36</v>
      </c>
      <c r="V49" s="1337" t="s">
        <v>36</v>
      </c>
      <c r="W49" s="64" t="s">
        <v>36</v>
      </c>
      <c r="X49" s="65" t="s">
        <v>36</v>
      </c>
      <c r="Y49" s="69" t="s">
        <v>36</v>
      </c>
      <c r="Z49" s="70" t="s">
        <v>36</v>
      </c>
      <c r="AA49" s="862" t="s">
        <v>36</v>
      </c>
      <c r="AB49" s="863" t="s">
        <v>36</v>
      </c>
      <c r="AC49" s="655"/>
      <c r="AD49" s="6" t="s">
        <v>390</v>
      </c>
      <c r="AE49" s="18" t="s">
        <v>23</v>
      </c>
      <c r="AF49" s="659">
        <v>172</v>
      </c>
      <c r="AG49" s="660">
        <v>198</v>
      </c>
      <c r="AH49" s="660">
        <v>174</v>
      </c>
      <c r="AI49" s="26"/>
    </row>
    <row r="50" spans="1:35" x14ac:dyDescent="0.15">
      <c r="A50" s="1666"/>
      <c r="B50" s="326">
        <v>43598</v>
      </c>
      <c r="C50" s="327" t="str">
        <f t="shared" si="3"/>
        <v>(月)</v>
      </c>
      <c r="D50" s="75" t="s">
        <v>540</v>
      </c>
      <c r="E50" s="72" t="s">
        <v>36</v>
      </c>
      <c r="F50" s="60">
        <v>19.3</v>
      </c>
      <c r="G50" s="23">
        <v>17.899999999999999</v>
      </c>
      <c r="H50" s="63">
        <v>18</v>
      </c>
      <c r="I50" s="23">
        <v>2.2999999999999998</v>
      </c>
      <c r="J50" s="63">
        <v>2.2000000000000002</v>
      </c>
      <c r="K50" s="23">
        <v>7.63</v>
      </c>
      <c r="L50" s="63">
        <v>7.62</v>
      </c>
      <c r="M50" s="23">
        <v>32.1</v>
      </c>
      <c r="N50" s="63">
        <v>32.4</v>
      </c>
      <c r="O50" s="50" t="s">
        <v>36</v>
      </c>
      <c r="P50" s="1310">
        <v>99.3</v>
      </c>
      <c r="Q50" s="50" t="s">
        <v>36</v>
      </c>
      <c r="R50" s="1310">
        <v>107.1</v>
      </c>
      <c r="S50" s="50" t="s">
        <v>36</v>
      </c>
      <c r="T50" s="1310" t="s">
        <v>36</v>
      </c>
      <c r="U50" s="50" t="s">
        <v>36</v>
      </c>
      <c r="V50" s="1337" t="s">
        <v>36</v>
      </c>
      <c r="W50" s="64" t="s">
        <v>36</v>
      </c>
      <c r="X50" s="65">
        <v>12.8</v>
      </c>
      <c r="Y50" s="69" t="s">
        <v>36</v>
      </c>
      <c r="Z50" s="70">
        <v>180</v>
      </c>
      <c r="AA50" s="862" t="s">
        <v>36</v>
      </c>
      <c r="AB50" s="863">
        <v>0.13</v>
      </c>
      <c r="AC50" s="655"/>
      <c r="AD50" s="6" t="s">
        <v>391</v>
      </c>
      <c r="AE50" s="18" t="s">
        <v>23</v>
      </c>
      <c r="AF50" s="1492">
        <v>0.11</v>
      </c>
      <c r="AG50" s="1493">
        <v>7.0000000000000007E-2</v>
      </c>
      <c r="AH50" s="1493">
        <v>0.38</v>
      </c>
      <c r="AI50" s="99"/>
    </row>
    <row r="51" spans="1:35" x14ac:dyDescent="0.15">
      <c r="A51" s="1666"/>
      <c r="B51" s="326">
        <v>43599</v>
      </c>
      <c r="C51" s="327" t="str">
        <f t="shared" si="3"/>
        <v>(火)</v>
      </c>
      <c r="D51" s="75" t="s">
        <v>550</v>
      </c>
      <c r="E51" s="72">
        <v>4</v>
      </c>
      <c r="F51" s="60">
        <v>19.899999999999999</v>
      </c>
      <c r="G51" s="23">
        <v>17.8</v>
      </c>
      <c r="H51" s="63">
        <v>18</v>
      </c>
      <c r="I51" s="23">
        <v>2.2999999999999998</v>
      </c>
      <c r="J51" s="63">
        <v>2</v>
      </c>
      <c r="K51" s="23">
        <v>7.62</v>
      </c>
      <c r="L51" s="63">
        <v>7.6</v>
      </c>
      <c r="M51" s="23">
        <v>32.1</v>
      </c>
      <c r="N51" s="63">
        <v>32.4</v>
      </c>
      <c r="O51" s="50" t="s">
        <v>36</v>
      </c>
      <c r="P51" s="1310">
        <v>99.5</v>
      </c>
      <c r="Q51" s="50" t="s">
        <v>36</v>
      </c>
      <c r="R51" s="1310">
        <v>106.5</v>
      </c>
      <c r="S51" s="50" t="s">
        <v>36</v>
      </c>
      <c r="T51" s="1310" t="s">
        <v>36</v>
      </c>
      <c r="U51" s="50" t="s">
        <v>36</v>
      </c>
      <c r="V51" s="1337" t="s">
        <v>36</v>
      </c>
      <c r="W51" s="64" t="s">
        <v>36</v>
      </c>
      <c r="X51" s="65">
        <v>12.7</v>
      </c>
      <c r="Y51" s="69" t="s">
        <v>36</v>
      </c>
      <c r="Z51" s="70">
        <v>192</v>
      </c>
      <c r="AA51" s="862" t="s">
        <v>36</v>
      </c>
      <c r="AB51" s="863">
        <v>0.12</v>
      </c>
      <c r="AC51" s="655"/>
      <c r="AD51" s="6" t="s">
        <v>24</v>
      </c>
      <c r="AE51" s="18" t="s">
        <v>23</v>
      </c>
      <c r="AF51" s="23">
        <v>4.0999999999999996</v>
      </c>
      <c r="AG51" s="47">
        <v>4</v>
      </c>
      <c r="AH51" s="47">
        <v>6</v>
      </c>
      <c r="AI51" s="99"/>
    </row>
    <row r="52" spans="1:35" x14ac:dyDescent="0.15">
      <c r="A52" s="1666"/>
      <c r="B52" s="53">
        <v>43600</v>
      </c>
      <c r="C52" s="7" t="str">
        <f t="shared" si="3"/>
        <v>(水)</v>
      </c>
      <c r="D52" s="75" t="s">
        <v>550</v>
      </c>
      <c r="E52" s="72" t="s">
        <v>36</v>
      </c>
      <c r="F52" s="60">
        <v>20.6</v>
      </c>
      <c r="G52" s="23">
        <v>18.100000000000001</v>
      </c>
      <c r="H52" s="63">
        <v>18.3</v>
      </c>
      <c r="I52" s="23">
        <v>2.1</v>
      </c>
      <c r="J52" s="63">
        <v>1.8</v>
      </c>
      <c r="K52" s="23">
        <v>7.62</v>
      </c>
      <c r="L52" s="63">
        <v>7.63</v>
      </c>
      <c r="M52" s="23">
        <v>32.200000000000003</v>
      </c>
      <c r="N52" s="63">
        <v>32.299999999999997</v>
      </c>
      <c r="O52" s="50" t="s">
        <v>36</v>
      </c>
      <c r="P52" s="1310">
        <v>98.2</v>
      </c>
      <c r="Q52" s="50" t="s">
        <v>36</v>
      </c>
      <c r="R52" s="1310">
        <v>107.1</v>
      </c>
      <c r="S52" s="50" t="s">
        <v>36</v>
      </c>
      <c r="T52" s="1310" t="s">
        <v>36</v>
      </c>
      <c r="U52" s="50" t="s">
        <v>36</v>
      </c>
      <c r="V52" s="1337" t="s">
        <v>36</v>
      </c>
      <c r="W52" s="64" t="s">
        <v>36</v>
      </c>
      <c r="X52" s="65">
        <v>12.8</v>
      </c>
      <c r="Y52" s="69" t="s">
        <v>36</v>
      </c>
      <c r="Z52" s="70">
        <v>173</v>
      </c>
      <c r="AA52" s="862" t="s">
        <v>36</v>
      </c>
      <c r="AB52" s="863">
        <v>0.13</v>
      </c>
      <c r="AC52" s="655"/>
      <c r="AD52" s="6" t="s">
        <v>25</v>
      </c>
      <c r="AE52" s="18" t="s">
        <v>23</v>
      </c>
      <c r="AF52" s="23">
        <v>1.1000000000000001</v>
      </c>
      <c r="AG52" s="47">
        <v>0.7</v>
      </c>
      <c r="AH52" s="47">
        <v>4.2</v>
      </c>
      <c r="AI52" s="99"/>
    </row>
    <row r="53" spans="1:35" x14ac:dyDescent="0.15">
      <c r="A53" s="1666"/>
      <c r="B53" s="53">
        <v>43601</v>
      </c>
      <c r="C53" s="7" t="str">
        <f t="shared" si="3"/>
        <v>(木)</v>
      </c>
      <c r="D53" s="116" t="s">
        <v>540</v>
      </c>
      <c r="E53" s="72" t="s">
        <v>36</v>
      </c>
      <c r="F53" s="60">
        <v>23</v>
      </c>
      <c r="G53" s="23">
        <v>18.3</v>
      </c>
      <c r="H53" s="63">
        <v>18.5</v>
      </c>
      <c r="I53" s="23">
        <v>2.7</v>
      </c>
      <c r="J53" s="63">
        <v>2.1</v>
      </c>
      <c r="K53" s="23">
        <v>7.62</v>
      </c>
      <c r="L53" s="63">
        <v>7.62</v>
      </c>
      <c r="M53" s="23">
        <v>32.6</v>
      </c>
      <c r="N53" s="63">
        <v>32.6</v>
      </c>
      <c r="O53" s="50" t="s">
        <v>36</v>
      </c>
      <c r="P53" s="1310">
        <v>102.1</v>
      </c>
      <c r="Q53" s="50" t="s">
        <v>36</v>
      </c>
      <c r="R53" s="1310">
        <v>105.9</v>
      </c>
      <c r="S53" s="50" t="s">
        <v>36</v>
      </c>
      <c r="T53" s="1310" t="s">
        <v>36</v>
      </c>
      <c r="U53" s="50" t="s">
        <v>36</v>
      </c>
      <c r="V53" s="1337" t="s">
        <v>36</v>
      </c>
      <c r="W53" s="64" t="s">
        <v>36</v>
      </c>
      <c r="X53" s="65">
        <v>12.5</v>
      </c>
      <c r="Y53" s="69" t="s">
        <v>36</v>
      </c>
      <c r="Z53" s="70">
        <v>179</v>
      </c>
      <c r="AA53" s="862" t="s">
        <v>36</v>
      </c>
      <c r="AB53" s="863">
        <v>0.2</v>
      </c>
      <c r="AC53" s="655"/>
      <c r="AD53" s="6" t="s">
        <v>392</v>
      </c>
      <c r="AE53" s="18" t="s">
        <v>23</v>
      </c>
      <c r="AF53" s="23">
        <v>5.0999999999999996</v>
      </c>
      <c r="AG53" s="47">
        <v>6.4</v>
      </c>
      <c r="AH53" s="47">
        <v>12.8</v>
      </c>
      <c r="AI53" s="99"/>
    </row>
    <row r="54" spans="1:35" x14ac:dyDescent="0.15">
      <c r="A54" s="1666"/>
      <c r="B54" s="53">
        <v>43602</v>
      </c>
      <c r="C54" s="7" t="str">
        <f t="shared" si="3"/>
        <v>(金)</v>
      </c>
      <c r="D54" s="75" t="s">
        <v>540</v>
      </c>
      <c r="E54" s="72" t="s">
        <v>36</v>
      </c>
      <c r="F54" s="60">
        <v>24.5</v>
      </c>
      <c r="G54" s="23">
        <v>18.3</v>
      </c>
      <c r="H54" s="63">
        <v>18.899999999999999</v>
      </c>
      <c r="I54" s="23">
        <v>2.7</v>
      </c>
      <c r="J54" s="63">
        <v>2.4</v>
      </c>
      <c r="K54" s="23">
        <v>7.6</v>
      </c>
      <c r="L54" s="63">
        <v>7.63</v>
      </c>
      <c r="M54" s="23">
        <v>32.6</v>
      </c>
      <c r="N54" s="63">
        <v>32.700000000000003</v>
      </c>
      <c r="O54" s="50" t="s">
        <v>36</v>
      </c>
      <c r="P54" s="1310">
        <v>100.6</v>
      </c>
      <c r="Q54" s="50" t="s">
        <v>36</v>
      </c>
      <c r="R54" s="1310">
        <v>107.1</v>
      </c>
      <c r="S54" s="50" t="s">
        <v>36</v>
      </c>
      <c r="T54" s="1310" t="s">
        <v>36</v>
      </c>
      <c r="U54" s="50" t="s">
        <v>36</v>
      </c>
      <c r="V54" s="1337" t="s">
        <v>36</v>
      </c>
      <c r="W54" s="64" t="s">
        <v>36</v>
      </c>
      <c r="X54" s="65">
        <v>12.8</v>
      </c>
      <c r="Y54" s="69" t="s">
        <v>36</v>
      </c>
      <c r="Z54" s="70">
        <v>162</v>
      </c>
      <c r="AA54" s="862" t="s">
        <v>36</v>
      </c>
      <c r="AB54" s="863">
        <v>0.19</v>
      </c>
      <c r="AC54" s="655"/>
      <c r="AD54" s="6" t="s">
        <v>393</v>
      </c>
      <c r="AE54" s="18" t="s">
        <v>23</v>
      </c>
      <c r="AF54" s="24">
        <v>3.4000000000000002E-2</v>
      </c>
      <c r="AG54" s="44">
        <v>2.9000000000000001E-2</v>
      </c>
      <c r="AH54" s="44">
        <v>7.0000000000000007E-2</v>
      </c>
      <c r="AI54" s="101"/>
    </row>
    <row r="55" spans="1:35" x14ac:dyDescent="0.15">
      <c r="A55" s="1666"/>
      <c r="B55" s="53">
        <v>43603</v>
      </c>
      <c r="C55" s="7" t="str">
        <f t="shared" si="3"/>
        <v>(土)</v>
      </c>
      <c r="D55" s="75" t="s">
        <v>540</v>
      </c>
      <c r="E55" s="72" t="s">
        <v>36</v>
      </c>
      <c r="F55" s="60">
        <v>23</v>
      </c>
      <c r="G55" s="23">
        <v>18.5</v>
      </c>
      <c r="H55" s="63">
        <v>18.8</v>
      </c>
      <c r="I55" s="23">
        <v>2.9</v>
      </c>
      <c r="J55" s="63">
        <v>2.5</v>
      </c>
      <c r="K55" s="23">
        <v>7.61</v>
      </c>
      <c r="L55" s="63">
        <v>7.61</v>
      </c>
      <c r="M55" s="23">
        <v>32.700000000000003</v>
      </c>
      <c r="N55" s="63">
        <v>32.700000000000003</v>
      </c>
      <c r="O55" s="50" t="s">
        <v>36</v>
      </c>
      <c r="P55" s="1310" t="s">
        <v>36</v>
      </c>
      <c r="Q55" s="50" t="s">
        <v>36</v>
      </c>
      <c r="R55" s="1310" t="s">
        <v>36</v>
      </c>
      <c r="S55" s="50" t="s">
        <v>36</v>
      </c>
      <c r="T55" s="1310" t="s">
        <v>36</v>
      </c>
      <c r="U55" s="50" t="s">
        <v>36</v>
      </c>
      <c r="V55" s="1337" t="s">
        <v>36</v>
      </c>
      <c r="W55" s="64" t="s">
        <v>36</v>
      </c>
      <c r="X55" s="65" t="s">
        <v>36</v>
      </c>
      <c r="Y55" s="69" t="s">
        <v>36</v>
      </c>
      <c r="Z55" s="70" t="s">
        <v>36</v>
      </c>
      <c r="AA55" s="862" t="s">
        <v>36</v>
      </c>
      <c r="AB55" s="863" t="s">
        <v>36</v>
      </c>
      <c r="AC55" s="655"/>
      <c r="AD55" s="6" t="s">
        <v>290</v>
      </c>
      <c r="AE55" s="18" t="s">
        <v>23</v>
      </c>
      <c r="AF55" s="24">
        <v>0.56999999999999995</v>
      </c>
      <c r="AG55" s="44">
        <v>0.48</v>
      </c>
      <c r="AH55" s="44">
        <v>0.1</v>
      </c>
      <c r="AI55" s="99"/>
    </row>
    <row r="56" spans="1:35" x14ac:dyDescent="0.15">
      <c r="A56" s="1666"/>
      <c r="B56" s="53">
        <v>43604</v>
      </c>
      <c r="C56" s="7" t="str">
        <f t="shared" si="3"/>
        <v>(日)</v>
      </c>
      <c r="D56" s="75" t="s">
        <v>540</v>
      </c>
      <c r="E56" s="72" t="s">
        <v>36</v>
      </c>
      <c r="F56" s="60">
        <v>21.9</v>
      </c>
      <c r="G56" s="23">
        <v>18.7</v>
      </c>
      <c r="H56" s="63">
        <v>18.899999999999999</v>
      </c>
      <c r="I56" s="23">
        <v>2.9</v>
      </c>
      <c r="J56" s="63">
        <v>2.4</v>
      </c>
      <c r="K56" s="23">
        <v>7.61</v>
      </c>
      <c r="L56" s="63">
        <v>7.62</v>
      </c>
      <c r="M56" s="23">
        <v>32.799999999999997</v>
      </c>
      <c r="N56" s="63">
        <v>32.799999999999997</v>
      </c>
      <c r="O56" s="50" t="s">
        <v>36</v>
      </c>
      <c r="P56" s="1310" t="s">
        <v>36</v>
      </c>
      <c r="Q56" s="50" t="s">
        <v>36</v>
      </c>
      <c r="R56" s="1310" t="s">
        <v>36</v>
      </c>
      <c r="S56" s="50" t="s">
        <v>36</v>
      </c>
      <c r="T56" s="1310" t="s">
        <v>36</v>
      </c>
      <c r="U56" s="50" t="s">
        <v>36</v>
      </c>
      <c r="V56" s="1337" t="s">
        <v>36</v>
      </c>
      <c r="W56" s="64" t="s">
        <v>36</v>
      </c>
      <c r="X56" s="65" t="s">
        <v>36</v>
      </c>
      <c r="Y56" s="69" t="s">
        <v>36</v>
      </c>
      <c r="Z56" s="70" t="s">
        <v>36</v>
      </c>
      <c r="AA56" s="862" t="s">
        <v>36</v>
      </c>
      <c r="AB56" s="863" t="s">
        <v>36</v>
      </c>
      <c r="AC56" s="655"/>
      <c r="AD56" s="6" t="s">
        <v>97</v>
      </c>
      <c r="AE56" s="18" t="s">
        <v>23</v>
      </c>
      <c r="AF56" s="24">
        <v>1.02</v>
      </c>
      <c r="AG56" s="44">
        <v>1.23</v>
      </c>
      <c r="AH56" s="44">
        <v>1.1100000000000001</v>
      </c>
      <c r="AI56" s="99"/>
    </row>
    <row r="57" spans="1:35" x14ac:dyDescent="0.15">
      <c r="A57" s="1666"/>
      <c r="B57" s="53">
        <v>43605</v>
      </c>
      <c r="C57" s="7" t="str">
        <f t="shared" si="3"/>
        <v>(月)</v>
      </c>
      <c r="D57" s="75" t="s">
        <v>540</v>
      </c>
      <c r="E57" s="72">
        <v>0.5</v>
      </c>
      <c r="F57" s="60">
        <v>22.7</v>
      </c>
      <c r="G57" s="23">
        <v>18.899999999999999</v>
      </c>
      <c r="H57" s="63">
        <v>19.100000000000001</v>
      </c>
      <c r="I57" s="23">
        <v>2.9</v>
      </c>
      <c r="J57" s="63">
        <v>2.5</v>
      </c>
      <c r="K57" s="23">
        <v>7.62</v>
      </c>
      <c r="L57" s="63">
        <v>7.63</v>
      </c>
      <c r="M57" s="23">
        <v>32.5</v>
      </c>
      <c r="N57" s="63">
        <v>32.700000000000003</v>
      </c>
      <c r="O57" s="50" t="s">
        <v>36</v>
      </c>
      <c r="P57" s="1310">
        <v>100.4</v>
      </c>
      <c r="Q57" s="50" t="s">
        <v>36</v>
      </c>
      <c r="R57" s="1310">
        <v>107.1</v>
      </c>
      <c r="S57" s="50" t="s">
        <v>36</v>
      </c>
      <c r="T57" s="1310" t="s">
        <v>36</v>
      </c>
      <c r="U57" s="50" t="s">
        <v>36</v>
      </c>
      <c r="V57" s="1337" t="s">
        <v>36</v>
      </c>
      <c r="W57" s="64" t="s">
        <v>36</v>
      </c>
      <c r="X57" s="65">
        <v>12.8</v>
      </c>
      <c r="Y57" s="69" t="s">
        <v>36</v>
      </c>
      <c r="Z57" s="70">
        <v>169</v>
      </c>
      <c r="AA57" s="862" t="s">
        <v>36</v>
      </c>
      <c r="AB57" s="863">
        <v>0.2</v>
      </c>
      <c r="AC57" s="655"/>
      <c r="AD57" s="6" t="s">
        <v>379</v>
      </c>
      <c r="AE57" s="18" t="s">
        <v>23</v>
      </c>
      <c r="AF57" s="24">
        <v>8.5999999999999993E-2</v>
      </c>
      <c r="AG57" s="44">
        <v>8.5999999999999993E-2</v>
      </c>
      <c r="AH57" s="44">
        <v>0.13900000000000001</v>
      </c>
      <c r="AI57" s="101"/>
    </row>
    <row r="58" spans="1:35" x14ac:dyDescent="0.15">
      <c r="A58" s="1666"/>
      <c r="B58" s="53">
        <v>43606</v>
      </c>
      <c r="C58" s="7" t="str">
        <f t="shared" si="3"/>
        <v>(火)</v>
      </c>
      <c r="D58" s="116" t="s">
        <v>555</v>
      </c>
      <c r="E58" s="72">
        <v>70</v>
      </c>
      <c r="F58" s="60">
        <v>20.5</v>
      </c>
      <c r="G58" s="23">
        <v>18.899999999999999</v>
      </c>
      <c r="H58" s="63">
        <v>19.100000000000001</v>
      </c>
      <c r="I58" s="23">
        <v>2.5</v>
      </c>
      <c r="J58" s="63">
        <v>2.4</v>
      </c>
      <c r="K58" s="23">
        <v>7.59</v>
      </c>
      <c r="L58" s="63">
        <v>7.61</v>
      </c>
      <c r="M58" s="23">
        <v>32.799999999999997</v>
      </c>
      <c r="N58" s="63">
        <v>32.799999999999997</v>
      </c>
      <c r="O58" s="50" t="s">
        <v>36</v>
      </c>
      <c r="P58" s="1310">
        <v>101.9</v>
      </c>
      <c r="Q58" s="50" t="s">
        <v>36</v>
      </c>
      <c r="R58" s="1310">
        <v>108.9</v>
      </c>
      <c r="S58" s="50" t="s">
        <v>36</v>
      </c>
      <c r="T58" s="1310" t="s">
        <v>36</v>
      </c>
      <c r="U58" s="50" t="s">
        <v>36</v>
      </c>
      <c r="V58" s="1337" t="s">
        <v>36</v>
      </c>
      <c r="W58" s="64" t="s">
        <v>36</v>
      </c>
      <c r="X58" s="65">
        <v>12.8</v>
      </c>
      <c r="Y58" s="69" t="s">
        <v>36</v>
      </c>
      <c r="Z58" s="70">
        <v>165</v>
      </c>
      <c r="AA58" s="862" t="s">
        <v>36</v>
      </c>
      <c r="AB58" s="863">
        <v>0.22</v>
      </c>
      <c r="AC58" s="655"/>
      <c r="AD58" s="6" t="s">
        <v>394</v>
      </c>
      <c r="AE58" s="18" t="s">
        <v>23</v>
      </c>
      <c r="AF58" s="23"/>
      <c r="AG58" s="47"/>
      <c r="AH58" s="47"/>
      <c r="AI58" s="99"/>
    </row>
    <row r="59" spans="1:35" x14ac:dyDescent="0.15">
      <c r="A59" s="1666"/>
      <c r="B59" s="53">
        <v>43607</v>
      </c>
      <c r="C59" s="7" t="str">
        <f t="shared" si="3"/>
        <v>(水)</v>
      </c>
      <c r="D59" s="75" t="s">
        <v>540</v>
      </c>
      <c r="E59" s="72" t="s">
        <v>36</v>
      </c>
      <c r="F59" s="60">
        <v>21.5</v>
      </c>
      <c r="G59" s="23">
        <v>19.3</v>
      </c>
      <c r="H59" s="63">
        <v>19.5</v>
      </c>
      <c r="I59" s="23">
        <v>3.8</v>
      </c>
      <c r="J59" s="63">
        <v>3.6</v>
      </c>
      <c r="K59" s="23">
        <v>7.66</v>
      </c>
      <c r="L59" s="63">
        <v>7.66</v>
      </c>
      <c r="M59" s="23">
        <v>32.299999999999997</v>
      </c>
      <c r="N59" s="63">
        <v>32.5</v>
      </c>
      <c r="O59" s="50" t="s">
        <v>36</v>
      </c>
      <c r="P59" s="1310">
        <v>100.4</v>
      </c>
      <c r="Q59" s="50" t="s">
        <v>36</v>
      </c>
      <c r="R59" s="1310">
        <v>108.1</v>
      </c>
      <c r="S59" s="50" t="s">
        <v>36</v>
      </c>
      <c r="T59" s="1310" t="s">
        <v>36</v>
      </c>
      <c r="U59" s="50" t="s">
        <v>36</v>
      </c>
      <c r="V59" s="1337" t="s">
        <v>36</v>
      </c>
      <c r="W59" s="64" t="s">
        <v>36</v>
      </c>
      <c r="X59" s="65">
        <v>13.1</v>
      </c>
      <c r="Y59" s="69" t="s">
        <v>36</v>
      </c>
      <c r="Z59" s="70">
        <v>174</v>
      </c>
      <c r="AA59" s="862" t="s">
        <v>36</v>
      </c>
      <c r="AB59" s="863">
        <v>0.21</v>
      </c>
      <c r="AC59" s="655"/>
      <c r="AD59" s="6" t="s">
        <v>98</v>
      </c>
      <c r="AE59" s="18" t="s">
        <v>23</v>
      </c>
      <c r="AF59" s="23">
        <v>24.6</v>
      </c>
      <c r="AG59" s="47">
        <v>22.5</v>
      </c>
      <c r="AH59" s="47">
        <v>22.7</v>
      </c>
      <c r="AI59" s="100"/>
    </row>
    <row r="60" spans="1:35" x14ac:dyDescent="0.15">
      <c r="A60" s="1666"/>
      <c r="B60" s="53">
        <v>43608</v>
      </c>
      <c r="C60" s="7" t="str">
        <f t="shared" si="3"/>
        <v>(木)</v>
      </c>
      <c r="D60" s="75" t="s">
        <v>540</v>
      </c>
      <c r="E60" s="72" t="s">
        <v>36</v>
      </c>
      <c r="F60" s="60">
        <v>24.7</v>
      </c>
      <c r="G60" s="23">
        <v>19.3</v>
      </c>
      <c r="H60" s="63">
        <v>19.7</v>
      </c>
      <c r="I60" s="23">
        <v>5.2</v>
      </c>
      <c r="J60" s="63">
        <v>3.4</v>
      </c>
      <c r="K60" s="23">
        <v>7.57</v>
      </c>
      <c r="L60" s="63">
        <v>7.65</v>
      </c>
      <c r="M60" s="23">
        <v>32.4</v>
      </c>
      <c r="N60" s="63">
        <v>32.6</v>
      </c>
      <c r="O60" s="50" t="s">
        <v>36</v>
      </c>
      <c r="P60" s="1310">
        <v>100.8</v>
      </c>
      <c r="Q60" s="50" t="s">
        <v>36</v>
      </c>
      <c r="R60" s="1310">
        <v>107.1</v>
      </c>
      <c r="S60" s="50" t="s">
        <v>36</v>
      </c>
      <c r="T60" s="1310" t="s">
        <v>36</v>
      </c>
      <c r="U60" s="50" t="s">
        <v>36</v>
      </c>
      <c r="V60" s="1337" t="s">
        <v>36</v>
      </c>
      <c r="W60" s="64" t="s">
        <v>36</v>
      </c>
      <c r="X60" s="65">
        <v>13.2</v>
      </c>
      <c r="Y60" s="69" t="s">
        <v>36</v>
      </c>
      <c r="Z60" s="70">
        <v>193</v>
      </c>
      <c r="AA60" s="862" t="s">
        <v>36</v>
      </c>
      <c r="AB60" s="863">
        <v>0.24</v>
      </c>
      <c r="AC60" s="655"/>
      <c r="AD60" s="6" t="s">
        <v>27</v>
      </c>
      <c r="AE60" s="18" t="s">
        <v>23</v>
      </c>
      <c r="AF60" s="23">
        <v>27.1</v>
      </c>
      <c r="AG60" s="47">
        <v>27.4</v>
      </c>
      <c r="AH60" s="47">
        <v>28.4</v>
      </c>
      <c r="AI60" s="100"/>
    </row>
    <row r="61" spans="1:35" x14ac:dyDescent="0.15">
      <c r="A61" s="1666"/>
      <c r="B61" s="53">
        <v>43609</v>
      </c>
      <c r="C61" s="7" t="str">
        <f t="shared" si="3"/>
        <v>(金)</v>
      </c>
      <c r="D61" s="75" t="s">
        <v>540</v>
      </c>
      <c r="E61" s="72" t="s">
        <v>36</v>
      </c>
      <c r="F61" s="60">
        <v>25.7</v>
      </c>
      <c r="G61" s="23">
        <v>19.600000000000001</v>
      </c>
      <c r="H61" s="63">
        <v>19.7</v>
      </c>
      <c r="I61" s="23">
        <v>3.5</v>
      </c>
      <c r="J61" s="63">
        <v>3.5</v>
      </c>
      <c r="K61" s="23">
        <v>7.63</v>
      </c>
      <c r="L61" s="63">
        <v>7.56</v>
      </c>
      <c r="M61" s="23">
        <v>32.5</v>
      </c>
      <c r="N61" s="63">
        <v>32.6</v>
      </c>
      <c r="O61" s="50" t="s">
        <v>36</v>
      </c>
      <c r="P61" s="1310">
        <v>101.5</v>
      </c>
      <c r="Q61" s="50" t="s">
        <v>36</v>
      </c>
      <c r="R61" s="1310">
        <v>106.1</v>
      </c>
      <c r="S61" s="50" t="s">
        <v>36</v>
      </c>
      <c r="T61" s="1310" t="s">
        <v>36</v>
      </c>
      <c r="U61" s="50" t="s">
        <v>36</v>
      </c>
      <c r="V61" s="1337" t="s">
        <v>36</v>
      </c>
      <c r="W61" s="64" t="s">
        <v>36</v>
      </c>
      <c r="X61" s="65">
        <v>13.2</v>
      </c>
      <c r="Y61" s="69" t="s">
        <v>36</v>
      </c>
      <c r="Z61" s="70">
        <v>180</v>
      </c>
      <c r="AA61" s="862" t="s">
        <v>36</v>
      </c>
      <c r="AB61" s="863">
        <v>0.14000000000000001</v>
      </c>
      <c r="AC61" s="655"/>
      <c r="AD61" s="6" t="s">
        <v>382</v>
      </c>
      <c r="AE61" s="18" t="s">
        <v>387</v>
      </c>
      <c r="AF61" s="50">
        <v>6</v>
      </c>
      <c r="AG61" s="51">
        <v>4</v>
      </c>
      <c r="AH61" s="51">
        <v>11</v>
      </c>
      <c r="AI61" s="102"/>
    </row>
    <row r="62" spans="1:35" x14ac:dyDescent="0.15">
      <c r="A62" s="1666"/>
      <c r="B62" s="53">
        <v>43610</v>
      </c>
      <c r="C62" s="7" t="str">
        <f t="shared" si="3"/>
        <v>(土)</v>
      </c>
      <c r="D62" s="75" t="s">
        <v>540</v>
      </c>
      <c r="E62" s="72" t="s">
        <v>36</v>
      </c>
      <c r="F62" s="60">
        <v>27.9</v>
      </c>
      <c r="G62" s="23">
        <v>19.5</v>
      </c>
      <c r="H62" s="63">
        <v>19.899999999999999</v>
      </c>
      <c r="I62" s="23">
        <v>3.4</v>
      </c>
      <c r="J62" s="63">
        <v>3.4</v>
      </c>
      <c r="K62" s="23">
        <v>7.61</v>
      </c>
      <c r="L62" s="63">
        <v>7.52</v>
      </c>
      <c r="M62" s="23">
        <v>32.6</v>
      </c>
      <c r="N62" s="63">
        <v>32.6</v>
      </c>
      <c r="O62" s="50" t="s">
        <v>36</v>
      </c>
      <c r="P62" s="1310" t="s">
        <v>36</v>
      </c>
      <c r="Q62" s="50" t="s">
        <v>36</v>
      </c>
      <c r="R62" s="1310" t="s">
        <v>36</v>
      </c>
      <c r="S62" s="50" t="s">
        <v>36</v>
      </c>
      <c r="T62" s="1310" t="s">
        <v>36</v>
      </c>
      <c r="U62" s="50" t="s">
        <v>36</v>
      </c>
      <c r="V62" s="1337" t="s">
        <v>36</v>
      </c>
      <c r="W62" s="64" t="s">
        <v>36</v>
      </c>
      <c r="X62" s="65" t="s">
        <v>36</v>
      </c>
      <c r="Y62" s="69" t="s">
        <v>36</v>
      </c>
      <c r="Z62" s="70" t="s">
        <v>36</v>
      </c>
      <c r="AA62" s="862" t="s">
        <v>36</v>
      </c>
      <c r="AB62" s="863" t="s">
        <v>36</v>
      </c>
      <c r="AC62" s="655"/>
      <c r="AD62" s="6" t="s">
        <v>395</v>
      </c>
      <c r="AE62" s="18" t="s">
        <v>23</v>
      </c>
      <c r="AF62" s="50">
        <v>2</v>
      </c>
      <c r="AG62" s="51">
        <v>2</v>
      </c>
      <c r="AH62" s="51">
        <v>9</v>
      </c>
      <c r="AI62" s="102"/>
    </row>
    <row r="63" spans="1:35" x14ac:dyDescent="0.15">
      <c r="A63" s="1666"/>
      <c r="B63" s="53">
        <v>43611</v>
      </c>
      <c r="C63" s="7" t="str">
        <f t="shared" si="3"/>
        <v>(日)</v>
      </c>
      <c r="D63" s="75" t="s">
        <v>540</v>
      </c>
      <c r="E63" s="72" t="s">
        <v>36</v>
      </c>
      <c r="F63" s="60">
        <v>29.7</v>
      </c>
      <c r="G63" s="23">
        <v>19.899999999999999</v>
      </c>
      <c r="H63" s="63">
        <v>20</v>
      </c>
      <c r="I63" s="23">
        <v>4</v>
      </c>
      <c r="J63" s="63">
        <v>3.6</v>
      </c>
      <c r="K63" s="23">
        <v>7.58</v>
      </c>
      <c r="L63" s="63">
        <v>7.52</v>
      </c>
      <c r="M63" s="23">
        <v>32.5</v>
      </c>
      <c r="N63" s="63">
        <v>32.299999999999997</v>
      </c>
      <c r="O63" s="50" t="s">
        <v>36</v>
      </c>
      <c r="P63" s="1310" t="s">
        <v>36</v>
      </c>
      <c r="Q63" s="50" t="s">
        <v>36</v>
      </c>
      <c r="R63" s="1310" t="s">
        <v>36</v>
      </c>
      <c r="S63" s="50" t="s">
        <v>36</v>
      </c>
      <c r="T63" s="1310" t="s">
        <v>36</v>
      </c>
      <c r="U63" s="50" t="s">
        <v>36</v>
      </c>
      <c r="V63" s="1337" t="s">
        <v>36</v>
      </c>
      <c r="W63" s="64" t="s">
        <v>36</v>
      </c>
      <c r="X63" s="65" t="s">
        <v>36</v>
      </c>
      <c r="Y63" s="69" t="s">
        <v>36</v>
      </c>
      <c r="Z63" s="70" t="s">
        <v>36</v>
      </c>
      <c r="AA63" s="862" t="s">
        <v>36</v>
      </c>
      <c r="AB63" s="863" t="s">
        <v>36</v>
      </c>
      <c r="AC63" s="655"/>
      <c r="AD63" s="19"/>
      <c r="AE63" s="9"/>
      <c r="AF63" s="20"/>
      <c r="AG63" s="8"/>
      <c r="AH63" s="8"/>
      <c r="AI63" s="9"/>
    </row>
    <row r="64" spans="1:35" x14ac:dyDescent="0.15">
      <c r="A64" s="1666"/>
      <c r="B64" s="53">
        <v>43612</v>
      </c>
      <c r="C64" s="7" t="str">
        <f t="shared" si="3"/>
        <v>(月)</v>
      </c>
      <c r="D64" s="75" t="s">
        <v>540</v>
      </c>
      <c r="E64" s="72" t="s">
        <v>36</v>
      </c>
      <c r="F64" s="60">
        <v>30</v>
      </c>
      <c r="G64" s="23">
        <v>20</v>
      </c>
      <c r="H64" s="63">
        <v>20.3</v>
      </c>
      <c r="I64" s="23">
        <v>3.8</v>
      </c>
      <c r="J64" s="63">
        <v>3.8</v>
      </c>
      <c r="K64" s="23">
        <v>7.5</v>
      </c>
      <c r="L64" s="63">
        <v>7.52</v>
      </c>
      <c r="M64" s="23">
        <v>32.200000000000003</v>
      </c>
      <c r="N64" s="63">
        <v>32.4</v>
      </c>
      <c r="O64" s="50" t="s">
        <v>36</v>
      </c>
      <c r="P64" s="1310">
        <v>100.4</v>
      </c>
      <c r="Q64" s="50" t="s">
        <v>36</v>
      </c>
      <c r="R64" s="1310">
        <v>106.1</v>
      </c>
      <c r="S64" s="50" t="s">
        <v>36</v>
      </c>
      <c r="T64" s="1310" t="s">
        <v>36</v>
      </c>
      <c r="U64" s="50" t="s">
        <v>36</v>
      </c>
      <c r="V64" s="1337" t="s">
        <v>36</v>
      </c>
      <c r="W64" s="64" t="s">
        <v>36</v>
      </c>
      <c r="X64" s="65">
        <v>12.3</v>
      </c>
      <c r="Y64" s="69" t="s">
        <v>36</v>
      </c>
      <c r="Z64" s="70">
        <v>197</v>
      </c>
      <c r="AA64" s="862" t="s">
        <v>36</v>
      </c>
      <c r="AB64" s="863">
        <v>0.12</v>
      </c>
      <c r="AC64" s="655"/>
      <c r="AD64" s="19"/>
      <c r="AE64" s="9"/>
      <c r="AF64" s="20"/>
      <c r="AG64" s="8"/>
      <c r="AH64" s="8"/>
      <c r="AI64" s="9"/>
    </row>
    <row r="65" spans="1:35" x14ac:dyDescent="0.15">
      <c r="A65" s="1666"/>
      <c r="B65" s="53">
        <v>43613</v>
      </c>
      <c r="C65" s="7" t="str">
        <f t="shared" si="3"/>
        <v>(火)</v>
      </c>
      <c r="D65" s="75" t="s">
        <v>550</v>
      </c>
      <c r="E65" s="72">
        <v>1</v>
      </c>
      <c r="F65" s="60">
        <v>25.7</v>
      </c>
      <c r="G65" s="23">
        <v>20.100000000000001</v>
      </c>
      <c r="H65" s="63">
        <v>20.399999999999999</v>
      </c>
      <c r="I65" s="23">
        <v>4.3</v>
      </c>
      <c r="J65" s="63">
        <v>4.4000000000000004</v>
      </c>
      <c r="K65" s="23">
        <v>7.45</v>
      </c>
      <c r="L65" s="63">
        <v>7.49</v>
      </c>
      <c r="M65" s="23">
        <v>32.5</v>
      </c>
      <c r="N65" s="63">
        <v>32.5</v>
      </c>
      <c r="O65" s="50" t="s">
        <v>36</v>
      </c>
      <c r="P65" s="1310">
        <v>99.3</v>
      </c>
      <c r="Q65" s="50" t="s">
        <v>36</v>
      </c>
      <c r="R65" s="1310">
        <v>106.1</v>
      </c>
      <c r="S65" s="50" t="s">
        <v>36</v>
      </c>
      <c r="T65" s="1310" t="s">
        <v>36</v>
      </c>
      <c r="U65" s="50" t="s">
        <v>36</v>
      </c>
      <c r="V65" s="1337" t="s">
        <v>36</v>
      </c>
      <c r="W65" s="64" t="s">
        <v>36</v>
      </c>
      <c r="X65" s="65">
        <v>12.2</v>
      </c>
      <c r="Y65" s="69" t="s">
        <v>36</v>
      </c>
      <c r="Z65" s="70">
        <v>180</v>
      </c>
      <c r="AA65" s="862" t="s">
        <v>36</v>
      </c>
      <c r="AB65" s="863">
        <v>0.12</v>
      </c>
      <c r="AC65" s="655"/>
      <c r="AD65" s="21"/>
      <c r="AE65" s="3"/>
      <c r="AF65" s="22"/>
      <c r="AG65" s="10"/>
      <c r="AH65" s="10"/>
      <c r="AI65" s="3"/>
    </row>
    <row r="66" spans="1:35" x14ac:dyDescent="0.15">
      <c r="A66" s="1666"/>
      <c r="B66" s="53">
        <v>43614</v>
      </c>
      <c r="C66" s="7" t="str">
        <f t="shared" si="3"/>
        <v>(水)</v>
      </c>
      <c r="D66" s="75" t="s">
        <v>555</v>
      </c>
      <c r="E66" s="72">
        <v>20.5</v>
      </c>
      <c r="F66" s="60">
        <v>19.7</v>
      </c>
      <c r="G66" s="23">
        <v>20.3</v>
      </c>
      <c r="H66" s="63">
        <v>20.399999999999999</v>
      </c>
      <c r="I66" s="23">
        <v>4.0999999999999996</v>
      </c>
      <c r="J66" s="63">
        <v>4.4000000000000004</v>
      </c>
      <c r="K66" s="23">
        <v>7.45</v>
      </c>
      <c r="L66" s="63">
        <v>7.46</v>
      </c>
      <c r="M66" s="23">
        <v>32.200000000000003</v>
      </c>
      <c r="N66" s="63">
        <v>32.299999999999997</v>
      </c>
      <c r="O66" s="50" t="s">
        <v>36</v>
      </c>
      <c r="P66" s="1310">
        <v>99.7</v>
      </c>
      <c r="Q66" s="50" t="s">
        <v>36</v>
      </c>
      <c r="R66" s="1310">
        <v>106.1</v>
      </c>
      <c r="S66" s="50" t="s">
        <v>36</v>
      </c>
      <c r="T66" s="1310" t="s">
        <v>36</v>
      </c>
      <c r="U66" s="50" t="s">
        <v>36</v>
      </c>
      <c r="V66" s="1337" t="s">
        <v>36</v>
      </c>
      <c r="W66" s="64" t="s">
        <v>36</v>
      </c>
      <c r="X66" s="65">
        <v>12.4</v>
      </c>
      <c r="Y66" s="69" t="s">
        <v>36</v>
      </c>
      <c r="Z66" s="70">
        <v>180</v>
      </c>
      <c r="AA66" s="862" t="s">
        <v>36</v>
      </c>
      <c r="AB66" s="863">
        <v>0.08</v>
      </c>
      <c r="AC66" s="655"/>
      <c r="AD66" s="29" t="s">
        <v>384</v>
      </c>
      <c r="AE66" s="2" t="s">
        <v>36</v>
      </c>
      <c r="AF66" s="2" t="s">
        <v>36</v>
      </c>
      <c r="AG66" s="2" t="s">
        <v>36</v>
      </c>
      <c r="AH66" s="2" t="s">
        <v>36</v>
      </c>
      <c r="AI66" s="103" t="s">
        <v>36</v>
      </c>
    </row>
    <row r="67" spans="1:35" x14ac:dyDescent="0.15">
      <c r="A67" s="1666"/>
      <c r="B67" s="53">
        <v>43615</v>
      </c>
      <c r="C67" s="54" t="str">
        <f t="shared" si="3"/>
        <v>(木)</v>
      </c>
      <c r="D67" s="75" t="s">
        <v>540</v>
      </c>
      <c r="E67" s="72" t="s">
        <v>36</v>
      </c>
      <c r="F67" s="60">
        <v>23.8</v>
      </c>
      <c r="G67" s="23">
        <v>20.7</v>
      </c>
      <c r="H67" s="63">
        <v>21</v>
      </c>
      <c r="I67" s="23">
        <v>4.7</v>
      </c>
      <c r="J67" s="63">
        <v>4.3</v>
      </c>
      <c r="K67" s="23">
        <v>7.55</v>
      </c>
      <c r="L67" s="63">
        <v>7.5</v>
      </c>
      <c r="M67" s="23">
        <v>32.4</v>
      </c>
      <c r="N67" s="63">
        <v>32.5</v>
      </c>
      <c r="O67" s="50" t="s">
        <v>36</v>
      </c>
      <c r="P67" s="1310">
        <v>101.5</v>
      </c>
      <c r="Q67" s="50" t="s">
        <v>36</v>
      </c>
      <c r="R67" s="1310">
        <v>105.9</v>
      </c>
      <c r="S67" s="50" t="s">
        <v>36</v>
      </c>
      <c r="T67" s="1310" t="s">
        <v>36</v>
      </c>
      <c r="U67" s="50" t="s">
        <v>36</v>
      </c>
      <c r="V67" s="1337" t="s">
        <v>36</v>
      </c>
      <c r="W67" s="64" t="s">
        <v>36</v>
      </c>
      <c r="X67" s="65">
        <v>12.5</v>
      </c>
      <c r="Y67" s="69" t="s">
        <v>36</v>
      </c>
      <c r="Z67" s="70">
        <v>176</v>
      </c>
      <c r="AA67" s="862" t="s">
        <v>36</v>
      </c>
      <c r="AB67" s="863">
        <v>0.12</v>
      </c>
      <c r="AC67" s="655"/>
      <c r="AD67" s="11" t="s">
        <v>36</v>
      </c>
      <c r="AE67" s="2" t="s">
        <v>36</v>
      </c>
      <c r="AF67" s="2" t="s">
        <v>36</v>
      </c>
      <c r="AG67" s="2" t="s">
        <v>36</v>
      </c>
      <c r="AH67" s="2" t="s">
        <v>36</v>
      </c>
      <c r="AI67" s="103" t="s">
        <v>36</v>
      </c>
    </row>
    <row r="68" spans="1:35" x14ac:dyDescent="0.15">
      <c r="A68" s="1666"/>
      <c r="B68" s="218">
        <v>43616</v>
      </c>
      <c r="C68" s="54" t="str">
        <f t="shared" si="3"/>
        <v>(金)</v>
      </c>
      <c r="D68" s="175" t="s">
        <v>550</v>
      </c>
      <c r="E68" s="176" t="s">
        <v>36</v>
      </c>
      <c r="F68" s="177">
        <v>24.2</v>
      </c>
      <c r="G68" s="178">
        <v>20.7</v>
      </c>
      <c r="H68" s="174">
        <v>21</v>
      </c>
      <c r="I68" s="178">
        <v>5.0999999999999996</v>
      </c>
      <c r="J68" s="174">
        <v>4.5</v>
      </c>
      <c r="K68" s="178">
        <v>7.45</v>
      </c>
      <c r="L68" s="174">
        <v>7.48</v>
      </c>
      <c r="M68" s="178">
        <v>32.4</v>
      </c>
      <c r="N68" s="174">
        <v>32.6</v>
      </c>
      <c r="O68" s="1317" t="s">
        <v>36</v>
      </c>
      <c r="P68" s="1318">
        <v>102.1</v>
      </c>
      <c r="Q68" s="1317" t="s">
        <v>36</v>
      </c>
      <c r="R68" s="1318">
        <v>106.1</v>
      </c>
      <c r="S68" s="1317" t="s">
        <v>36</v>
      </c>
      <c r="T68" s="1318" t="s">
        <v>36</v>
      </c>
      <c r="U68" s="1317" t="s">
        <v>36</v>
      </c>
      <c r="V68" s="1338" t="s">
        <v>36</v>
      </c>
      <c r="W68" s="179" t="s">
        <v>36</v>
      </c>
      <c r="X68" s="180">
        <v>12.6</v>
      </c>
      <c r="Y68" s="183" t="s">
        <v>36</v>
      </c>
      <c r="Z68" s="184">
        <v>138</v>
      </c>
      <c r="AA68" s="870" t="s">
        <v>36</v>
      </c>
      <c r="AB68" s="871">
        <v>0.1</v>
      </c>
      <c r="AC68" s="690"/>
      <c r="AD68" s="11" t="s">
        <v>36</v>
      </c>
      <c r="AE68" s="2" t="s">
        <v>36</v>
      </c>
      <c r="AF68" s="2" t="s">
        <v>36</v>
      </c>
      <c r="AG68" s="2" t="s">
        <v>36</v>
      </c>
      <c r="AH68" s="2" t="s">
        <v>36</v>
      </c>
      <c r="AI68" s="103" t="s">
        <v>36</v>
      </c>
    </row>
    <row r="69" spans="1:35" s="1" customFormat="1" ht="13.5" customHeight="1" x14ac:dyDescent="0.15">
      <c r="A69" s="1666"/>
      <c r="B69" s="1610" t="s">
        <v>396</v>
      </c>
      <c r="C69" s="1611"/>
      <c r="D69" s="399"/>
      <c r="E69" s="358">
        <f>MAX(E38:E68)</f>
        <v>70</v>
      </c>
      <c r="F69" s="359">
        <f t="shared" ref="F69:AC69" si="4">IF(COUNT(F38:F68)=0,"",MAX(F38:F68))</f>
        <v>30</v>
      </c>
      <c r="G69" s="360">
        <f t="shared" si="4"/>
        <v>20.7</v>
      </c>
      <c r="H69" s="361">
        <f t="shared" si="4"/>
        <v>21</v>
      </c>
      <c r="I69" s="360">
        <f t="shared" si="4"/>
        <v>5.2</v>
      </c>
      <c r="J69" s="361">
        <f t="shared" si="4"/>
        <v>4.5</v>
      </c>
      <c r="K69" s="360">
        <f t="shared" si="4"/>
        <v>7.69</v>
      </c>
      <c r="L69" s="361">
        <f t="shared" si="4"/>
        <v>7.66</v>
      </c>
      <c r="M69" s="360">
        <f t="shared" si="4"/>
        <v>32.799999999999997</v>
      </c>
      <c r="N69" s="361">
        <f t="shared" si="4"/>
        <v>32.799999999999997</v>
      </c>
      <c r="O69" s="1311">
        <f t="shared" si="4"/>
        <v>103.2</v>
      </c>
      <c r="P69" s="1319">
        <f t="shared" si="4"/>
        <v>102.1</v>
      </c>
      <c r="Q69" s="1311">
        <f t="shared" si="4"/>
        <v>107.9</v>
      </c>
      <c r="R69" s="1319">
        <f t="shared" si="4"/>
        <v>108.9</v>
      </c>
      <c r="S69" s="1311">
        <f t="shared" si="4"/>
        <v>74</v>
      </c>
      <c r="T69" s="1319">
        <f t="shared" si="4"/>
        <v>73</v>
      </c>
      <c r="U69" s="1311">
        <f t="shared" si="4"/>
        <v>33.9</v>
      </c>
      <c r="V69" s="1319">
        <f t="shared" si="4"/>
        <v>33.299999999999997</v>
      </c>
      <c r="W69" s="362">
        <f t="shared" si="4"/>
        <v>12.4</v>
      </c>
      <c r="X69" s="583">
        <f t="shared" si="4"/>
        <v>13.9</v>
      </c>
      <c r="Y69" s="1471">
        <f t="shared" si="4"/>
        <v>172</v>
      </c>
      <c r="Z69" s="1472">
        <f t="shared" si="4"/>
        <v>202</v>
      </c>
      <c r="AA69" s="864">
        <f t="shared" si="4"/>
        <v>0.11</v>
      </c>
      <c r="AB69" s="865">
        <f t="shared" si="4"/>
        <v>0.24</v>
      </c>
      <c r="AC69" s="695" t="str">
        <f t="shared" si="4"/>
        <v/>
      </c>
      <c r="AD69" s="11" t="s">
        <v>36</v>
      </c>
      <c r="AE69" s="2" t="s">
        <v>36</v>
      </c>
      <c r="AF69" s="2" t="s">
        <v>36</v>
      </c>
      <c r="AG69" s="2" t="s">
        <v>36</v>
      </c>
      <c r="AH69" s="2" t="s">
        <v>36</v>
      </c>
      <c r="AI69" s="103" t="s">
        <v>36</v>
      </c>
    </row>
    <row r="70" spans="1:35" s="1" customFormat="1" ht="13.5" customHeight="1" x14ac:dyDescent="0.15">
      <c r="A70" s="1666"/>
      <c r="B70" s="1602" t="s">
        <v>397</v>
      </c>
      <c r="C70" s="1603"/>
      <c r="D70" s="401"/>
      <c r="E70" s="364">
        <f>MIN(E38:E68)</f>
        <v>0.5</v>
      </c>
      <c r="F70" s="365">
        <f t="shared" ref="F70:AC70" si="5">IF(COUNT(F38:F68)=0,"",MIN(F38:F68))</f>
        <v>17.399999999999999</v>
      </c>
      <c r="G70" s="366">
        <f t="shared" si="5"/>
        <v>15.6</v>
      </c>
      <c r="H70" s="367">
        <f t="shared" si="5"/>
        <v>15.7</v>
      </c>
      <c r="I70" s="366">
        <f t="shared" si="5"/>
        <v>1</v>
      </c>
      <c r="J70" s="367">
        <f t="shared" si="5"/>
        <v>1</v>
      </c>
      <c r="K70" s="366">
        <f t="shared" si="5"/>
        <v>7.45</v>
      </c>
      <c r="L70" s="367">
        <f t="shared" si="5"/>
        <v>7.46</v>
      </c>
      <c r="M70" s="366">
        <f t="shared" si="5"/>
        <v>32</v>
      </c>
      <c r="N70" s="367">
        <f t="shared" si="5"/>
        <v>32.200000000000003</v>
      </c>
      <c r="O70" s="1313">
        <f t="shared" si="5"/>
        <v>103.2</v>
      </c>
      <c r="P70" s="1320">
        <f t="shared" si="5"/>
        <v>98.2</v>
      </c>
      <c r="Q70" s="1313">
        <f t="shared" si="5"/>
        <v>107.9</v>
      </c>
      <c r="R70" s="1320">
        <f t="shared" si="5"/>
        <v>105.3</v>
      </c>
      <c r="S70" s="1313">
        <f t="shared" si="5"/>
        <v>74</v>
      </c>
      <c r="T70" s="1320">
        <f t="shared" si="5"/>
        <v>73</v>
      </c>
      <c r="U70" s="1313">
        <f t="shared" si="5"/>
        <v>33.9</v>
      </c>
      <c r="V70" s="1320">
        <f t="shared" si="5"/>
        <v>33.299999999999997</v>
      </c>
      <c r="W70" s="368">
        <f t="shared" si="5"/>
        <v>12.4</v>
      </c>
      <c r="X70" s="697">
        <f t="shared" si="5"/>
        <v>12.2</v>
      </c>
      <c r="Y70" s="1477">
        <f t="shared" si="5"/>
        <v>172</v>
      </c>
      <c r="Z70" s="1478">
        <f t="shared" si="5"/>
        <v>138</v>
      </c>
      <c r="AA70" s="866">
        <f t="shared" si="5"/>
        <v>0.11</v>
      </c>
      <c r="AB70" s="867">
        <f t="shared" si="5"/>
        <v>0.06</v>
      </c>
      <c r="AC70" s="699" t="str">
        <f t="shared" si="5"/>
        <v/>
      </c>
      <c r="AD70" s="11" t="s">
        <v>36</v>
      </c>
      <c r="AE70" s="2" t="s">
        <v>36</v>
      </c>
      <c r="AF70" s="2" t="s">
        <v>36</v>
      </c>
      <c r="AG70" s="2" t="s">
        <v>36</v>
      </c>
      <c r="AH70" s="2" t="s">
        <v>36</v>
      </c>
      <c r="AI70" s="103" t="s">
        <v>36</v>
      </c>
    </row>
    <row r="71" spans="1:35" s="1" customFormat="1" ht="13.5" customHeight="1" x14ac:dyDescent="0.15">
      <c r="A71" s="1666"/>
      <c r="B71" s="1602" t="s">
        <v>398</v>
      </c>
      <c r="C71" s="1603"/>
      <c r="D71" s="401"/>
      <c r="E71" s="401"/>
      <c r="F71" s="584">
        <f t="shared" ref="F71:AC71" si="6">IF(COUNT(F38:F68)=0,"",AVERAGE(F38:F68))</f>
        <v>22.503225806451614</v>
      </c>
      <c r="G71" s="585">
        <f t="shared" si="6"/>
        <v>18.209677419354843</v>
      </c>
      <c r="H71" s="586">
        <f t="shared" si="6"/>
        <v>18.406451612903222</v>
      </c>
      <c r="I71" s="585">
        <f t="shared" si="6"/>
        <v>2.7451612903225802</v>
      </c>
      <c r="J71" s="586">
        <f t="shared" si="6"/>
        <v>2.4838709677419355</v>
      </c>
      <c r="K71" s="585">
        <f t="shared" si="6"/>
        <v>7.5987096774193557</v>
      </c>
      <c r="L71" s="586">
        <f t="shared" si="6"/>
        <v>7.5825806451612934</v>
      </c>
      <c r="M71" s="585">
        <f t="shared" si="6"/>
        <v>32.393548387096779</v>
      </c>
      <c r="N71" s="586">
        <f t="shared" si="6"/>
        <v>32.483870967741929</v>
      </c>
      <c r="O71" s="1321">
        <f t="shared" si="6"/>
        <v>103.2</v>
      </c>
      <c r="P71" s="1322">
        <f t="shared" si="6"/>
        <v>100.45263157894738</v>
      </c>
      <c r="Q71" s="1321">
        <f t="shared" si="6"/>
        <v>107.9</v>
      </c>
      <c r="R71" s="1322">
        <f t="shared" si="6"/>
        <v>106.75263157894734</v>
      </c>
      <c r="S71" s="1321">
        <f t="shared" si="6"/>
        <v>74</v>
      </c>
      <c r="T71" s="1322">
        <f t="shared" si="6"/>
        <v>73</v>
      </c>
      <c r="U71" s="1321">
        <f t="shared" si="6"/>
        <v>33.9</v>
      </c>
      <c r="V71" s="1322">
        <f t="shared" si="6"/>
        <v>33.299999999999997</v>
      </c>
      <c r="W71" s="635">
        <f t="shared" si="6"/>
        <v>12.4</v>
      </c>
      <c r="X71" s="702">
        <f t="shared" si="6"/>
        <v>12.763157894736841</v>
      </c>
      <c r="Y71" s="1479">
        <f t="shared" si="6"/>
        <v>172</v>
      </c>
      <c r="Z71" s="1480">
        <f t="shared" si="6"/>
        <v>178.52631578947367</v>
      </c>
      <c r="AA71" s="872">
        <f t="shared" si="6"/>
        <v>0.11</v>
      </c>
      <c r="AB71" s="873">
        <f t="shared" si="6"/>
        <v>0.14157894736842108</v>
      </c>
      <c r="AC71" s="691" t="str">
        <f t="shared" si="6"/>
        <v/>
      </c>
      <c r="AD71" s="11" t="s">
        <v>36</v>
      </c>
      <c r="AE71" s="2" t="s">
        <v>36</v>
      </c>
      <c r="AF71" s="2" t="s">
        <v>36</v>
      </c>
      <c r="AG71" s="2" t="s">
        <v>36</v>
      </c>
      <c r="AH71" s="2" t="s">
        <v>36</v>
      </c>
      <c r="AI71" s="103" t="s">
        <v>36</v>
      </c>
    </row>
    <row r="72" spans="1:35" s="1" customFormat="1" ht="13.5" customHeight="1" x14ac:dyDescent="0.15">
      <c r="A72" s="1667"/>
      <c r="B72" s="1602" t="s">
        <v>399</v>
      </c>
      <c r="C72" s="1603"/>
      <c r="D72" s="401"/>
      <c r="E72" s="577">
        <f>SUM(E38:E68)</f>
        <v>123.5</v>
      </c>
      <c r="F72" s="606"/>
      <c r="G72" s="1456"/>
      <c r="H72" s="1457"/>
      <c r="I72" s="1456"/>
      <c r="J72" s="1457"/>
      <c r="K72" s="1352"/>
      <c r="L72" s="1353"/>
      <c r="M72" s="1456"/>
      <c r="N72" s="1457"/>
      <c r="O72" s="1316"/>
      <c r="P72" s="1323"/>
      <c r="Q72" s="1334"/>
      <c r="R72" s="1323"/>
      <c r="S72" s="1315"/>
      <c r="T72" s="1316"/>
      <c r="U72" s="1315"/>
      <c r="V72" s="1333"/>
      <c r="W72" s="637"/>
      <c r="X72" s="701"/>
      <c r="Y72" s="1476"/>
      <c r="Z72" s="1481"/>
      <c r="AA72" s="874"/>
      <c r="AB72" s="875"/>
      <c r="AC72" s="692">
        <f>SUM(AC38:AC68)</f>
        <v>0</v>
      </c>
      <c r="AD72" s="219"/>
      <c r="AE72" s="221"/>
      <c r="AF72" s="221"/>
      <c r="AG72" s="221"/>
      <c r="AH72" s="221"/>
      <c r="AI72" s="220"/>
    </row>
    <row r="73" spans="1:35" ht="13.5" customHeight="1" x14ac:dyDescent="0.15">
      <c r="A73" s="1655" t="s">
        <v>270</v>
      </c>
      <c r="B73" s="324">
        <v>43617</v>
      </c>
      <c r="C73" s="325" t="str">
        <f>IF(B73="","",IF(WEEKDAY(B73)=1,"(日)",IF(WEEKDAY(B73)=2,"(月)",IF(WEEKDAY(B73)=3,"(火)",IF(WEEKDAY(B73)=4,"(水)",IF(WEEKDAY(B73)=5,"(木)",IF(WEEKDAY(B73)=6,"(金)","(土)")))))))</f>
        <v>(土)</v>
      </c>
      <c r="D73" s="670" t="s">
        <v>540</v>
      </c>
      <c r="E73" s="59" t="s">
        <v>36</v>
      </c>
      <c r="F73" s="59">
        <v>24.2</v>
      </c>
      <c r="G73" s="61">
        <v>20.9</v>
      </c>
      <c r="H73" s="62">
        <v>21.1</v>
      </c>
      <c r="I73" s="61">
        <v>4.9000000000000004</v>
      </c>
      <c r="J73" s="62">
        <v>4.2</v>
      </c>
      <c r="K73" s="61">
        <v>7.46</v>
      </c>
      <c r="L73" s="62">
        <v>7.43</v>
      </c>
      <c r="M73" s="61">
        <v>32.700000000000003</v>
      </c>
      <c r="N73" s="62">
        <v>32.700000000000003</v>
      </c>
      <c r="O73" s="1308"/>
      <c r="P73" s="1309"/>
      <c r="Q73" s="1308"/>
      <c r="R73" s="1309"/>
      <c r="S73" s="1308"/>
      <c r="T73" s="1309"/>
      <c r="U73" s="1308"/>
      <c r="V73" s="1339"/>
      <c r="W73" s="55"/>
      <c r="X73" s="56"/>
      <c r="Y73" s="57"/>
      <c r="Z73" s="58"/>
      <c r="AA73" s="860" t="s">
        <v>36</v>
      </c>
      <c r="AB73" s="861" t="s">
        <v>36</v>
      </c>
      <c r="AC73" s="653"/>
      <c r="AD73" s="222">
        <v>43622</v>
      </c>
      <c r="AE73" s="135" t="s">
        <v>3</v>
      </c>
      <c r="AF73" s="136">
        <v>29.1</v>
      </c>
      <c r="AG73" s="137" t="s">
        <v>20</v>
      </c>
      <c r="AH73" s="138"/>
      <c r="AI73" s="139"/>
    </row>
    <row r="74" spans="1:35" x14ac:dyDescent="0.15">
      <c r="A74" s="1656"/>
      <c r="B74" s="326">
        <v>43618</v>
      </c>
      <c r="C74" s="327" t="str">
        <f t="shared" ref="C74:C102" si="7">IF(B74="","",IF(WEEKDAY(B74)=1,"(日)",IF(WEEKDAY(B74)=2,"(月)",IF(WEEKDAY(B74)=3,"(火)",IF(WEEKDAY(B74)=4,"(水)",IF(WEEKDAY(B74)=5,"(木)",IF(WEEKDAY(B74)=6,"(金)","(土)")))))))</f>
        <v>(日)</v>
      </c>
      <c r="D74" s="671" t="s">
        <v>550</v>
      </c>
      <c r="E74" s="60" t="s">
        <v>36</v>
      </c>
      <c r="F74" s="60">
        <v>25.3</v>
      </c>
      <c r="G74" s="23">
        <v>21</v>
      </c>
      <c r="H74" s="63">
        <v>21.3</v>
      </c>
      <c r="I74" s="23">
        <v>4.5</v>
      </c>
      <c r="J74" s="63">
        <v>3.4</v>
      </c>
      <c r="K74" s="23">
        <v>7.52</v>
      </c>
      <c r="L74" s="63">
        <v>7.45</v>
      </c>
      <c r="M74" s="23">
        <v>32.799999999999997</v>
      </c>
      <c r="N74" s="63">
        <v>32.700000000000003</v>
      </c>
      <c r="O74" s="50"/>
      <c r="P74" s="1310"/>
      <c r="Q74" s="50"/>
      <c r="R74" s="1310"/>
      <c r="S74" s="50"/>
      <c r="T74" s="1310"/>
      <c r="U74" s="50"/>
      <c r="V74" s="1340"/>
      <c r="W74" s="64"/>
      <c r="X74" s="65"/>
      <c r="Y74" s="69"/>
      <c r="Z74" s="70"/>
      <c r="AA74" s="862" t="s">
        <v>36</v>
      </c>
      <c r="AB74" s="863" t="s">
        <v>36</v>
      </c>
      <c r="AC74" s="655"/>
      <c r="AD74" s="12" t="s">
        <v>93</v>
      </c>
      <c r="AE74" s="13" t="s">
        <v>385</v>
      </c>
      <c r="AF74" s="14" t="s">
        <v>5</v>
      </c>
      <c r="AG74" s="15" t="s">
        <v>6</v>
      </c>
      <c r="AH74" s="717" t="s">
        <v>308</v>
      </c>
      <c r="AI74" s="96"/>
    </row>
    <row r="75" spans="1:35" x14ac:dyDescent="0.15">
      <c r="A75" s="1656"/>
      <c r="B75" s="326">
        <v>43619</v>
      </c>
      <c r="C75" s="327" t="str">
        <f t="shared" si="7"/>
        <v>(月)</v>
      </c>
      <c r="D75" s="671" t="s">
        <v>550</v>
      </c>
      <c r="E75" s="60" t="s">
        <v>36</v>
      </c>
      <c r="F75" s="60">
        <v>25.1</v>
      </c>
      <c r="G75" s="23">
        <v>21.1</v>
      </c>
      <c r="H75" s="63">
        <v>21.4</v>
      </c>
      <c r="I75" s="23">
        <v>4.2</v>
      </c>
      <c r="J75" s="63">
        <v>3.4</v>
      </c>
      <c r="K75" s="23">
        <v>7.48</v>
      </c>
      <c r="L75" s="63">
        <v>7.44</v>
      </c>
      <c r="M75" s="23">
        <v>32.6</v>
      </c>
      <c r="N75" s="63">
        <v>32.700000000000003</v>
      </c>
      <c r="O75" s="50"/>
      <c r="P75" s="1310">
        <v>101.9</v>
      </c>
      <c r="Q75" s="50"/>
      <c r="R75" s="1310">
        <v>106.9</v>
      </c>
      <c r="S75" s="50"/>
      <c r="T75" s="1310"/>
      <c r="U75" s="50"/>
      <c r="V75" s="1340"/>
      <c r="W75" s="64"/>
      <c r="X75" s="65">
        <v>12.7</v>
      </c>
      <c r="Y75" s="69"/>
      <c r="Z75" s="70">
        <v>132</v>
      </c>
      <c r="AA75" s="862" t="s">
        <v>36</v>
      </c>
      <c r="AB75" s="863">
        <v>7.0000000000000007E-2</v>
      </c>
      <c r="AC75" s="655"/>
      <c r="AD75" s="5" t="s">
        <v>94</v>
      </c>
      <c r="AE75" s="17" t="s">
        <v>20</v>
      </c>
      <c r="AF75" s="31">
        <v>21.5</v>
      </c>
      <c r="AG75" s="32">
        <v>21.8</v>
      </c>
      <c r="AH75" s="32">
        <v>26.9</v>
      </c>
      <c r="AI75" s="97"/>
    </row>
    <row r="76" spans="1:35" x14ac:dyDescent="0.15">
      <c r="A76" s="1656"/>
      <c r="B76" s="326">
        <v>43620</v>
      </c>
      <c r="C76" s="327" t="str">
        <f t="shared" si="7"/>
        <v>(火)</v>
      </c>
      <c r="D76" s="671" t="s">
        <v>540</v>
      </c>
      <c r="E76" s="60" t="s">
        <v>36</v>
      </c>
      <c r="F76" s="60">
        <v>26.6</v>
      </c>
      <c r="G76" s="23">
        <v>21.2</v>
      </c>
      <c r="H76" s="63">
        <v>21.5</v>
      </c>
      <c r="I76" s="23">
        <v>4.0999999999999996</v>
      </c>
      <c r="J76" s="63">
        <v>3.8</v>
      </c>
      <c r="K76" s="23">
        <v>7.48</v>
      </c>
      <c r="L76" s="63">
        <v>7.46</v>
      </c>
      <c r="M76" s="23">
        <v>32.5</v>
      </c>
      <c r="N76" s="63">
        <v>32.700000000000003</v>
      </c>
      <c r="O76" s="50"/>
      <c r="P76" s="1310">
        <v>102.8</v>
      </c>
      <c r="Q76" s="50"/>
      <c r="R76" s="1310">
        <v>108.1</v>
      </c>
      <c r="S76" s="50"/>
      <c r="T76" s="1310"/>
      <c r="U76" s="50"/>
      <c r="V76" s="1340"/>
      <c r="W76" s="64"/>
      <c r="X76" s="65">
        <v>12.1</v>
      </c>
      <c r="Y76" s="69"/>
      <c r="Z76" s="70">
        <v>161</v>
      </c>
      <c r="AA76" s="862" t="s">
        <v>36</v>
      </c>
      <c r="AB76" s="863">
        <v>0.08</v>
      </c>
      <c r="AC76" s="655"/>
      <c r="AD76" s="6" t="s">
        <v>386</v>
      </c>
      <c r="AE76" s="18" t="s">
        <v>387</v>
      </c>
      <c r="AF76" s="34">
        <v>5.0999999999999996</v>
      </c>
      <c r="AG76" s="35">
        <v>4.4000000000000004</v>
      </c>
      <c r="AH76" s="35">
        <v>3.7</v>
      </c>
      <c r="AI76" s="98"/>
    </row>
    <row r="77" spans="1:35" x14ac:dyDescent="0.15">
      <c r="A77" s="1656"/>
      <c r="B77" s="326">
        <v>43621</v>
      </c>
      <c r="C77" s="327" t="str">
        <f t="shared" si="7"/>
        <v>(水)</v>
      </c>
      <c r="D77" s="671" t="s">
        <v>550</v>
      </c>
      <c r="E77" s="60" t="s">
        <v>36</v>
      </c>
      <c r="F77" s="60">
        <v>21.4</v>
      </c>
      <c r="G77" s="23">
        <v>21.4</v>
      </c>
      <c r="H77" s="63">
        <v>21.6</v>
      </c>
      <c r="I77" s="23">
        <v>4.3</v>
      </c>
      <c r="J77" s="63">
        <v>3.8</v>
      </c>
      <c r="K77" s="23">
        <v>7.58</v>
      </c>
      <c r="L77" s="63">
        <v>7.5</v>
      </c>
      <c r="M77" s="23">
        <v>32.799999999999997</v>
      </c>
      <c r="N77" s="63">
        <v>32.799999999999997</v>
      </c>
      <c r="O77" s="50"/>
      <c r="P77" s="1310">
        <v>102.6</v>
      </c>
      <c r="Q77" s="50"/>
      <c r="R77" s="1310">
        <v>107.1</v>
      </c>
      <c r="S77" s="50"/>
      <c r="T77" s="1310"/>
      <c r="U77" s="50"/>
      <c r="V77" s="1340"/>
      <c r="W77" s="64"/>
      <c r="X77" s="65">
        <v>12.6</v>
      </c>
      <c r="Y77" s="69"/>
      <c r="Z77" s="70">
        <v>129</v>
      </c>
      <c r="AA77" s="862" t="s">
        <v>36</v>
      </c>
      <c r="AB77" s="863">
        <v>0.04</v>
      </c>
      <c r="AC77" s="655"/>
      <c r="AD77" s="6" t="s">
        <v>21</v>
      </c>
      <c r="AE77" s="18"/>
      <c r="AF77" s="34">
        <v>7.49</v>
      </c>
      <c r="AG77" s="35">
        <v>7.46</v>
      </c>
      <c r="AH77" s="35">
        <v>8.76</v>
      </c>
      <c r="AI77" s="99"/>
    </row>
    <row r="78" spans="1:35" x14ac:dyDescent="0.15">
      <c r="A78" s="1656"/>
      <c r="B78" s="326">
        <v>43622</v>
      </c>
      <c r="C78" s="327" t="str">
        <f t="shared" si="7"/>
        <v>(木)</v>
      </c>
      <c r="D78" s="671" t="s">
        <v>540</v>
      </c>
      <c r="E78" s="60" t="s">
        <v>36</v>
      </c>
      <c r="F78" s="60">
        <v>29.1</v>
      </c>
      <c r="G78" s="23">
        <v>21.5</v>
      </c>
      <c r="H78" s="63">
        <v>21.8</v>
      </c>
      <c r="I78" s="23">
        <v>5.0999999999999996</v>
      </c>
      <c r="J78" s="63">
        <v>4.4000000000000004</v>
      </c>
      <c r="K78" s="23">
        <v>7.49</v>
      </c>
      <c r="L78" s="63">
        <v>7.46</v>
      </c>
      <c r="M78" s="23">
        <v>32.799999999999997</v>
      </c>
      <c r="N78" s="63">
        <v>32.9</v>
      </c>
      <c r="O78" s="50">
        <v>98.2</v>
      </c>
      <c r="P78" s="1310">
        <v>103.7</v>
      </c>
      <c r="Q78" s="50">
        <v>107.1</v>
      </c>
      <c r="R78" s="1310">
        <v>106.7</v>
      </c>
      <c r="S78" s="50">
        <v>74.2</v>
      </c>
      <c r="T78" s="1310">
        <v>75</v>
      </c>
      <c r="U78" s="1336">
        <v>32.9</v>
      </c>
      <c r="V78" s="1340">
        <v>31.7</v>
      </c>
      <c r="W78" s="64">
        <v>12.8</v>
      </c>
      <c r="X78" s="65">
        <v>12.4</v>
      </c>
      <c r="Y78" s="69">
        <v>179</v>
      </c>
      <c r="Z78" s="70">
        <v>184</v>
      </c>
      <c r="AA78" s="862">
        <v>0.14000000000000001</v>
      </c>
      <c r="AB78" s="863">
        <v>7.0000000000000007E-2</v>
      </c>
      <c r="AC78" s="655"/>
      <c r="AD78" s="6" t="s">
        <v>364</v>
      </c>
      <c r="AE78" s="18" t="s">
        <v>22</v>
      </c>
      <c r="AF78" s="34">
        <v>32.799999999999997</v>
      </c>
      <c r="AG78" s="35">
        <v>32.9</v>
      </c>
      <c r="AH78" s="35">
        <v>33.9</v>
      </c>
      <c r="AI78" s="100"/>
    </row>
    <row r="79" spans="1:35" x14ac:dyDescent="0.15">
      <c r="A79" s="1656"/>
      <c r="B79" s="326">
        <v>43623</v>
      </c>
      <c r="C79" s="327" t="str">
        <f t="shared" si="7"/>
        <v>(金)</v>
      </c>
      <c r="D79" s="671" t="s">
        <v>550</v>
      </c>
      <c r="E79" s="60">
        <v>21.5</v>
      </c>
      <c r="F79" s="60">
        <v>23.5</v>
      </c>
      <c r="G79" s="23">
        <v>21.6</v>
      </c>
      <c r="H79" s="63">
        <v>21.7</v>
      </c>
      <c r="I79" s="23">
        <v>4.9000000000000004</v>
      </c>
      <c r="J79" s="63">
        <v>4.5</v>
      </c>
      <c r="K79" s="23">
        <v>7.48</v>
      </c>
      <c r="L79" s="63">
        <v>7.47</v>
      </c>
      <c r="M79" s="23">
        <v>32.9</v>
      </c>
      <c r="N79" s="63">
        <v>32.9</v>
      </c>
      <c r="O79" s="50"/>
      <c r="P79" s="1310">
        <v>101.5</v>
      </c>
      <c r="Q79" s="50"/>
      <c r="R79" s="1310">
        <v>107.1</v>
      </c>
      <c r="S79" s="50"/>
      <c r="T79" s="1310"/>
      <c r="U79" s="50"/>
      <c r="V79" s="1340"/>
      <c r="W79" s="64"/>
      <c r="X79" s="65">
        <v>12.5</v>
      </c>
      <c r="Y79" s="69"/>
      <c r="Z79" s="70">
        <v>212</v>
      </c>
      <c r="AA79" s="862" t="s">
        <v>36</v>
      </c>
      <c r="AB79" s="863">
        <v>0.06</v>
      </c>
      <c r="AC79" s="655"/>
      <c r="AD79" s="6" t="s">
        <v>388</v>
      </c>
      <c r="AE79" s="18" t="s">
        <v>23</v>
      </c>
      <c r="AF79" s="659">
        <v>98.2</v>
      </c>
      <c r="AG79" s="660">
        <v>103.7</v>
      </c>
      <c r="AH79" s="660">
        <v>114.6</v>
      </c>
      <c r="AI79" s="100"/>
    </row>
    <row r="80" spans="1:35" x14ac:dyDescent="0.15">
      <c r="A80" s="1656"/>
      <c r="B80" s="326">
        <v>43624</v>
      </c>
      <c r="C80" s="327" t="str">
        <f t="shared" si="7"/>
        <v>(土)</v>
      </c>
      <c r="D80" s="671" t="s">
        <v>550</v>
      </c>
      <c r="E80" s="60" t="s">
        <v>36</v>
      </c>
      <c r="F80" s="60">
        <v>20.5</v>
      </c>
      <c r="G80" s="23">
        <v>21.6</v>
      </c>
      <c r="H80" s="63">
        <v>21.7</v>
      </c>
      <c r="I80" s="23">
        <v>4.4000000000000004</v>
      </c>
      <c r="J80" s="63">
        <v>4.5</v>
      </c>
      <c r="K80" s="23">
        <v>7.47</v>
      </c>
      <c r="L80" s="63">
        <v>7.45</v>
      </c>
      <c r="M80" s="23">
        <v>33.1</v>
      </c>
      <c r="N80" s="63">
        <v>32.9</v>
      </c>
      <c r="O80" s="50"/>
      <c r="P80" s="1310"/>
      <c r="Q80" s="50"/>
      <c r="R80" s="1310"/>
      <c r="S80" s="50"/>
      <c r="T80" s="1310"/>
      <c r="U80" s="50"/>
      <c r="V80" s="1340"/>
      <c r="W80" s="64"/>
      <c r="X80" s="65"/>
      <c r="Y80" s="69"/>
      <c r="Z80" s="70"/>
      <c r="AA80" s="862" t="s">
        <v>36</v>
      </c>
      <c r="AB80" s="863" t="s">
        <v>36</v>
      </c>
      <c r="AC80" s="655"/>
      <c r="AD80" s="6" t="s">
        <v>368</v>
      </c>
      <c r="AE80" s="18" t="s">
        <v>23</v>
      </c>
      <c r="AF80" s="659">
        <v>107.1</v>
      </c>
      <c r="AG80" s="660">
        <v>106.7</v>
      </c>
      <c r="AH80" s="660">
        <v>112.9</v>
      </c>
      <c r="AI80" s="100"/>
    </row>
    <row r="81" spans="1:35" x14ac:dyDescent="0.15">
      <c r="A81" s="1656"/>
      <c r="B81" s="326">
        <v>43625</v>
      </c>
      <c r="C81" s="327" t="str">
        <f t="shared" si="7"/>
        <v>(日)</v>
      </c>
      <c r="D81" s="671" t="s">
        <v>550</v>
      </c>
      <c r="E81" s="60">
        <v>4</v>
      </c>
      <c r="F81" s="60">
        <v>19.3</v>
      </c>
      <c r="G81" s="23">
        <v>21.6</v>
      </c>
      <c r="H81" s="63">
        <v>21.7</v>
      </c>
      <c r="I81" s="23">
        <v>5.0999999999999996</v>
      </c>
      <c r="J81" s="63">
        <v>4.2</v>
      </c>
      <c r="K81" s="23">
        <v>7.6</v>
      </c>
      <c r="L81" s="63">
        <v>7.56</v>
      </c>
      <c r="M81" s="23">
        <v>32.9</v>
      </c>
      <c r="N81" s="63">
        <v>32.9</v>
      </c>
      <c r="O81" s="50"/>
      <c r="P81" s="1310"/>
      <c r="Q81" s="50"/>
      <c r="R81" s="1310"/>
      <c r="S81" s="50"/>
      <c r="T81" s="1310"/>
      <c r="U81" s="50"/>
      <c r="V81" s="1340"/>
      <c r="W81" s="64"/>
      <c r="X81" s="65"/>
      <c r="Y81" s="69"/>
      <c r="Z81" s="70"/>
      <c r="AA81" s="862" t="s">
        <v>36</v>
      </c>
      <c r="AB81" s="863" t="s">
        <v>36</v>
      </c>
      <c r="AC81" s="655"/>
      <c r="AD81" s="6" t="s">
        <v>369</v>
      </c>
      <c r="AE81" s="18" t="s">
        <v>23</v>
      </c>
      <c r="AF81" s="659">
        <v>74.2</v>
      </c>
      <c r="AG81" s="660">
        <v>75</v>
      </c>
      <c r="AH81" s="660">
        <v>79.2</v>
      </c>
      <c r="AI81" s="100"/>
    </row>
    <row r="82" spans="1:35" x14ac:dyDescent="0.15">
      <c r="A82" s="1656"/>
      <c r="B82" s="326">
        <v>43626</v>
      </c>
      <c r="C82" s="327" t="str">
        <f t="shared" si="7"/>
        <v>(月)</v>
      </c>
      <c r="D82" s="671" t="s">
        <v>555</v>
      </c>
      <c r="E82" s="60">
        <v>74</v>
      </c>
      <c r="F82" s="60">
        <v>18.3</v>
      </c>
      <c r="G82" s="23">
        <v>21.6</v>
      </c>
      <c r="H82" s="63">
        <v>21.7</v>
      </c>
      <c r="I82" s="23">
        <v>4.5</v>
      </c>
      <c r="J82" s="63">
        <v>4.9000000000000004</v>
      </c>
      <c r="K82" s="23">
        <v>7.47</v>
      </c>
      <c r="L82" s="63">
        <v>7.47</v>
      </c>
      <c r="M82" s="23">
        <v>32.6</v>
      </c>
      <c r="N82" s="63">
        <v>32.700000000000003</v>
      </c>
      <c r="O82" s="50"/>
      <c r="P82" s="1310">
        <v>102.6</v>
      </c>
      <c r="Q82" s="50"/>
      <c r="R82" s="1310">
        <v>107.1</v>
      </c>
      <c r="S82" s="50"/>
      <c r="T82" s="1310"/>
      <c r="U82" s="50"/>
      <c r="V82" s="1340"/>
      <c r="W82" s="64"/>
      <c r="X82" s="65">
        <v>12.5</v>
      </c>
      <c r="Y82" s="69"/>
      <c r="Z82" s="70">
        <v>196</v>
      </c>
      <c r="AA82" s="862" t="s">
        <v>36</v>
      </c>
      <c r="AB82" s="863">
        <v>0.08</v>
      </c>
      <c r="AC82" s="655"/>
      <c r="AD82" s="6" t="s">
        <v>370</v>
      </c>
      <c r="AE82" s="18" t="s">
        <v>23</v>
      </c>
      <c r="AF82" s="659">
        <v>32.9</v>
      </c>
      <c r="AG82" s="660">
        <v>31.7</v>
      </c>
      <c r="AH82" s="660">
        <v>33.700000000000003</v>
      </c>
      <c r="AI82" s="100"/>
    </row>
    <row r="83" spans="1:35" x14ac:dyDescent="0.15">
      <c r="A83" s="1656"/>
      <c r="B83" s="326">
        <v>43627</v>
      </c>
      <c r="C83" s="327" t="str">
        <f t="shared" si="7"/>
        <v>(火)</v>
      </c>
      <c r="D83" s="671" t="s">
        <v>550</v>
      </c>
      <c r="E83" s="60">
        <v>6.5</v>
      </c>
      <c r="F83" s="60">
        <v>18.7</v>
      </c>
      <c r="G83" s="23">
        <v>21.5</v>
      </c>
      <c r="H83" s="63">
        <v>21.6</v>
      </c>
      <c r="I83" s="23">
        <v>5.0999999999999996</v>
      </c>
      <c r="J83" s="63">
        <v>4.3</v>
      </c>
      <c r="K83" s="23">
        <v>7.6</v>
      </c>
      <c r="L83" s="63">
        <v>7.53</v>
      </c>
      <c r="M83" s="23">
        <v>32</v>
      </c>
      <c r="N83" s="63">
        <v>32.4</v>
      </c>
      <c r="O83" s="50"/>
      <c r="P83" s="1310">
        <v>102.1</v>
      </c>
      <c r="Q83" s="50"/>
      <c r="R83" s="1310">
        <v>107.5</v>
      </c>
      <c r="S83" s="50"/>
      <c r="T83" s="1310"/>
      <c r="U83" s="50"/>
      <c r="V83" s="1340"/>
      <c r="W83" s="64"/>
      <c r="X83" s="65">
        <v>11.3</v>
      </c>
      <c r="Y83" s="69"/>
      <c r="Z83" s="70">
        <v>193</v>
      </c>
      <c r="AA83" s="862" t="s">
        <v>36</v>
      </c>
      <c r="AB83" s="863">
        <v>0.08</v>
      </c>
      <c r="AC83" s="655"/>
      <c r="AD83" s="6" t="s">
        <v>389</v>
      </c>
      <c r="AE83" s="18" t="s">
        <v>23</v>
      </c>
      <c r="AF83" s="34">
        <v>12.8</v>
      </c>
      <c r="AG83" s="35">
        <v>12.4</v>
      </c>
      <c r="AH83" s="35">
        <v>13.3</v>
      </c>
      <c r="AI83" s="98"/>
    </row>
    <row r="84" spans="1:35" x14ac:dyDescent="0.15">
      <c r="A84" s="1656"/>
      <c r="B84" s="326">
        <v>43628</v>
      </c>
      <c r="C84" s="327" t="str">
        <f t="shared" si="7"/>
        <v>(水)</v>
      </c>
      <c r="D84" s="671" t="s">
        <v>550</v>
      </c>
      <c r="E84" s="60">
        <v>1.5</v>
      </c>
      <c r="F84" s="60">
        <v>18.899999999999999</v>
      </c>
      <c r="G84" s="23">
        <v>21.5</v>
      </c>
      <c r="H84" s="63">
        <v>21.6</v>
      </c>
      <c r="I84" s="23">
        <v>5.4</v>
      </c>
      <c r="J84" s="63">
        <v>4</v>
      </c>
      <c r="K84" s="23">
        <v>7.72</v>
      </c>
      <c r="L84" s="63">
        <v>7.73</v>
      </c>
      <c r="M84" s="23">
        <v>31.8</v>
      </c>
      <c r="N84" s="63">
        <v>32</v>
      </c>
      <c r="O84" s="50"/>
      <c r="P84" s="1310">
        <v>100.4</v>
      </c>
      <c r="Q84" s="50"/>
      <c r="R84" s="1310">
        <v>103.1</v>
      </c>
      <c r="S84" s="50"/>
      <c r="T84" s="1310"/>
      <c r="U84" s="50"/>
      <c r="V84" s="1340"/>
      <c r="W84" s="64"/>
      <c r="X84" s="65">
        <v>11.1</v>
      </c>
      <c r="Y84" s="69"/>
      <c r="Z84" s="70">
        <v>188</v>
      </c>
      <c r="AA84" s="862" t="s">
        <v>36</v>
      </c>
      <c r="AB84" s="863">
        <v>0.09</v>
      </c>
      <c r="AC84" s="655"/>
      <c r="AD84" s="6" t="s">
        <v>390</v>
      </c>
      <c r="AE84" s="18" t="s">
        <v>23</v>
      </c>
      <c r="AF84" s="659">
        <v>179</v>
      </c>
      <c r="AG84" s="660">
        <v>184</v>
      </c>
      <c r="AH84" s="660">
        <v>173</v>
      </c>
      <c r="AI84" s="26"/>
    </row>
    <row r="85" spans="1:35" x14ac:dyDescent="0.15">
      <c r="A85" s="1656"/>
      <c r="B85" s="326">
        <v>43629</v>
      </c>
      <c r="C85" s="327" t="str">
        <f t="shared" si="7"/>
        <v>(木)</v>
      </c>
      <c r="D85" s="671" t="s">
        <v>540</v>
      </c>
      <c r="E85" s="60" t="s">
        <v>36</v>
      </c>
      <c r="F85" s="60">
        <v>23.6</v>
      </c>
      <c r="G85" s="23">
        <v>21.2</v>
      </c>
      <c r="H85" s="63">
        <v>21.6</v>
      </c>
      <c r="I85" s="23">
        <v>6.5</v>
      </c>
      <c r="J85" s="63">
        <v>5.4</v>
      </c>
      <c r="K85" s="23">
        <v>7.69</v>
      </c>
      <c r="L85" s="63">
        <v>7.72</v>
      </c>
      <c r="M85" s="23">
        <v>31</v>
      </c>
      <c r="N85" s="63">
        <v>31.5</v>
      </c>
      <c r="O85" s="50"/>
      <c r="P85" s="1310">
        <v>97.8</v>
      </c>
      <c r="Q85" s="50"/>
      <c r="R85" s="1310">
        <v>103.1</v>
      </c>
      <c r="S85" s="50"/>
      <c r="T85" s="1310"/>
      <c r="U85" s="50"/>
      <c r="V85" s="1340"/>
      <c r="W85" s="64"/>
      <c r="X85" s="65">
        <v>12</v>
      </c>
      <c r="Y85" s="69"/>
      <c r="Z85" s="70">
        <v>174</v>
      </c>
      <c r="AA85" s="862" t="s">
        <v>36</v>
      </c>
      <c r="AB85" s="863">
        <v>0.11</v>
      </c>
      <c r="AC85" s="655"/>
      <c r="AD85" s="6" t="s">
        <v>391</v>
      </c>
      <c r="AE85" s="18" t="s">
        <v>23</v>
      </c>
      <c r="AF85" s="1492">
        <v>0.14000000000000001</v>
      </c>
      <c r="AG85" s="1493">
        <v>7.0000000000000007E-2</v>
      </c>
      <c r="AH85" s="1126">
        <v>0</v>
      </c>
      <c r="AI85" s="99"/>
    </row>
    <row r="86" spans="1:35" x14ac:dyDescent="0.15">
      <c r="A86" s="1656"/>
      <c r="B86" s="326">
        <v>43630</v>
      </c>
      <c r="C86" s="327" t="str">
        <f t="shared" si="7"/>
        <v>(金)</v>
      </c>
      <c r="D86" s="671" t="s">
        <v>540</v>
      </c>
      <c r="E86" s="60" t="s">
        <v>36</v>
      </c>
      <c r="F86" s="60">
        <v>25.5</v>
      </c>
      <c r="G86" s="23">
        <v>20.8</v>
      </c>
      <c r="H86" s="63">
        <v>21.3</v>
      </c>
      <c r="I86" s="23">
        <v>6.3</v>
      </c>
      <c r="J86" s="63">
        <v>6.3</v>
      </c>
      <c r="K86" s="23">
        <v>7.49</v>
      </c>
      <c r="L86" s="63">
        <v>7.5</v>
      </c>
      <c r="M86" s="23">
        <v>29.5</v>
      </c>
      <c r="N86" s="63">
        <v>30</v>
      </c>
      <c r="O86" s="50"/>
      <c r="P86" s="1310">
        <v>96</v>
      </c>
      <c r="Q86" s="50"/>
      <c r="R86" s="1310">
        <v>98</v>
      </c>
      <c r="S86" s="50"/>
      <c r="T86" s="1310"/>
      <c r="U86" s="50"/>
      <c r="V86" s="1340"/>
      <c r="W86" s="64"/>
      <c r="X86" s="65">
        <v>11.8</v>
      </c>
      <c r="Y86" s="69"/>
      <c r="Z86" s="70">
        <v>171</v>
      </c>
      <c r="AA86" s="862" t="s">
        <v>36</v>
      </c>
      <c r="AB86" s="863">
        <v>0.12</v>
      </c>
      <c r="AC86" s="655"/>
      <c r="AD86" s="6" t="s">
        <v>24</v>
      </c>
      <c r="AE86" s="18" t="s">
        <v>23</v>
      </c>
      <c r="AF86" s="23">
        <v>4.0999999999999996</v>
      </c>
      <c r="AG86" s="47">
        <v>4</v>
      </c>
      <c r="AH86" s="719">
        <v>5</v>
      </c>
      <c r="AI86" s="99"/>
    </row>
    <row r="87" spans="1:35" x14ac:dyDescent="0.15">
      <c r="A87" s="1656"/>
      <c r="B87" s="326">
        <v>43631</v>
      </c>
      <c r="C87" s="327" t="str">
        <f t="shared" si="7"/>
        <v>(土)</v>
      </c>
      <c r="D87" s="671" t="s">
        <v>555</v>
      </c>
      <c r="E87" s="60">
        <v>44</v>
      </c>
      <c r="F87" s="60">
        <v>17.7</v>
      </c>
      <c r="G87" s="23">
        <v>20.7</v>
      </c>
      <c r="H87" s="63">
        <v>20.8</v>
      </c>
      <c r="I87" s="23">
        <v>6</v>
      </c>
      <c r="J87" s="63">
        <v>5.4</v>
      </c>
      <c r="K87" s="23">
        <v>7.52</v>
      </c>
      <c r="L87" s="63">
        <v>7.49</v>
      </c>
      <c r="M87" s="23">
        <v>28.7</v>
      </c>
      <c r="N87" s="63">
        <v>28.9</v>
      </c>
      <c r="O87" s="50"/>
      <c r="P87" s="1310"/>
      <c r="Q87" s="50"/>
      <c r="R87" s="1310"/>
      <c r="S87" s="50"/>
      <c r="T87" s="1310"/>
      <c r="U87" s="50"/>
      <c r="V87" s="1340"/>
      <c r="W87" s="64"/>
      <c r="X87" s="65"/>
      <c r="Y87" s="69"/>
      <c r="Z87" s="70"/>
      <c r="AA87" s="862" t="s">
        <v>36</v>
      </c>
      <c r="AB87" s="863" t="s">
        <v>36</v>
      </c>
      <c r="AC87" s="655"/>
      <c r="AD87" s="6" t="s">
        <v>25</v>
      </c>
      <c r="AE87" s="18" t="s">
        <v>23</v>
      </c>
      <c r="AF87" s="23">
        <v>2.2000000000000002</v>
      </c>
      <c r="AG87" s="47">
        <v>1.5</v>
      </c>
      <c r="AH87" s="719">
        <v>3.4</v>
      </c>
      <c r="AI87" s="99"/>
    </row>
    <row r="88" spans="1:35" x14ac:dyDescent="0.15">
      <c r="A88" s="1656"/>
      <c r="B88" s="326">
        <v>43632</v>
      </c>
      <c r="C88" s="327" t="str">
        <f t="shared" si="7"/>
        <v>(日)</v>
      </c>
      <c r="D88" s="671" t="s">
        <v>540</v>
      </c>
      <c r="E88" s="60">
        <v>4.5</v>
      </c>
      <c r="F88" s="60">
        <v>26.2</v>
      </c>
      <c r="G88" s="23">
        <v>21</v>
      </c>
      <c r="H88" s="63">
        <v>21.1</v>
      </c>
      <c r="I88" s="23">
        <v>3.9</v>
      </c>
      <c r="J88" s="63">
        <v>4.3</v>
      </c>
      <c r="K88" s="23">
        <v>7.58</v>
      </c>
      <c r="L88" s="63">
        <v>7.52</v>
      </c>
      <c r="M88" s="23">
        <v>30</v>
      </c>
      <c r="N88" s="63">
        <v>29.5</v>
      </c>
      <c r="O88" s="50"/>
      <c r="P88" s="1310"/>
      <c r="Q88" s="50"/>
      <c r="R88" s="1310"/>
      <c r="S88" s="50"/>
      <c r="T88" s="1310"/>
      <c r="U88" s="50"/>
      <c r="V88" s="1340"/>
      <c r="W88" s="64"/>
      <c r="X88" s="65"/>
      <c r="Y88" s="69"/>
      <c r="Z88" s="70"/>
      <c r="AA88" s="862" t="s">
        <v>36</v>
      </c>
      <c r="AB88" s="863" t="s">
        <v>36</v>
      </c>
      <c r="AC88" s="655"/>
      <c r="AD88" s="6" t="s">
        <v>392</v>
      </c>
      <c r="AE88" s="18" t="s">
        <v>23</v>
      </c>
      <c r="AF88" s="23">
        <v>2.9</v>
      </c>
      <c r="AG88" s="718">
        <v>5.5</v>
      </c>
      <c r="AH88" s="719">
        <v>19</v>
      </c>
      <c r="AI88" s="99"/>
    </row>
    <row r="89" spans="1:35" x14ac:dyDescent="0.15">
      <c r="A89" s="1656"/>
      <c r="B89" s="326">
        <v>43633</v>
      </c>
      <c r="C89" s="327" t="str">
        <f t="shared" si="7"/>
        <v>(月)</v>
      </c>
      <c r="D89" s="671" t="s">
        <v>540</v>
      </c>
      <c r="E89" s="60" t="s">
        <v>36</v>
      </c>
      <c r="F89" s="60">
        <v>25.6</v>
      </c>
      <c r="G89" s="23">
        <v>21</v>
      </c>
      <c r="H89" s="63">
        <v>21.2</v>
      </c>
      <c r="I89" s="23">
        <v>6.9</v>
      </c>
      <c r="J89" s="63">
        <v>5.9</v>
      </c>
      <c r="K89" s="23">
        <v>7.56</v>
      </c>
      <c r="L89" s="63">
        <v>7.58</v>
      </c>
      <c r="M89" s="23">
        <v>28.1</v>
      </c>
      <c r="N89" s="63">
        <v>28.7</v>
      </c>
      <c r="O89" s="50"/>
      <c r="P89" s="1310">
        <v>90.6</v>
      </c>
      <c r="Q89" s="50"/>
      <c r="R89" s="1310">
        <v>94</v>
      </c>
      <c r="S89" s="50"/>
      <c r="T89" s="1310"/>
      <c r="U89" s="50"/>
      <c r="V89" s="1340"/>
      <c r="W89" s="64"/>
      <c r="X89" s="65">
        <v>11.2</v>
      </c>
      <c r="Y89" s="69"/>
      <c r="Z89" s="70">
        <v>164</v>
      </c>
      <c r="AA89" s="862" t="s">
        <v>36</v>
      </c>
      <c r="AB89" s="863">
        <v>0.13</v>
      </c>
      <c r="AC89" s="655"/>
      <c r="AD89" s="6" t="s">
        <v>393</v>
      </c>
      <c r="AE89" s="18" t="s">
        <v>23</v>
      </c>
      <c r="AF89" s="24">
        <v>0.11</v>
      </c>
      <c r="AG89" s="44">
        <v>0.10299999999999999</v>
      </c>
      <c r="AH89" s="720">
        <v>0.111</v>
      </c>
      <c r="AI89" s="101"/>
    </row>
    <row r="90" spans="1:35" x14ac:dyDescent="0.15">
      <c r="A90" s="1656"/>
      <c r="B90" s="326">
        <v>43634</v>
      </c>
      <c r="C90" s="327" t="str">
        <f t="shared" si="7"/>
        <v>(火)</v>
      </c>
      <c r="D90" s="671" t="s">
        <v>540</v>
      </c>
      <c r="E90" s="60">
        <v>4.5</v>
      </c>
      <c r="F90" s="60">
        <v>26.7</v>
      </c>
      <c r="G90" s="23">
        <v>21.2</v>
      </c>
      <c r="H90" s="63">
        <v>21.5</v>
      </c>
      <c r="I90" s="23">
        <v>5.6</v>
      </c>
      <c r="J90" s="63">
        <v>5.6</v>
      </c>
      <c r="K90" s="23">
        <v>7.59</v>
      </c>
      <c r="L90" s="63">
        <v>7.6</v>
      </c>
      <c r="M90" s="23">
        <v>28.7</v>
      </c>
      <c r="N90" s="63">
        <v>28.6</v>
      </c>
      <c r="O90" s="50"/>
      <c r="P90" s="1310">
        <v>89</v>
      </c>
      <c r="Q90" s="50"/>
      <c r="R90" s="1310">
        <v>92.8</v>
      </c>
      <c r="S90" s="50"/>
      <c r="T90" s="1310"/>
      <c r="U90" s="50"/>
      <c r="V90" s="1340"/>
      <c r="W90" s="64"/>
      <c r="X90" s="65">
        <v>11.2</v>
      </c>
      <c r="Y90" s="69"/>
      <c r="Z90" s="70">
        <v>169</v>
      </c>
      <c r="AA90" s="862" t="s">
        <v>36</v>
      </c>
      <c r="AB90" s="863">
        <v>0.11</v>
      </c>
      <c r="AC90" s="655"/>
      <c r="AD90" s="6" t="s">
        <v>290</v>
      </c>
      <c r="AE90" s="18" t="s">
        <v>23</v>
      </c>
      <c r="AF90" s="24">
        <v>0.33</v>
      </c>
      <c r="AG90" s="44">
        <v>0.35</v>
      </c>
      <c r="AH90" s="786" t="s">
        <v>318</v>
      </c>
      <c r="AI90" s="99"/>
    </row>
    <row r="91" spans="1:35" x14ac:dyDescent="0.15">
      <c r="A91" s="1656"/>
      <c r="B91" s="326">
        <v>43635</v>
      </c>
      <c r="C91" s="327" t="str">
        <f t="shared" si="7"/>
        <v>(水)</v>
      </c>
      <c r="D91" s="671" t="s">
        <v>540</v>
      </c>
      <c r="E91" s="60" t="s">
        <v>36</v>
      </c>
      <c r="F91" s="60">
        <v>25.8</v>
      </c>
      <c r="G91" s="23">
        <v>21.2</v>
      </c>
      <c r="H91" s="63">
        <v>21.5</v>
      </c>
      <c r="I91" s="23">
        <v>5.5</v>
      </c>
      <c r="J91" s="63">
        <v>5.6</v>
      </c>
      <c r="K91" s="23">
        <v>7.57</v>
      </c>
      <c r="L91" s="63">
        <v>7.58</v>
      </c>
      <c r="M91" s="23">
        <v>27.9</v>
      </c>
      <c r="N91" s="63">
        <v>28</v>
      </c>
      <c r="O91" s="50"/>
      <c r="P91" s="1310">
        <v>87.3</v>
      </c>
      <c r="Q91" s="50"/>
      <c r="R91" s="1310">
        <v>92</v>
      </c>
      <c r="S91" s="50"/>
      <c r="T91" s="1310"/>
      <c r="U91" s="50"/>
      <c r="V91" s="1340"/>
      <c r="W91" s="64"/>
      <c r="X91" s="65">
        <v>10.6</v>
      </c>
      <c r="Y91" s="69"/>
      <c r="Z91" s="70">
        <v>172</v>
      </c>
      <c r="AA91" s="862" t="s">
        <v>36</v>
      </c>
      <c r="AB91" s="863">
        <v>0.14000000000000001</v>
      </c>
      <c r="AC91" s="655"/>
      <c r="AD91" s="6" t="s">
        <v>97</v>
      </c>
      <c r="AE91" s="18" t="s">
        <v>23</v>
      </c>
      <c r="AF91" s="24">
        <v>0.84</v>
      </c>
      <c r="AG91" s="44">
        <v>0.83</v>
      </c>
      <c r="AH91" s="720">
        <v>0.78</v>
      </c>
      <c r="AI91" s="99"/>
    </row>
    <row r="92" spans="1:35" x14ac:dyDescent="0.15">
      <c r="A92" s="1656"/>
      <c r="B92" s="326">
        <v>43636</v>
      </c>
      <c r="C92" s="327" t="str">
        <f t="shared" si="7"/>
        <v>(木)</v>
      </c>
      <c r="D92" s="671" t="s">
        <v>550</v>
      </c>
      <c r="E92" s="60" t="s">
        <v>36</v>
      </c>
      <c r="F92" s="60">
        <v>24</v>
      </c>
      <c r="G92" s="23">
        <v>21.3</v>
      </c>
      <c r="H92" s="63">
        <v>21.6</v>
      </c>
      <c r="I92" s="23">
        <v>5.5</v>
      </c>
      <c r="J92" s="63">
        <v>4.8</v>
      </c>
      <c r="K92" s="23">
        <v>7.55</v>
      </c>
      <c r="L92" s="63">
        <v>7.55</v>
      </c>
      <c r="M92" s="23">
        <v>28.5</v>
      </c>
      <c r="N92" s="63">
        <v>28.5</v>
      </c>
      <c r="O92" s="50"/>
      <c r="P92" s="1310">
        <v>89.2</v>
      </c>
      <c r="Q92" s="50"/>
      <c r="R92" s="1310">
        <v>92.8</v>
      </c>
      <c r="S92" s="50"/>
      <c r="T92" s="1310"/>
      <c r="U92" s="50"/>
      <c r="V92" s="1340"/>
      <c r="W92" s="64"/>
      <c r="X92" s="65">
        <v>10.7</v>
      </c>
      <c r="Y92" s="69"/>
      <c r="Z92" s="70">
        <v>220</v>
      </c>
      <c r="AA92" s="862" t="s">
        <v>36</v>
      </c>
      <c r="AB92" s="863">
        <v>0.12</v>
      </c>
      <c r="AC92" s="655"/>
      <c r="AD92" s="6" t="s">
        <v>379</v>
      </c>
      <c r="AE92" s="18" t="s">
        <v>23</v>
      </c>
      <c r="AF92" s="24">
        <v>0.106</v>
      </c>
      <c r="AG92" s="217">
        <v>0.112</v>
      </c>
      <c r="AH92" s="720">
        <v>0.11</v>
      </c>
      <c r="AI92" s="101"/>
    </row>
    <row r="93" spans="1:35" x14ac:dyDescent="0.15">
      <c r="A93" s="1656"/>
      <c r="B93" s="326">
        <v>43637</v>
      </c>
      <c r="C93" s="327" t="str">
        <f t="shared" si="7"/>
        <v>(金)</v>
      </c>
      <c r="D93" s="671" t="s">
        <v>550</v>
      </c>
      <c r="E93" s="60" t="s">
        <v>36</v>
      </c>
      <c r="F93" s="60">
        <v>26.8</v>
      </c>
      <c r="G93" s="23">
        <v>21.4</v>
      </c>
      <c r="H93" s="63">
        <v>21.7</v>
      </c>
      <c r="I93" s="23">
        <v>5</v>
      </c>
      <c r="J93" s="63">
        <v>4.4000000000000004</v>
      </c>
      <c r="K93" s="23">
        <v>7.55</v>
      </c>
      <c r="L93" s="63">
        <v>7.56</v>
      </c>
      <c r="M93" s="23">
        <v>28.5</v>
      </c>
      <c r="N93" s="63">
        <v>28.7</v>
      </c>
      <c r="O93" s="50"/>
      <c r="P93" s="1310">
        <v>89.9</v>
      </c>
      <c r="Q93" s="50"/>
      <c r="R93" s="1310">
        <v>96.2</v>
      </c>
      <c r="S93" s="50"/>
      <c r="T93" s="1310"/>
      <c r="U93" s="50"/>
      <c r="V93" s="1340"/>
      <c r="W93" s="64"/>
      <c r="X93" s="65">
        <v>9.6999999999999993</v>
      </c>
      <c r="Y93" s="69"/>
      <c r="Z93" s="70">
        <v>159</v>
      </c>
      <c r="AA93" s="862" t="s">
        <v>36</v>
      </c>
      <c r="AB93" s="863">
        <v>0.19</v>
      </c>
      <c r="AC93" s="655"/>
      <c r="AD93" s="6" t="s">
        <v>394</v>
      </c>
      <c r="AE93" s="18" t="s">
        <v>23</v>
      </c>
      <c r="AF93" s="480"/>
      <c r="AG93" s="531"/>
      <c r="AH93" s="721"/>
      <c r="AI93" s="99"/>
    </row>
    <row r="94" spans="1:35" x14ac:dyDescent="0.15">
      <c r="A94" s="1656"/>
      <c r="B94" s="326">
        <v>43638</v>
      </c>
      <c r="C94" s="327" t="str">
        <f t="shared" si="7"/>
        <v>(土)</v>
      </c>
      <c r="D94" s="671" t="s">
        <v>550</v>
      </c>
      <c r="E94" s="60" t="s">
        <v>36</v>
      </c>
      <c r="F94" s="60">
        <v>25.5</v>
      </c>
      <c r="G94" s="23">
        <v>21.6</v>
      </c>
      <c r="H94" s="63">
        <v>21.8</v>
      </c>
      <c r="I94" s="23">
        <v>4.0999999999999996</v>
      </c>
      <c r="J94" s="63">
        <v>4.4000000000000004</v>
      </c>
      <c r="K94" s="23">
        <v>7.66</v>
      </c>
      <c r="L94" s="63">
        <v>7.75</v>
      </c>
      <c r="M94" s="23">
        <v>28.9</v>
      </c>
      <c r="N94" s="63">
        <v>28.8</v>
      </c>
      <c r="O94" s="50"/>
      <c r="P94" s="1310"/>
      <c r="Q94" s="50"/>
      <c r="R94" s="1310"/>
      <c r="S94" s="50"/>
      <c r="T94" s="1310"/>
      <c r="U94" s="50"/>
      <c r="V94" s="1340"/>
      <c r="W94" s="64"/>
      <c r="X94" s="65"/>
      <c r="Y94" s="69"/>
      <c r="Z94" s="70"/>
      <c r="AA94" s="862" t="s">
        <v>36</v>
      </c>
      <c r="AB94" s="863" t="s">
        <v>36</v>
      </c>
      <c r="AC94" s="655"/>
      <c r="AD94" s="6" t="s">
        <v>98</v>
      </c>
      <c r="AE94" s="18" t="s">
        <v>23</v>
      </c>
      <c r="AF94" s="23">
        <v>21.3</v>
      </c>
      <c r="AG94" s="47">
        <v>21.5</v>
      </c>
      <c r="AH94" s="718">
        <v>19.8</v>
      </c>
      <c r="AI94" s="100"/>
    </row>
    <row r="95" spans="1:35" x14ac:dyDescent="0.15">
      <c r="A95" s="1656"/>
      <c r="B95" s="326">
        <v>43639</v>
      </c>
      <c r="C95" s="327" t="str">
        <f t="shared" si="7"/>
        <v>(日)</v>
      </c>
      <c r="D95" s="671" t="s">
        <v>550</v>
      </c>
      <c r="E95" s="60" t="s">
        <v>36</v>
      </c>
      <c r="F95" s="60">
        <v>22.5</v>
      </c>
      <c r="G95" s="23">
        <v>21.7</v>
      </c>
      <c r="H95" s="63">
        <v>21.8</v>
      </c>
      <c r="I95" s="23">
        <v>4.0999999999999996</v>
      </c>
      <c r="J95" s="63">
        <v>4.0999999999999996</v>
      </c>
      <c r="K95" s="23">
        <v>7.82</v>
      </c>
      <c r="L95" s="63">
        <v>7.69</v>
      </c>
      <c r="M95" s="23">
        <v>29</v>
      </c>
      <c r="N95" s="63">
        <v>29.2</v>
      </c>
      <c r="O95" s="50"/>
      <c r="P95" s="1310"/>
      <c r="Q95" s="50"/>
      <c r="R95" s="1310"/>
      <c r="S95" s="50"/>
      <c r="T95" s="1310"/>
      <c r="U95" s="50"/>
      <c r="V95" s="1340"/>
      <c r="W95" s="64"/>
      <c r="X95" s="65"/>
      <c r="Y95" s="69"/>
      <c r="Z95" s="70"/>
      <c r="AA95" s="862" t="s">
        <v>36</v>
      </c>
      <c r="AB95" s="863" t="s">
        <v>36</v>
      </c>
      <c r="AC95" s="655"/>
      <c r="AD95" s="6" t="s">
        <v>27</v>
      </c>
      <c r="AE95" s="18" t="s">
        <v>23</v>
      </c>
      <c r="AF95" s="23">
        <v>24.4</v>
      </c>
      <c r="AG95" s="47">
        <v>24.4</v>
      </c>
      <c r="AH95" s="718">
        <v>25.2</v>
      </c>
      <c r="AI95" s="100"/>
    </row>
    <row r="96" spans="1:35" x14ac:dyDescent="0.15">
      <c r="A96" s="1656"/>
      <c r="B96" s="326">
        <v>43640</v>
      </c>
      <c r="C96" s="327" t="str">
        <f t="shared" si="7"/>
        <v>(月)</v>
      </c>
      <c r="D96" s="671" t="s">
        <v>555</v>
      </c>
      <c r="E96" s="60">
        <v>32</v>
      </c>
      <c r="F96" s="60">
        <v>19</v>
      </c>
      <c r="G96" s="23">
        <v>21.8</v>
      </c>
      <c r="H96" s="63">
        <v>21.9</v>
      </c>
      <c r="I96" s="23">
        <v>4.9000000000000004</v>
      </c>
      <c r="J96" s="63">
        <v>4.9000000000000004</v>
      </c>
      <c r="K96" s="23">
        <v>7.55</v>
      </c>
      <c r="L96" s="63">
        <v>7.59</v>
      </c>
      <c r="M96" s="23">
        <v>28.6</v>
      </c>
      <c r="N96" s="63">
        <v>28.8</v>
      </c>
      <c r="O96" s="50"/>
      <c r="P96" s="1310">
        <v>90.1</v>
      </c>
      <c r="Q96" s="50"/>
      <c r="R96" s="1310">
        <v>98</v>
      </c>
      <c r="S96" s="50"/>
      <c r="T96" s="1310"/>
      <c r="U96" s="50"/>
      <c r="V96" s="1340"/>
      <c r="W96" s="64"/>
      <c r="X96" s="65">
        <v>10.3</v>
      </c>
      <c r="Y96" s="69"/>
      <c r="Z96" s="70">
        <v>148</v>
      </c>
      <c r="AA96" s="862" t="s">
        <v>36</v>
      </c>
      <c r="AB96" s="863">
        <v>0.18</v>
      </c>
      <c r="AC96" s="655"/>
      <c r="AD96" s="6" t="s">
        <v>382</v>
      </c>
      <c r="AE96" s="18" t="s">
        <v>387</v>
      </c>
      <c r="AF96" s="50">
        <v>9</v>
      </c>
      <c r="AG96" s="51">
        <v>9</v>
      </c>
      <c r="AH96" s="722">
        <v>10</v>
      </c>
      <c r="AI96" s="102"/>
    </row>
    <row r="97" spans="1:35" x14ac:dyDescent="0.15">
      <c r="A97" s="1656"/>
      <c r="B97" s="326">
        <v>43641</v>
      </c>
      <c r="C97" s="327" t="str">
        <f t="shared" si="7"/>
        <v>(火)</v>
      </c>
      <c r="D97" s="671" t="s">
        <v>550</v>
      </c>
      <c r="E97" s="60" t="s">
        <v>36</v>
      </c>
      <c r="F97" s="60">
        <v>23</v>
      </c>
      <c r="G97" s="23">
        <v>21.7</v>
      </c>
      <c r="H97" s="63">
        <v>22</v>
      </c>
      <c r="I97" s="23">
        <v>4.9000000000000004</v>
      </c>
      <c r="J97" s="63">
        <v>4.2</v>
      </c>
      <c r="K97" s="23">
        <v>7.51</v>
      </c>
      <c r="L97" s="63">
        <v>7.55</v>
      </c>
      <c r="M97" s="23">
        <v>28.6</v>
      </c>
      <c r="N97" s="63">
        <v>28.9</v>
      </c>
      <c r="O97" s="50"/>
      <c r="P97" s="1310">
        <v>89.2</v>
      </c>
      <c r="Q97" s="50"/>
      <c r="R97" s="1310">
        <v>99.2</v>
      </c>
      <c r="S97" s="50"/>
      <c r="T97" s="1310"/>
      <c r="U97" s="50"/>
      <c r="V97" s="1340"/>
      <c r="W97" s="64"/>
      <c r="X97" s="65">
        <v>9.8000000000000007</v>
      </c>
      <c r="Y97" s="69"/>
      <c r="Z97" s="70">
        <v>163</v>
      </c>
      <c r="AA97" s="862" t="s">
        <v>36</v>
      </c>
      <c r="AB97" s="863">
        <v>0.18</v>
      </c>
      <c r="AC97" s="655"/>
      <c r="AD97" s="6" t="s">
        <v>395</v>
      </c>
      <c r="AE97" s="18" t="s">
        <v>23</v>
      </c>
      <c r="AF97" s="50">
        <v>6</v>
      </c>
      <c r="AG97" s="51">
        <v>7</v>
      </c>
      <c r="AH97" s="722">
        <v>3</v>
      </c>
      <c r="AI97" s="102"/>
    </row>
    <row r="98" spans="1:35" x14ac:dyDescent="0.15">
      <c r="A98" s="1656"/>
      <c r="B98" s="326">
        <v>43642</v>
      </c>
      <c r="C98" s="327" t="str">
        <f t="shared" si="7"/>
        <v>(水)</v>
      </c>
      <c r="D98" s="671" t="s">
        <v>540</v>
      </c>
      <c r="E98" s="60" t="s">
        <v>36</v>
      </c>
      <c r="F98" s="60">
        <v>26.9</v>
      </c>
      <c r="G98" s="23">
        <v>21.6</v>
      </c>
      <c r="H98" s="63">
        <v>21.9</v>
      </c>
      <c r="I98" s="23">
        <v>4.3</v>
      </c>
      <c r="J98" s="63">
        <v>4.3</v>
      </c>
      <c r="K98" s="23">
        <v>7.43</v>
      </c>
      <c r="L98" s="63">
        <v>7.45</v>
      </c>
      <c r="M98" s="23">
        <v>27.9</v>
      </c>
      <c r="N98" s="63">
        <v>28.2</v>
      </c>
      <c r="O98" s="50"/>
      <c r="P98" s="1310">
        <v>87.9</v>
      </c>
      <c r="Q98" s="50"/>
      <c r="R98" s="1310">
        <v>96.2</v>
      </c>
      <c r="S98" s="50"/>
      <c r="T98" s="1310"/>
      <c r="U98" s="50"/>
      <c r="V98" s="1340"/>
      <c r="W98" s="64"/>
      <c r="X98" s="65">
        <v>9.8000000000000007</v>
      </c>
      <c r="Y98" s="69"/>
      <c r="Z98" s="70">
        <v>149</v>
      </c>
      <c r="AA98" s="862" t="s">
        <v>36</v>
      </c>
      <c r="AB98" s="863">
        <v>0.17</v>
      </c>
      <c r="AC98" s="655"/>
      <c r="AD98" s="19"/>
      <c r="AE98" s="9"/>
      <c r="AF98" s="20"/>
      <c r="AG98" s="8"/>
      <c r="AH98" s="8"/>
      <c r="AI98" s="9"/>
    </row>
    <row r="99" spans="1:35" x14ac:dyDescent="0.15">
      <c r="A99" s="1656"/>
      <c r="B99" s="326">
        <v>43643</v>
      </c>
      <c r="C99" s="327" t="str">
        <f t="shared" si="7"/>
        <v>(木)</v>
      </c>
      <c r="D99" s="671" t="s">
        <v>540</v>
      </c>
      <c r="E99" s="60">
        <v>0.5</v>
      </c>
      <c r="F99" s="60">
        <v>28.6</v>
      </c>
      <c r="G99" s="23">
        <v>21.7</v>
      </c>
      <c r="H99" s="63">
        <v>22.1</v>
      </c>
      <c r="I99" s="23">
        <v>3.2</v>
      </c>
      <c r="J99" s="63">
        <v>3.4</v>
      </c>
      <c r="K99" s="23">
        <v>7.43</v>
      </c>
      <c r="L99" s="63">
        <v>7.45</v>
      </c>
      <c r="M99" s="23">
        <v>28.3</v>
      </c>
      <c r="N99" s="63">
        <v>28.3</v>
      </c>
      <c r="O99" s="50"/>
      <c r="P99" s="1310">
        <v>88.2</v>
      </c>
      <c r="Q99" s="50"/>
      <c r="R99" s="1310">
        <v>96</v>
      </c>
      <c r="S99" s="50"/>
      <c r="T99" s="1310"/>
      <c r="U99" s="50"/>
      <c r="V99" s="1340"/>
      <c r="W99" s="64"/>
      <c r="X99" s="65">
        <v>9.6</v>
      </c>
      <c r="Y99" s="69"/>
      <c r="Z99" s="70">
        <v>157</v>
      </c>
      <c r="AA99" s="862" t="s">
        <v>36</v>
      </c>
      <c r="AB99" s="863">
        <v>0.13</v>
      </c>
      <c r="AC99" s="655"/>
      <c r="AD99" s="19"/>
      <c r="AE99" s="9"/>
      <c r="AF99" s="20"/>
      <c r="AG99" s="8"/>
      <c r="AH99" s="8"/>
      <c r="AI99" s="9"/>
    </row>
    <row r="100" spans="1:35" x14ac:dyDescent="0.15">
      <c r="A100" s="1656"/>
      <c r="B100" s="326">
        <v>43644</v>
      </c>
      <c r="C100" s="327" t="str">
        <f t="shared" si="7"/>
        <v>(金)</v>
      </c>
      <c r="D100" s="671" t="s">
        <v>550</v>
      </c>
      <c r="E100" s="60">
        <v>12.5</v>
      </c>
      <c r="F100" s="60">
        <v>27.1</v>
      </c>
      <c r="G100" s="23">
        <v>21.8</v>
      </c>
      <c r="H100" s="63">
        <v>22.1</v>
      </c>
      <c r="I100" s="23">
        <v>3.9</v>
      </c>
      <c r="J100" s="63">
        <v>3.5</v>
      </c>
      <c r="K100" s="23">
        <v>7.42</v>
      </c>
      <c r="L100" s="63">
        <v>7.43</v>
      </c>
      <c r="M100" s="23">
        <v>28.1</v>
      </c>
      <c r="N100" s="63">
        <v>28.3</v>
      </c>
      <c r="O100" s="50"/>
      <c r="P100" s="1310">
        <v>86.8</v>
      </c>
      <c r="Q100" s="50"/>
      <c r="R100" s="1310">
        <v>96</v>
      </c>
      <c r="S100" s="50"/>
      <c r="T100" s="1310"/>
      <c r="U100" s="50"/>
      <c r="V100" s="1340"/>
      <c r="W100" s="64"/>
      <c r="X100" s="65">
        <v>9.8000000000000007</v>
      </c>
      <c r="Y100" s="69"/>
      <c r="Z100" s="70">
        <v>151</v>
      </c>
      <c r="AA100" s="862" t="s">
        <v>36</v>
      </c>
      <c r="AB100" s="863">
        <v>0.11</v>
      </c>
      <c r="AC100" s="655"/>
      <c r="AD100" s="21"/>
      <c r="AE100" s="3"/>
      <c r="AF100" s="22"/>
      <c r="AG100" s="10"/>
      <c r="AH100" s="10"/>
      <c r="AI100" s="3"/>
    </row>
    <row r="101" spans="1:35" x14ac:dyDescent="0.15">
      <c r="A101" s="1656"/>
      <c r="B101" s="326">
        <v>43645</v>
      </c>
      <c r="C101" s="357" t="str">
        <f t="shared" si="7"/>
        <v>(土)</v>
      </c>
      <c r="D101" s="671" t="s">
        <v>550</v>
      </c>
      <c r="E101" s="60">
        <v>3</v>
      </c>
      <c r="F101" s="60">
        <v>20.8</v>
      </c>
      <c r="G101" s="23">
        <v>22</v>
      </c>
      <c r="H101" s="63">
        <v>22.1</v>
      </c>
      <c r="I101" s="23">
        <v>3.5</v>
      </c>
      <c r="J101" s="63">
        <v>3.2</v>
      </c>
      <c r="K101" s="23">
        <v>7.45</v>
      </c>
      <c r="L101" s="63">
        <v>7.47</v>
      </c>
      <c r="M101" s="23">
        <v>28.4</v>
      </c>
      <c r="N101" s="63">
        <v>28.5</v>
      </c>
      <c r="O101" s="50" t="s">
        <v>36</v>
      </c>
      <c r="P101" s="1310" t="s">
        <v>36</v>
      </c>
      <c r="Q101" s="50" t="s">
        <v>36</v>
      </c>
      <c r="R101" s="1310" t="s">
        <v>36</v>
      </c>
      <c r="S101" s="50" t="s">
        <v>36</v>
      </c>
      <c r="T101" s="1310" t="s">
        <v>36</v>
      </c>
      <c r="U101" s="50" t="s">
        <v>36</v>
      </c>
      <c r="V101" s="1340" t="s">
        <v>36</v>
      </c>
      <c r="W101" s="64" t="s">
        <v>36</v>
      </c>
      <c r="X101" s="65" t="s">
        <v>36</v>
      </c>
      <c r="Y101" s="69" t="s">
        <v>36</v>
      </c>
      <c r="Z101" s="70" t="s">
        <v>36</v>
      </c>
      <c r="AA101" s="862" t="s">
        <v>36</v>
      </c>
      <c r="AB101" s="863" t="s">
        <v>36</v>
      </c>
      <c r="AC101" s="655"/>
      <c r="AD101" s="29" t="s">
        <v>384</v>
      </c>
      <c r="AE101" s="2" t="s">
        <v>36</v>
      </c>
      <c r="AF101" s="2" t="s">
        <v>36</v>
      </c>
      <c r="AG101" s="2" t="s">
        <v>36</v>
      </c>
      <c r="AH101" s="2" t="s">
        <v>36</v>
      </c>
      <c r="AI101" s="103" t="s">
        <v>36</v>
      </c>
    </row>
    <row r="102" spans="1:35" x14ac:dyDescent="0.15">
      <c r="A102" s="1656"/>
      <c r="B102" s="326">
        <v>43646</v>
      </c>
      <c r="C102" s="328" t="str">
        <f t="shared" si="7"/>
        <v>(日)</v>
      </c>
      <c r="D102" s="672" t="s">
        <v>555</v>
      </c>
      <c r="E102" s="125">
        <v>12.5</v>
      </c>
      <c r="F102" s="125">
        <v>26.1</v>
      </c>
      <c r="G102" s="126">
        <v>22.2</v>
      </c>
      <c r="H102" s="127">
        <v>22.4</v>
      </c>
      <c r="I102" s="126">
        <v>4.3</v>
      </c>
      <c r="J102" s="127">
        <v>4</v>
      </c>
      <c r="K102" s="126">
        <v>7.49</v>
      </c>
      <c r="L102" s="127">
        <v>7.53</v>
      </c>
      <c r="M102" s="126">
        <v>28.5</v>
      </c>
      <c r="N102" s="127">
        <v>28.5</v>
      </c>
      <c r="O102" s="676" t="s">
        <v>36</v>
      </c>
      <c r="P102" s="1324" t="s">
        <v>36</v>
      </c>
      <c r="Q102" s="676" t="s">
        <v>36</v>
      </c>
      <c r="R102" s="1324" t="s">
        <v>36</v>
      </c>
      <c r="S102" s="676" t="s">
        <v>36</v>
      </c>
      <c r="T102" s="1324" t="s">
        <v>36</v>
      </c>
      <c r="U102" s="676" t="s">
        <v>36</v>
      </c>
      <c r="V102" s="1341" t="s">
        <v>36</v>
      </c>
      <c r="W102" s="128" t="s">
        <v>36</v>
      </c>
      <c r="X102" s="129" t="s">
        <v>36</v>
      </c>
      <c r="Y102" s="132" t="s">
        <v>36</v>
      </c>
      <c r="Z102" s="133" t="s">
        <v>36</v>
      </c>
      <c r="AA102" s="876" t="s">
        <v>36</v>
      </c>
      <c r="AB102" s="877" t="s">
        <v>36</v>
      </c>
      <c r="AC102" s="673"/>
      <c r="AD102" s="11" t="s">
        <v>36</v>
      </c>
      <c r="AE102" s="2" t="s">
        <v>36</v>
      </c>
      <c r="AF102" s="2" t="s">
        <v>36</v>
      </c>
      <c r="AG102" s="2" t="s">
        <v>36</v>
      </c>
      <c r="AH102" s="2" t="s">
        <v>36</v>
      </c>
      <c r="AI102" s="103" t="s">
        <v>36</v>
      </c>
    </row>
    <row r="103" spans="1:35" s="1" customFormat="1" ht="13.5" customHeight="1" x14ac:dyDescent="0.15">
      <c r="A103" s="1656"/>
      <c r="B103" s="1610" t="s">
        <v>396</v>
      </c>
      <c r="C103" s="1611"/>
      <c r="D103" s="399"/>
      <c r="E103" s="358">
        <f>MAX(E73:E102)</f>
        <v>74</v>
      </c>
      <c r="F103" s="359">
        <f t="shared" ref="F103:Y103" si="8">IF(COUNT(F73:F102)=0,"",MAX(F73:F102))</f>
        <v>29.1</v>
      </c>
      <c r="G103" s="360">
        <f t="shared" si="8"/>
        <v>22.2</v>
      </c>
      <c r="H103" s="361">
        <f t="shared" si="8"/>
        <v>22.4</v>
      </c>
      <c r="I103" s="360">
        <f t="shared" si="8"/>
        <v>6.9</v>
      </c>
      <c r="J103" s="361">
        <f t="shared" si="8"/>
        <v>6.3</v>
      </c>
      <c r="K103" s="360">
        <f t="shared" si="8"/>
        <v>7.82</v>
      </c>
      <c r="L103" s="361">
        <f t="shared" si="8"/>
        <v>7.75</v>
      </c>
      <c r="M103" s="360">
        <f t="shared" si="8"/>
        <v>33.1</v>
      </c>
      <c r="N103" s="361">
        <f t="shared" si="8"/>
        <v>32.9</v>
      </c>
      <c r="O103" s="1311">
        <f t="shared" si="8"/>
        <v>98.2</v>
      </c>
      <c r="P103" s="1312">
        <f t="shared" si="8"/>
        <v>103.7</v>
      </c>
      <c r="Q103" s="1311">
        <f t="shared" si="8"/>
        <v>107.1</v>
      </c>
      <c r="R103" s="1312">
        <f t="shared" si="8"/>
        <v>108.1</v>
      </c>
      <c r="S103" s="1311">
        <f t="shared" si="8"/>
        <v>74.2</v>
      </c>
      <c r="T103" s="1319">
        <f t="shared" si="8"/>
        <v>75</v>
      </c>
      <c r="U103" s="1311">
        <f t="shared" si="8"/>
        <v>32.9</v>
      </c>
      <c r="V103" s="1319">
        <f t="shared" si="8"/>
        <v>31.7</v>
      </c>
      <c r="W103" s="362">
        <f t="shared" si="8"/>
        <v>12.8</v>
      </c>
      <c r="X103" s="583">
        <f t="shared" si="8"/>
        <v>12.7</v>
      </c>
      <c r="Y103" s="1471">
        <f t="shared" si="8"/>
        <v>179</v>
      </c>
      <c r="Z103" s="1472">
        <f>IF(COUNT(Z73:Z102)=0,"",MAX(Z73:Z102))</f>
        <v>220</v>
      </c>
      <c r="AA103" s="864">
        <f t="shared" ref="AA103:AC103" si="9">IF(COUNT(AA73:AA102)=0,"",MAX(AA73:AA102))</f>
        <v>0.14000000000000001</v>
      </c>
      <c r="AB103" s="865">
        <f t="shared" si="9"/>
        <v>0.19</v>
      </c>
      <c r="AC103" s="711" t="str">
        <f t="shared" si="9"/>
        <v/>
      </c>
      <c r="AD103" s="11" t="s">
        <v>36</v>
      </c>
      <c r="AE103" s="2" t="s">
        <v>36</v>
      </c>
      <c r="AF103" s="2" t="s">
        <v>36</v>
      </c>
      <c r="AG103" s="2" t="s">
        <v>36</v>
      </c>
      <c r="AH103" s="2" t="s">
        <v>36</v>
      </c>
      <c r="AI103" s="103" t="s">
        <v>36</v>
      </c>
    </row>
    <row r="104" spans="1:35" s="1" customFormat="1" ht="13.5" customHeight="1" x14ac:dyDescent="0.15">
      <c r="A104" s="1656"/>
      <c r="B104" s="1602" t="s">
        <v>397</v>
      </c>
      <c r="C104" s="1603"/>
      <c r="D104" s="401"/>
      <c r="E104" s="364">
        <f>MIN(E73:E102)</f>
        <v>0.5</v>
      </c>
      <c r="F104" s="365">
        <f t="shared" ref="F104:AC104" si="10">IF(COUNT(F73:F102)=0,"",MIN(F73:F102))</f>
        <v>17.7</v>
      </c>
      <c r="G104" s="366">
        <f t="shared" si="10"/>
        <v>20.7</v>
      </c>
      <c r="H104" s="367">
        <f t="shared" si="10"/>
        <v>20.8</v>
      </c>
      <c r="I104" s="366">
        <f t="shared" si="10"/>
        <v>3.2</v>
      </c>
      <c r="J104" s="365">
        <f t="shared" si="10"/>
        <v>3.2</v>
      </c>
      <c r="K104" s="366">
        <f t="shared" si="10"/>
        <v>7.42</v>
      </c>
      <c r="L104" s="365">
        <f t="shared" si="10"/>
        <v>7.43</v>
      </c>
      <c r="M104" s="366">
        <f t="shared" si="10"/>
        <v>27.9</v>
      </c>
      <c r="N104" s="365">
        <f t="shared" si="10"/>
        <v>28</v>
      </c>
      <c r="O104" s="1313">
        <f t="shared" si="10"/>
        <v>98.2</v>
      </c>
      <c r="P104" s="1314">
        <f t="shared" si="10"/>
        <v>86.8</v>
      </c>
      <c r="Q104" s="1313">
        <f t="shared" si="10"/>
        <v>107.1</v>
      </c>
      <c r="R104" s="1314">
        <f t="shared" si="10"/>
        <v>92</v>
      </c>
      <c r="S104" s="1313">
        <f t="shared" si="10"/>
        <v>74.2</v>
      </c>
      <c r="T104" s="1314">
        <f t="shared" si="10"/>
        <v>75</v>
      </c>
      <c r="U104" s="1313">
        <f t="shared" si="10"/>
        <v>32.9</v>
      </c>
      <c r="V104" s="1320">
        <f t="shared" si="10"/>
        <v>31.7</v>
      </c>
      <c r="W104" s="368">
        <f t="shared" si="10"/>
        <v>12.8</v>
      </c>
      <c r="X104" s="643">
        <f t="shared" si="10"/>
        <v>9.6</v>
      </c>
      <c r="Y104" s="1473">
        <f t="shared" si="10"/>
        <v>179</v>
      </c>
      <c r="Z104" s="1474">
        <f t="shared" si="10"/>
        <v>129</v>
      </c>
      <c r="AA104" s="866">
        <f t="shared" si="10"/>
        <v>0.14000000000000001</v>
      </c>
      <c r="AB104" s="867">
        <f t="shared" si="10"/>
        <v>0.04</v>
      </c>
      <c r="AC104" s="712" t="str">
        <f t="shared" si="10"/>
        <v/>
      </c>
      <c r="AD104" s="11" t="s">
        <v>36</v>
      </c>
      <c r="AE104" s="2" t="s">
        <v>36</v>
      </c>
      <c r="AF104" s="2" t="s">
        <v>36</v>
      </c>
      <c r="AG104" s="2" t="s">
        <v>36</v>
      </c>
      <c r="AH104" s="2" t="s">
        <v>36</v>
      </c>
      <c r="AI104" s="103" t="s">
        <v>36</v>
      </c>
    </row>
    <row r="105" spans="1:35" s="1" customFormat="1" ht="13.5" customHeight="1" x14ac:dyDescent="0.15">
      <c r="A105" s="1656"/>
      <c r="B105" s="1602" t="s">
        <v>398</v>
      </c>
      <c r="C105" s="1603"/>
      <c r="D105" s="401"/>
      <c r="E105" s="401"/>
      <c r="F105" s="584">
        <f t="shared" ref="F105:AC105" si="11">IF(COUNT(F73:F102)=0,"",AVERAGE(F73:F102))</f>
        <v>23.743333333333332</v>
      </c>
      <c r="G105" s="366">
        <f t="shared" si="11"/>
        <v>21.413333333333338</v>
      </c>
      <c r="H105" s="365">
        <f t="shared" si="11"/>
        <v>21.63666666666667</v>
      </c>
      <c r="I105" s="366">
        <f t="shared" si="11"/>
        <v>4.83</v>
      </c>
      <c r="J105" s="365">
        <f t="shared" si="11"/>
        <v>4.4366666666666665</v>
      </c>
      <c r="K105" s="366">
        <f t="shared" si="11"/>
        <v>7.5403333333333329</v>
      </c>
      <c r="L105" s="365">
        <f t="shared" si="11"/>
        <v>7.532</v>
      </c>
      <c r="M105" s="366">
        <f t="shared" si="11"/>
        <v>30.29</v>
      </c>
      <c r="N105" s="365">
        <f t="shared" si="11"/>
        <v>30.406666666666663</v>
      </c>
      <c r="O105" s="1313">
        <f t="shared" si="11"/>
        <v>98.2</v>
      </c>
      <c r="P105" s="1314">
        <f t="shared" si="11"/>
        <v>94.98</v>
      </c>
      <c r="Q105" s="1313">
        <f t="shared" si="11"/>
        <v>107.1</v>
      </c>
      <c r="R105" s="1314">
        <f t="shared" si="11"/>
        <v>100.39500000000001</v>
      </c>
      <c r="S105" s="1313">
        <f t="shared" si="11"/>
        <v>74.2</v>
      </c>
      <c r="T105" s="1314">
        <f t="shared" si="11"/>
        <v>75</v>
      </c>
      <c r="U105" s="1313">
        <f t="shared" si="11"/>
        <v>32.9</v>
      </c>
      <c r="V105" s="1314">
        <f t="shared" si="11"/>
        <v>31.7</v>
      </c>
      <c r="W105" s="646">
        <f t="shared" si="11"/>
        <v>12.8</v>
      </c>
      <c r="X105" s="708">
        <f t="shared" si="11"/>
        <v>11.184999999999999</v>
      </c>
      <c r="Y105" s="1473">
        <f t="shared" si="11"/>
        <v>179</v>
      </c>
      <c r="Z105" s="1474">
        <f t="shared" si="11"/>
        <v>169.6</v>
      </c>
      <c r="AA105" s="866">
        <f t="shared" si="11"/>
        <v>0.14000000000000001</v>
      </c>
      <c r="AB105" s="867">
        <f t="shared" si="11"/>
        <v>0.11299999999999999</v>
      </c>
      <c r="AC105" s="712" t="str">
        <f t="shared" si="11"/>
        <v/>
      </c>
      <c r="AD105" s="11" t="s">
        <v>36</v>
      </c>
      <c r="AE105" s="2" t="s">
        <v>36</v>
      </c>
      <c r="AF105" s="2" t="s">
        <v>36</v>
      </c>
      <c r="AG105" s="2" t="s">
        <v>36</v>
      </c>
      <c r="AH105" s="2" t="s">
        <v>36</v>
      </c>
      <c r="AI105" s="103" t="s">
        <v>36</v>
      </c>
    </row>
    <row r="106" spans="1:35" s="1" customFormat="1" ht="13.5" customHeight="1" x14ac:dyDescent="0.15">
      <c r="A106" s="1657"/>
      <c r="B106" s="1630" t="s">
        <v>399</v>
      </c>
      <c r="C106" s="1605"/>
      <c r="D106" s="401"/>
      <c r="E106" s="577">
        <f>SUM(E73:E102)</f>
        <v>221</v>
      </c>
      <c r="F106" s="606"/>
      <c r="G106" s="1352"/>
      <c r="H106" s="1455"/>
      <c r="I106" s="1352"/>
      <c r="J106" s="1455"/>
      <c r="K106" s="1352"/>
      <c r="L106" s="1353"/>
      <c r="M106" s="1352"/>
      <c r="N106" s="1455"/>
      <c r="O106" s="1315"/>
      <c r="P106" s="1316"/>
      <c r="Q106" s="1315"/>
      <c r="R106" s="1333"/>
      <c r="S106" s="1315"/>
      <c r="T106" s="1316"/>
      <c r="U106" s="1315"/>
      <c r="V106" s="1333"/>
      <c r="W106" s="706"/>
      <c r="X106" s="638"/>
      <c r="Y106" s="1475"/>
      <c r="Z106" s="1476"/>
      <c r="AA106" s="868"/>
      <c r="AB106" s="869"/>
      <c r="AC106" s="639">
        <f>SUM(AC73:AC102)</f>
        <v>0</v>
      </c>
      <c r="AD106" s="219"/>
      <c r="AE106" s="221"/>
      <c r="AF106" s="221"/>
      <c r="AG106" s="221"/>
      <c r="AH106" s="221"/>
      <c r="AI106" s="220"/>
    </row>
    <row r="107" spans="1:35" ht="13.5" customHeight="1" x14ac:dyDescent="0.15">
      <c r="A107" s="1655" t="s">
        <v>317</v>
      </c>
      <c r="B107" s="457">
        <v>43647</v>
      </c>
      <c r="C107" s="464" t="str">
        <f>IF(B107="","",IF(WEEKDAY(B107)=1,"(日)",IF(WEEKDAY(B107)=2,"(月)",IF(WEEKDAY(B107)=3,"(火)",IF(WEEKDAY(B107)=4,"(水)",IF(WEEKDAY(B107)=5,"(木)",IF(WEEKDAY(B107)=6,"(金)","(土)")))))))</f>
        <v>(月)</v>
      </c>
      <c r="D107" s="670" t="s">
        <v>555</v>
      </c>
      <c r="E107" s="59">
        <v>1</v>
      </c>
      <c r="F107" s="59">
        <v>23.9</v>
      </c>
      <c r="G107" s="61">
        <v>22.4</v>
      </c>
      <c r="H107" s="62">
        <v>22.5</v>
      </c>
      <c r="I107" s="61">
        <v>4.2</v>
      </c>
      <c r="J107" s="62">
        <v>3.9</v>
      </c>
      <c r="K107" s="61">
        <v>7.49</v>
      </c>
      <c r="L107" s="62">
        <v>7.51</v>
      </c>
      <c r="M107" s="61">
        <v>28</v>
      </c>
      <c r="N107" s="62">
        <v>28.2</v>
      </c>
      <c r="O107" s="1308"/>
      <c r="P107" s="1309">
        <v>87.7</v>
      </c>
      <c r="Q107" s="1308"/>
      <c r="R107" s="1309">
        <v>97.2</v>
      </c>
      <c r="S107" s="1308"/>
      <c r="T107" s="1309"/>
      <c r="U107" s="1308"/>
      <c r="V107" s="1309"/>
      <c r="W107" s="55"/>
      <c r="X107" s="56">
        <v>11.7</v>
      </c>
      <c r="Y107" s="57"/>
      <c r="Z107" s="58">
        <v>160</v>
      </c>
      <c r="AA107" s="860" t="s">
        <v>36</v>
      </c>
      <c r="AB107" s="861">
        <v>0.15</v>
      </c>
      <c r="AC107" s="653"/>
      <c r="AD107" s="172">
        <v>43650</v>
      </c>
      <c r="AE107" s="135" t="s">
        <v>3</v>
      </c>
      <c r="AF107" s="136">
        <v>25.7</v>
      </c>
      <c r="AG107" s="137" t="s">
        <v>20</v>
      </c>
      <c r="AH107" s="138"/>
      <c r="AI107" s="139"/>
    </row>
    <row r="108" spans="1:35" x14ac:dyDescent="0.15">
      <c r="A108" s="1656"/>
      <c r="B108" s="326">
        <v>43648</v>
      </c>
      <c r="C108" s="456" t="str">
        <f t="shared" ref="C108:C137" si="12">IF(B108="","",IF(WEEKDAY(B108)=1,"(日)",IF(WEEKDAY(B108)=2,"(月)",IF(WEEKDAY(B108)=3,"(火)",IF(WEEKDAY(B108)=4,"(水)",IF(WEEKDAY(B108)=5,"(木)",IF(WEEKDAY(B108)=6,"(金)","(土)")))))))</f>
        <v>(火)</v>
      </c>
      <c r="D108" s="671" t="s">
        <v>550</v>
      </c>
      <c r="E108" s="60">
        <v>0.5</v>
      </c>
      <c r="F108" s="60">
        <v>26.4</v>
      </c>
      <c r="G108" s="23">
        <v>22.5</v>
      </c>
      <c r="H108" s="63">
        <v>22.8</v>
      </c>
      <c r="I108" s="23">
        <v>3.8</v>
      </c>
      <c r="J108" s="63">
        <v>3.7</v>
      </c>
      <c r="K108" s="23">
        <v>7.6</v>
      </c>
      <c r="L108" s="63">
        <v>7.62</v>
      </c>
      <c r="M108" s="23">
        <v>28.4</v>
      </c>
      <c r="N108" s="63">
        <v>28.3</v>
      </c>
      <c r="O108" s="50"/>
      <c r="P108" s="1310">
        <v>86.8</v>
      </c>
      <c r="Q108" s="50"/>
      <c r="R108" s="1310">
        <v>97</v>
      </c>
      <c r="S108" s="50"/>
      <c r="T108" s="1310"/>
      <c r="U108" s="50"/>
      <c r="V108" s="1310"/>
      <c r="W108" s="64"/>
      <c r="X108" s="65">
        <v>11.6</v>
      </c>
      <c r="Y108" s="69"/>
      <c r="Z108" s="70">
        <v>146</v>
      </c>
      <c r="AA108" s="862" t="s">
        <v>36</v>
      </c>
      <c r="AB108" s="863">
        <v>0.13</v>
      </c>
      <c r="AC108" s="655"/>
      <c r="AD108" s="12" t="s">
        <v>93</v>
      </c>
      <c r="AE108" s="13" t="s">
        <v>385</v>
      </c>
      <c r="AF108" s="14" t="s">
        <v>5</v>
      </c>
      <c r="AG108" s="15" t="s">
        <v>6</v>
      </c>
      <c r="AH108" s="717" t="s">
        <v>308</v>
      </c>
      <c r="AI108" s="96"/>
    </row>
    <row r="109" spans="1:35" x14ac:dyDescent="0.15">
      <c r="A109" s="1656"/>
      <c r="B109" s="326">
        <v>43649</v>
      </c>
      <c r="C109" s="456" t="str">
        <f t="shared" si="12"/>
        <v>(水)</v>
      </c>
      <c r="D109" s="675" t="s">
        <v>550</v>
      </c>
      <c r="E109" s="60">
        <v>2</v>
      </c>
      <c r="F109" s="60">
        <v>27.3</v>
      </c>
      <c r="G109" s="23">
        <v>22.6</v>
      </c>
      <c r="H109" s="63">
        <v>22.8</v>
      </c>
      <c r="I109" s="23">
        <v>3.9</v>
      </c>
      <c r="J109" s="63">
        <v>3.6</v>
      </c>
      <c r="K109" s="23">
        <v>7.49</v>
      </c>
      <c r="L109" s="63">
        <v>7.51</v>
      </c>
      <c r="M109" s="23">
        <v>28.1</v>
      </c>
      <c r="N109" s="63">
        <v>28.2</v>
      </c>
      <c r="O109" s="50"/>
      <c r="P109" s="1310">
        <v>87.9</v>
      </c>
      <c r="Q109" s="50"/>
      <c r="R109" s="1310">
        <v>97</v>
      </c>
      <c r="S109" s="50"/>
      <c r="T109" s="1310"/>
      <c r="U109" s="50"/>
      <c r="V109" s="1310"/>
      <c r="W109" s="64"/>
      <c r="X109" s="65">
        <v>11.4</v>
      </c>
      <c r="Y109" s="69"/>
      <c r="Z109" s="70">
        <v>150</v>
      </c>
      <c r="AA109" s="862" t="s">
        <v>36</v>
      </c>
      <c r="AB109" s="863">
        <v>0.16</v>
      </c>
      <c r="AC109" s="655"/>
      <c r="AD109" s="5" t="s">
        <v>94</v>
      </c>
      <c r="AE109" s="17" t="s">
        <v>20</v>
      </c>
      <c r="AF109" s="31">
        <v>22.8</v>
      </c>
      <c r="AG109" s="32">
        <v>23</v>
      </c>
      <c r="AH109" s="32">
        <v>23.8</v>
      </c>
      <c r="AI109" s="97"/>
    </row>
    <row r="110" spans="1:35" x14ac:dyDescent="0.15">
      <c r="A110" s="1656"/>
      <c r="B110" s="326">
        <v>43650</v>
      </c>
      <c r="C110" s="456" t="str">
        <f t="shared" si="12"/>
        <v>(木)</v>
      </c>
      <c r="D110" s="675" t="s">
        <v>555</v>
      </c>
      <c r="E110" s="60">
        <v>27.5</v>
      </c>
      <c r="F110" s="60">
        <v>25.7</v>
      </c>
      <c r="G110" s="23">
        <v>22.8</v>
      </c>
      <c r="H110" s="63">
        <v>23</v>
      </c>
      <c r="I110" s="23">
        <v>3.1</v>
      </c>
      <c r="J110" s="63">
        <v>3.5</v>
      </c>
      <c r="K110" s="23">
        <v>7.48</v>
      </c>
      <c r="L110" s="63">
        <v>7.52</v>
      </c>
      <c r="M110" s="23">
        <v>28.5</v>
      </c>
      <c r="N110" s="63">
        <v>28.8</v>
      </c>
      <c r="O110" s="50">
        <v>88.4</v>
      </c>
      <c r="P110" s="1310">
        <v>87.3</v>
      </c>
      <c r="Q110" s="50">
        <v>97</v>
      </c>
      <c r="R110" s="1310">
        <v>97</v>
      </c>
      <c r="S110" s="50">
        <v>66.2</v>
      </c>
      <c r="T110" s="1310">
        <v>66.2</v>
      </c>
      <c r="U110" s="50">
        <v>30.8</v>
      </c>
      <c r="V110" s="1310">
        <v>30.8</v>
      </c>
      <c r="W110" s="64">
        <v>11.1</v>
      </c>
      <c r="X110" s="65">
        <v>11.4</v>
      </c>
      <c r="Y110" s="69">
        <v>152</v>
      </c>
      <c r="Z110" s="70">
        <v>172</v>
      </c>
      <c r="AA110" s="862">
        <v>0.11</v>
      </c>
      <c r="AB110" s="863">
        <v>0.12</v>
      </c>
      <c r="AC110" s="655"/>
      <c r="AD110" s="6" t="s">
        <v>386</v>
      </c>
      <c r="AE110" s="18" t="s">
        <v>387</v>
      </c>
      <c r="AF110" s="34">
        <v>3.1</v>
      </c>
      <c r="AG110" s="35">
        <v>3.5</v>
      </c>
      <c r="AH110" s="35">
        <v>9.1999999999999993</v>
      </c>
      <c r="AI110" s="98"/>
    </row>
    <row r="111" spans="1:35" x14ac:dyDescent="0.15">
      <c r="A111" s="1656"/>
      <c r="B111" s="326">
        <v>43651</v>
      </c>
      <c r="C111" s="456" t="str">
        <f t="shared" si="12"/>
        <v>(金)</v>
      </c>
      <c r="D111" s="675" t="s">
        <v>550</v>
      </c>
      <c r="E111" s="60">
        <v>3</v>
      </c>
      <c r="F111" s="60">
        <v>23.2</v>
      </c>
      <c r="G111" s="23">
        <v>22.8</v>
      </c>
      <c r="H111" s="63">
        <v>23</v>
      </c>
      <c r="I111" s="23">
        <v>3.3</v>
      </c>
      <c r="J111" s="63">
        <v>3.3</v>
      </c>
      <c r="K111" s="23">
        <v>7.49</v>
      </c>
      <c r="L111" s="63">
        <v>7.51</v>
      </c>
      <c r="M111" s="23">
        <v>28.6</v>
      </c>
      <c r="N111" s="63">
        <v>28.6</v>
      </c>
      <c r="O111" s="50"/>
      <c r="P111" s="1310">
        <v>89.5</v>
      </c>
      <c r="Q111" s="50"/>
      <c r="R111" s="1310">
        <v>96.2</v>
      </c>
      <c r="S111" s="50"/>
      <c r="T111" s="1310"/>
      <c r="U111" s="50"/>
      <c r="V111" s="1310"/>
      <c r="W111" s="64"/>
      <c r="X111" s="65">
        <v>11.2</v>
      </c>
      <c r="Y111" s="69"/>
      <c r="Z111" s="70">
        <v>201</v>
      </c>
      <c r="AA111" s="862" t="s">
        <v>36</v>
      </c>
      <c r="AB111" s="863">
        <v>0.09</v>
      </c>
      <c r="AC111" s="655"/>
      <c r="AD111" s="6" t="s">
        <v>21</v>
      </c>
      <c r="AE111" s="18"/>
      <c r="AF111" s="34">
        <v>7.48</v>
      </c>
      <c r="AG111" s="35">
        <v>7.52</v>
      </c>
      <c r="AH111" s="35">
        <v>8.02</v>
      </c>
      <c r="AI111" s="99"/>
    </row>
    <row r="112" spans="1:35" x14ac:dyDescent="0.15">
      <c r="A112" s="1656"/>
      <c r="B112" s="326">
        <v>43652</v>
      </c>
      <c r="C112" s="456" t="str">
        <f t="shared" si="12"/>
        <v>(土)</v>
      </c>
      <c r="D112" s="675" t="s">
        <v>555</v>
      </c>
      <c r="E112" s="60">
        <v>16.5</v>
      </c>
      <c r="F112" s="60">
        <v>20.3</v>
      </c>
      <c r="G112" s="23">
        <v>22.7</v>
      </c>
      <c r="H112" s="63">
        <v>22.8</v>
      </c>
      <c r="I112" s="23">
        <v>4.9000000000000004</v>
      </c>
      <c r="J112" s="63">
        <v>4.2</v>
      </c>
      <c r="K112" s="23">
        <v>7.48</v>
      </c>
      <c r="L112" s="63">
        <v>7.47</v>
      </c>
      <c r="M112" s="23">
        <v>28.1</v>
      </c>
      <c r="N112" s="63">
        <v>28.2</v>
      </c>
      <c r="O112" s="50"/>
      <c r="P112" s="1310"/>
      <c r="Q112" s="50"/>
      <c r="R112" s="1310"/>
      <c r="S112" s="50"/>
      <c r="T112" s="1310"/>
      <c r="U112" s="50"/>
      <c r="V112" s="1310"/>
      <c r="W112" s="64"/>
      <c r="X112" s="65"/>
      <c r="Y112" s="69"/>
      <c r="Z112" s="70"/>
      <c r="AA112" s="862" t="s">
        <v>36</v>
      </c>
      <c r="AB112" s="863" t="s">
        <v>36</v>
      </c>
      <c r="AC112" s="655"/>
      <c r="AD112" s="6" t="s">
        <v>364</v>
      </c>
      <c r="AE112" s="18" t="s">
        <v>22</v>
      </c>
      <c r="AF112" s="34">
        <v>28.5</v>
      </c>
      <c r="AG112" s="35">
        <v>28.8</v>
      </c>
      <c r="AH112" s="35">
        <v>29.3</v>
      </c>
      <c r="AI112" s="100"/>
    </row>
    <row r="113" spans="1:35" x14ac:dyDescent="0.15">
      <c r="A113" s="1656"/>
      <c r="B113" s="326">
        <v>43653</v>
      </c>
      <c r="C113" s="456" t="str">
        <f t="shared" si="12"/>
        <v>(日)</v>
      </c>
      <c r="D113" s="675" t="s">
        <v>555</v>
      </c>
      <c r="E113" s="60">
        <v>18.5</v>
      </c>
      <c r="F113" s="60">
        <v>20.100000000000001</v>
      </c>
      <c r="G113" s="23">
        <v>22.7</v>
      </c>
      <c r="H113" s="63">
        <v>22.8</v>
      </c>
      <c r="I113" s="23">
        <v>4.5999999999999996</v>
      </c>
      <c r="J113" s="63">
        <v>4.2</v>
      </c>
      <c r="K113" s="23">
        <v>7.49</v>
      </c>
      <c r="L113" s="63">
        <v>7.44</v>
      </c>
      <c r="M113" s="23">
        <v>28.1</v>
      </c>
      <c r="N113" s="63">
        <v>28.2</v>
      </c>
      <c r="O113" s="50"/>
      <c r="P113" s="1310"/>
      <c r="Q113" s="50"/>
      <c r="R113" s="1310"/>
      <c r="S113" s="50"/>
      <c r="T113" s="1310"/>
      <c r="U113" s="50"/>
      <c r="V113" s="1310"/>
      <c r="W113" s="64"/>
      <c r="X113" s="65"/>
      <c r="Y113" s="69"/>
      <c r="Z113" s="70"/>
      <c r="AA113" s="862" t="s">
        <v>36</v>
      </c>
      <c r="AB113" s="863" t="s">
        <v>36</v>
      </c>
      <c r="AC113" s="655"/>
      <c r="AD113" s="6" t="s">
        <v>388</v>
      </c>
      <c r="AE113" s="18" t="s">
        <v>23</v>
      </c>
      <c r="AF113" s="659">
        <v>88.4</v>
      </c>
      <c r="AG113" s="660">
        <v>87.3</v>
      </c>
      <c r="AH113" s="660">
        <v>92.7</v>
      </c>
      <c r="AI113" s="100"/>
    </row>
    <row r="114" spans="1:35" x14ac:dyDescent="0.15">
      <c r="A114" s="1656"/>
      <c r="B114" s="326">
        <v>43654</v>
      </c>
      <c r="C114" s="456" t="str">
        <f>IF(B114="","",IF(WEEKDAY(B114)=1,"(日)",IF(WEEKDAY(B114)=2,"(月)",IF(WEEKDAY(B114)=3,"(火)",IF(WEEKDAY(B114)=4,"(水)",IF(WEEKDAY(B114)=5,"(木)",IF(WEEKDAY(B114)=6,"(金)","(土)")))))))</f>
        <v>(月)</v>
      </c>
      <c r="D114" s="675" t="s">
        <v>550</v>
      </c>
      <c r="E114" s="60" t="s">
        <v>36</v>
      </c>
      <c r="F114" s="60">
        <v>19.7</v>
      </c>
      <c r="G114" s="23">
        <v>22.8</v>
      </c>
      <c r="H114" s="63">
        <v>22.9</v>
      </c>
      <c r="I114" s="23">
        <v>6.1</v>
      </c>
      <c r="J114" s="63">
        <v>4.7</v>
      </c>
      <c r="K114" s="23">
        <v>7.63</v>
      </c>
      <c r="L114" s="63">
        <v>7.7</v>
      </c>
      <c r="M114" s="23">
        <v>27.7</v>
      </c>
      <c r="N114" s="63">
        <v>28</v>
      </c>
      <c r="O114" s="50"/>
      <c r="P114" s="1310">
        <v>89.7</v>
      </c>
      <c r="Q114" s="50"/>
      <c r="R114" s="1310">
        <v>87</v>
      </c>
      <c r="S114" s="50"/>
      <c r="T114" s="1310"/>
      <c r="U114" s="50"/>
      <c r="V114" s="1310"/>
      <c r="W114" s="64"/>
      <c r="X114" s="65">
        <v>11.6</v>
      </c>
      <c r="Y114" s="69"/>
      <c r="Z114" s="70">
        <v>173</v>
      </c>
      <c r="AA114" s="862" t="s">
        <v>36</v>
      </c>
      <c r="AB114" s="863">
        <v>0.17</v>
      </c>
      <c r="AC114" s="655"/>
      <c r="AD114" s="6" t="s">
        <v>368</v>
      </c>
      <c r="AE114" s="18" t="s">
        <v>23</v>
      </c>
      <c r="AF114" s="659">
        <v>97</v>
      </c>
      <c r="AG114" s="660">
        <v>97</v>
      </c>
      <c r="AH114" s="660">
        <v>103.1</v>
      </c>
      <c r="AI114" s="100"/>
    </row>
    <row r="115" spans="1:35" x14ac:dyDescent="0.15">
      <c r="A115" s="1656"/>
      <c r="B115" s="326">
        <v>43655</v>
      </c>
      <c r="C115" s="456" t="str">
        <f t="shared" si="12"/>
        <v>(火)</v>
      </c>
      <c r="D115" s="675" t="s">
        <v>550</v>
      </c>
      <c r="E115" s="60">
        <v>0.5</v>
      </c>
      <c r="F115" s="60">
        <v>20.2</v>
      </c>
      <c r="G115" s="23">
        <v>22.7</v>
      </c>
      <c r="H115" s="63">
        <v>22.8</v>
      </c>
      <c r="I115" s="23">
        <v>4.4000000000000004</v>
      </c>
      <c r="J115" s="63">
        <v>4.4000000000000004</v>
      </c>
      <c r="K115" s="23">
        <v>7.62</v>
      </c>
      <c r="L115" s="63">
        <v>7.67</v>
      </c>
      <c r="M115" s="23">
        <v>27.6</v>
      </c>
      <c r="N115" s="63">
        <v>27.9</v>
      </c>
      <c r="O115" s="50"/>
      <c r="P115" s="1310">
        <v>86.8</v>
      </c>
      <c r="Q115" s="50"/>
      <c r="R115" s="1310">
        <v>92</v>
      </c>
      <c r="S115" s="50"/>
      <c r="T115" s="1310"/>
      <c r="U115" s="50"/>
      <c r="V115" s="1310"/>
      <c r="W115" s="64"/>
      <c r="X115" s="65">
        <v>11</v>
      </c>
      <c r="Y115" s="69"/>
      <c r="Z115" s="70">
        <v>183</v>
      </c>
      <c r="AA115" s="862" t="s">
        <v>36</v>
      </c>
      <c r="AB115" s="863">
        <v>0.1</v>
      </c>
      <c r="AC115" s="655"/>
      <c r="AD115" s="6" t="s">
        <v>369</v>
      </c>
      <c r="AE115" s="18" t="s">
        <v>23</v>
      </c>
      <c r="AF115" s="659">
        <v>66.2</v>
      </c>
      <c r="AG115" s="660">
        <v>66.2</v>
      </c>
      <c r="AH115" s="660">
        <v>70.400000000000006</v>
      </c>
      <c r="AI115" s="100"/>
    </row>
    <row r="116" spans="1:35" x14ac:dyDescent="0.15">
      <c r="A116" s="1656"/>
      <c r="B116" s="326">
        <v>43656</v>
      </c>
      <c r="C116" s="456" t="str">
        <f t="shared" si="12"/>
        <v>(水)</v>
      </c>
      <c r="D116" s="675" t="s">
        <v>550</v>
      </c>
      <c r="E116" s="60" t="s">
        <v>36</v>
      </c>
      <c r="F116" s="60">
        <v>22.8</v>
      </c>
      <c r="G116" s="23">
        <v>22.4</v>
      </c>
      <c r="H116" s="63">
        <v>22.7</v>
      </c>
      <c r="I116" s="23">
        <v>5.2</v>
      </c>
      <c r="J116" s="63">
        <v>4.5</v>
      </c>
      <c r="K116" s="23">
        <v>7.5</v>
      </c>
      <c r="L116" s="63">
        <v>7.58</v>
      </c>
      <c r="M116" s="23">
        <v>27</v>
      </c>
      <c r="N116" s="63">
        <v>27.5</v>
      </c>
      <c r="O116" s="50"/>
      <c r="P116" s="1310">
        <v>86.6</v>
      </c>
      <c r="Q116" s="50"/>
      <c r="R116" s="1310">
        <v>95</v>
      </c>
      <c r="S116" s="50"/>
      <c r="T116" s="1310"/>
      <c r="U116" s="50"/>
      <c r="V116" s="1310"/>
      <c r="W116" s="64"/>
      <c r="X116" s="65">
        <v>11</v>
      </c>
      <c r="Y116" s="69"/>
      <c r="Z116" s="70">
        <v>193</v>
      </c>
      <c r="AA116" s="862" t="s">
        <v>36</v>
      </c>
      <c r="AB116" s="863">
        <v>0.13</v>
      </c>
      <c r="AC116" s="655"/>
      <c r="AD116" s="6" t="s">
        <v>370</v>
      </c>
      <c r="AE116" s="18" t="s">
        <v>23</v>
      </c>
      <c r="AF116" s="659">
        <v>30.8</v>
      </c>
      <c r="AG116" s="660">
        <v>30.8</v>
      </c>
      <c r="AH116" s="660">
        <v>32.700000000000003</v>
      </c>
      <c r="AI116" s="100"/>
    </row>
    <row r="117" spans="1:35" x14ac:dyDescent="0.15">
      <c r="A117" s="1656"/>
      <c r="B117" s="326">
        <v>43657</v>
      </c>
      <c r="C117" s="456" t="str">
        <f t="shared" si="12"/>
        <v>(木)</v>
      </c>
      <c r="D117" s="675" t="s">
        <v>550</v>
      </c>
      <c r="E117" s="60">
        <v>1</v>
      </c>
      <c r="F117" s="60">
        <v>23.8</v>
      </c>
      <c r="G117" s="23">
        <v>22.3</v>
      </c>
      <c r="H117" s="63">
        <v>22.5</v>
      </c>
      <c r="I117" s="23">
        <v>5.0999999999999996</v>
      </c>
      <c r="J117" s="63">
        <v>4.8</v>
      </c>
      <c r="K117" s="23">
        <v>7.53</v>
      </c>
      <c r="L117" s="63">
        <v>7.56</v>
      </c>
      <c r="M117" s="23">
        <v>26.9</v>
      </c>
      <c r="N117" s="63">
        <v>27.2</v>
      </c>
      <c r="O117" s="50"/>
      <c r="P117" s="1310">
        <v>84.2</v>
      </c>
      <c r="Q117" s="50"/>
      <c r="R117" s="1310">
        <v>91.4</v>
      </c>
      <c r="S117" s="50"/>
      <c r="T117" s="1310"/>
      <c r="U117" s="50"/>
      <c r="V117" s="1310"/>
      <c r="W117" s="64"/>
      <c r="X117" s="65">
        <v>10.8</v>
      </c>
      <c r="Y117" s="69"/>
      <c r="Z117" s="70">
        <v>177</v>
      </c>
      <c r="AA117" s="862" t="s">
        <v>36</v>
      </c>
      <c r="AB117" s="863">
        <v>0.14000000000000001</v>
      </c>
      <c r="AC117" s="655"/>
      <c r="AD117" s="6" t="s">
        <v>389</v>
      </c>
      <c r="AE117" s="18" t="s">
        <v>23</v>
      </c>
      <c r="AF117" s="37">
        <v>11.1</v>
      </c>
      <c r="AG117" s="38">
        <v>11.4</v>
      </c>
      <c r="AH117" s="35">
        <v>11.8</v>
      </c>
      <c r="AI117" s="98"/>
    </row>
    <row r="118" spans="1:35" x14ac:dyDescent="0.15">
      <c r="A118" s="1656"/>
      <c r="B118" s="326">
        <v>43658</v>
      </c>
      <c r="C118" s="456" t="str">
        <f t="shared" si="12"/>
        <v>(金)</v>
      </c>
      <c r="D118" s="675" t="s">
        <v>555</v>
      </c>
      <c r="E118" s="60">
        <v>2</v>
      </c>
      <c r="F118" s="60">
        <v>22.3</v>
      </c>
      <c r="G118" s="23">
        <v>22.2</v>
      </c>
      <c r="H118" s="63">
        <v>22.4</v>
      </c>
      <c r="I118" s="23">
        <v>5.2</v>
      </c>
      <c r="J118" s="63">
        <v>4.8</v>
      </c>
      <c r="K118" s="23">
        <v>7.57</v>
      </c>
      <c r="L118" s="63">
        <v>7.56</v>
      </c>
      <c r="M118" s="23">
        <v>26.6</v>
      </c>
      <c r="N118" s="63">
        <v>26.7</v>
      </c>
      <c r="O118" s="50"/>
      <c r="P118" s="1310">
        <v>84.2</v>
      </c>
      <c r="Q118" s="50"/>
      <c r="R118" s="1310">
        <v>92</v>
      </c>
      <c r="S118" s="50"/>
      <c r="T118" s="1310"/>
      <c r="U118" s="50"/>
      <c r="V118" s="1310"/>
      <c r="W118" s="64"/>
      <c r="X118" s="65">
        <v>10.8</v>
      </c>
      <c r="Y118" s="69"/>
      <c r="Z118" s="70">
        <v>150</v>
      </c>
      <c r="AA118" s="862" t="s">
        <v>36</v>
      </c>
      <c r="AB118" s="863">
        <v>0.15</v>
      </c>
      <c r="AC118" s="655"/>
      <c r="AD118" s="6" t="s">
        <v>390</v>
      </c>
      <c r="AE118" s="18" t="s">
        <v>23</v>
      </c>
      <c r="AF118" s="48">
        <v>152</v>
      </c>
      <c r="AG118" s="49">
        <v>172</v>
      </c>
      <c r="AH118" s="660">
        <v>182</v>
      </c>
      <c r="AI118" s="26"/>
    </row>
    <row r="119" spans="1:35" x14ac:dyDescent="0.15">
      <c r="A119" s="1656"/>
      <c r="B119" s="326">
        <v>43659</v>
      </c>
      <c r="C119" s="456" t="str">
        <f t="shared" si="12"/>
        <v>(土)</v>
      </c>
      <c r="D119" s="675" t="s">
        <v>550</v>
      </c>
      <c r="E119" s="60" t="s">
        <v>36</v>
      </c>
      <c r="F119" s="60">
        <v>26.1</v>
      </c>
      <c r="G119" s="23">
        <v>22.2</v>
      </c>
      <c r="H119" s="63">
        <v>22.4</v>
      </c>
      <c r="I119" s="23">
        <v>4.2</v>
      </c>
      <c r="J119" s="63">
        <v>4.2</v>
      </c>
      <c r="K119" s="23">
        <v>7.59</v>
      </c>
      <c r="L119" s="63">
        <v>7.6</v>
      </c>
      <c r="M119" s="23">
        <v>26.8</v>
      </c>
      <c r="N119" s="63">
        <v>26.7</v>
      </c>
      <c r="O119" s="50"/>
      <c r="P119" s="1310"/>
      <c r="Q119" s="50"/>
      <c r="R119" s="1310"/>
      <c r="S119" s="50"/>
      <c r="T119" s="1310"/>
      <c r="U119" s="50"/>
      <c r="V119" s="1310"/>
      <c r="W119" s="64"/>
      <c r="X119" s="65"/>
      <c r="Y119" s="69"/>
      <c r="Z119" s="70"/>
      <c r="AA119" s="862" t="s">
        <v>36</v>
      </c>
      <c r="AB119" s="863" t="s">
        <v>36</v>
      </c>
      <c r="AC119" s="655"/>
      <c r="AD119" s="6" t="s">
        <v>391</v>
      </c>
      <c r="AE119" s="18" t="s">
        <v>23</v>
      </c>
      <c r="AF119" s="40">
        <v>0.11</v>
      </c>
      <c r="AG119" s="41">
        <v>0.12</v>
      </c>
      <c r="AH119" s="41">
        <v>0.46</v>
      </c>
      <c r="AI119" s="99"/>
    </row>
    <row r="120" spans="1:35" x14ac:dyDescent="0.15">
      <c r="A120" s="1656"/>
      <c r="B120" s="326">
        <v>43660</v>
      </c>
      <c r="C120" s="456" t="str">
        <f t="shared" si="12"/>
        <v>(日)</v>
      </c>
      <c r="D120" s="675" t="s">
        <v>555</v>
      </c>
      <c r="E120" s="60">
        <v>32.5</v>
      </c>
      <c r="F120" s="60">
        <v>21</v>
      </c>
      <c r="G120" s="23">
        <v>22.1</v>
      </c>
      <c r="H120" s="63">
        <v>22.2</v>
      </c>
      <c r="I120" s="23">
        <v>4.4000000000000004</v>
      </c>
      <c r="J120" s="63">
        <v>4</v>
      </c>
      <c r="K120" s="23">
        <v>7.55</v>
      </c>
      <c r="L120" s="63">
        <v>7.54</v>
      </c>
      <c r="M120" s="23">
        <v>26.8</v>
      </c>
      <c r="N120" s="63">
        <v>26.7</v>
      </c>
      <c r="O120" s="50"/>
      <c r="P120" s="1310"/>
      <c r="Q120" s="50"/>
      <c r="R120" s="1310"/>
      <c r="S120" s="50"/>
      <c r="T120" s="1310"/>
      <c r="U120" s="50"/>
      <c r="V120" s="1310"/>
      <c r="W120" s="64"/>
      <c r="X120" s="65"/>
      <c r="Y120" s="69"/>
      <c r="Z120" s="70"/>
      <c r="AA120" s="862" t="s">
        <v>36</v>
      </c>
      <c r="AB120" s="863" t="s">
        <v>36</v>
      </c>
      <c r="AC120" s="655"/>
      <c r="AD120" s="6" t="s">
        <v>24</v>
      </c>
      <c r="AE120" s="18" t="s">
        <v>23</v>
      </c>
      <c r="AF120" s="23">
        <v>4</v>
      </c>
      <c r="AG120" s="47">
        <v>3.9</v>
      </c>
      <c r="AH120" s="719">
        <v>5.4</v>
      </c>
      <c r="AI120" s="99"/>
    </row>
    <row r="121" spans="1:35" x14ac:dyDescent="0.15">
      <c r="A121" s="1656"/>
      <c r="B121" s="326">
        <v>43661</v>
      </c>
      <c r="C121" s="456" t="str">
        <f t="shared" si="12"/>
        <v>(月)</v>
      </c>
      <c r="D121" s="675" t="s">
        <v>550</v>
      </c>
      <c r="E121" s="60">
        <v>4</v>
      </c>
      <c r="F121" s="60">
        <v>21</v>
      </c>
      <c r="G121" s="23">
        <v>22</v>
      </c>
      <c r="H121" s="63">
        <v>22.2</v>
      </c>
      <c r="I121" s="23">
        <v>4.8</v>
      </c>
      <c r="J121" s="63">
        <v>4.0999999999999996</v>
      </c>
      <c r="K121" s="23">
        <v>7.57</v>
      </c>
      <c r="L121" s="63">
        <v>7.52</v>
      </c>
      <c r="M121" s="23">
        <v>26.7</v>
      </c>
      <c r="N121" s="63">
        <v>26.9</v>
      </c>
      <c r="O121" s="50"/>
      <c r="P121" s="1310"/>
      <c r="Q121" s="50"/>
      <c r="R121" s="1310"/>
      <c r="S121" s="50"/>
      <c r="T121" s="1310"/>
      <c r="U121" s="50"/>
      <c r="V121" s="1310"/>
      <c r="W121" s="64"/>
      <c r="X121" s="65"/>
      <c r="Y121" s="69"/>
      <c r="Z121" s="70"/>
      <c r="AA121" s="862" t="s">
        <v>36</v>
      </c>
      <c r="AB121" s="863" t="s">
        <v>36</v>
      </c>
      <c r="AC121" s="655"/>
      <c r="AD121" s="6" t="s">
        <v>25</v>
      </c>
      <c r="AE121" s="18" t="s">
        <v>23</v>
      </c>
      <c r="AF121" s="23">
        <v>1.2</v>
      </c>
      <c r="AG121" s="47">
        <v>1.2</v>
      </c>
      <c r="AH121" s="718">
        <v>2.6</v>
      </c>
      <c r="AI121" s="99"/>
    </row>
    <row r="122" spans="1:35" x14ac:dyDescent="0.15">
      <c r="A122" s="1656"/>
      <c r="B122" s="326">
        <v>43662</v>
      </c>
      <c r="C122" s="456" t="str">
        <f t="shared" si="12"/>
        <v>(火)</v>
      </c>
      <c r="D122" s="675" t="s">
        <v>555</v>
      </c>
      <c r="E122" s="60">
        <v>43</v>
      </c>
      <c r="F122" s="60">
        <v>20</v>
      </c>
      <c r="G122" s="23">
        <v>22</v>
      </c>
      <c r="H122" s="63">
        <v>22</v>
      </c>
      <c r="I122" s="23">
        <v>4.7</v>
      </c>
      <c r="J122" s="63">
        <v>5</v>
      </c>
      <c r="K122" s="23">
        <v>7.45</v>
      </c>
      <c r="L122" s="63">
        <v>7.48</v>
      </c>
      <c r="M122" s="23">
        <v>26.1</v>
      </c>
      <c r="N122" s="63">
        <v>26.2</v>
      </c>
      <c r="O122" s="50"/>
      <c r="P122" s="1310">
        <v>82.9</v>
      </c>
      <c r="Q122" s="50"/>
      <c r="R122" s="1310">
        <v>90</v>
      </c>
      <c r="S122" s="50"/>
      <c r="T122" s="1310"/>
      <c r="U122" s="50"/>
      <c r="V122" s="1310"/>
      <c r="W122" s="64"/>
      <c r="X122" s="65">
        <v>10.5</v>
      </c>
      <c r="Y122" s="69"/>
      <c r="Z122" s="70">
        <v>159</v>
      </c>
      <c r="AA122" s="862" t="s">
        <v>36</v>
      </c>
      <c r="AB122" s="863">
        <v>0.18</v>
      </c>
      <c r="AC122" s="655"/>
      <c r="AD122" s="6" t="s">
        <v>392</v>
      </c>
      <c r="AE122" s="18" t="s">
        <v>23</v>
      </c>
      <c r="AF122" s="23">
        <v>2.7</v>
      </c>
      <c r="AG122" s="47">
        <v>4.9000000000000004</v>
      </c>
      <c r="AH122" s="718">
        <v>10.7</v>
      </c>
      <c r="AI122" s="99"/>
    </row>
    <row r="123" spans="1:35" x14ac:dyDescent="0.15">
      <c r="A123" s="1656"/>
      <c r="B123" s="326">
        <v>43663</v>
      </c>
      <c r="C123" s="456" t="str">
        <f t="shared" si="12"/>
        <v>(水)</v>
      </c>
      <c r="D123" s="675" t="s">
        <v>550</v>
      </c>
      <c r="E123" s="60">
        <v>0.5</v>
      </c>
      <c r="F123" s="60">
        <v>23</v>
      </c>
      <c r="G123" s="23">
        <v>22.1</v>
      </c>
      <c r="H123" s="63">
        <v>22.1</v>
      </c>
      <c r="I123" s="23">
        <v>4.8</v>
      </c>
      <c r="J123" s="63">
        <v>4.5</v>
      </c>
      <c r="K123" s="23">
        <v>7.46</v>
      </c>
      <c r="L123" s="63">
        <v>7.52</v>
      </c>
      <c r="M123" s="23">
        <v>26</v>
      </c>
      <c r="N123" s="63">
        <v>26.3</v>
      </c>
      <c r="O123" s="50"/>
      <c r="P123" s="1310">
        <v>83.1</v>
      </c>
      <c r="Q123" s="50"/>
      <c r="R123" s="1310">
        <v>90</v>
      </c>
      <c r="S123" s="50"/>
      <c r="T123" s="1310"/>
      <c r="U123" s="50"/>
      <c r="V123" s="1310"/>
      <c r="W123" s="64"/>
      <c r="X123" s="65">
        <v>10.7</v>
      </c>
      <c r="Y123" s="69"/>
      <c r="Z123" s="70">
        <v>193</v>
      </c>
      <c r="AA123" s="862" t="s">
        <v>36</v>
      </c>
      <c r="AB123" s="863">
        <v>0.14000000000000001</v>
      </c>
      <c r="AC123" s="655"/>
      <c r="AD123" s="6" t="s">
        <v>393</v>
      </c>
      <c r="AE123" s="18" t="s">
        <v>23</v>
      </c>
      <c r="AF123" s="24">
        <v>4.2999999999999997E-2</v>
      </c>
      <c r="AG123" s="44">
        <v>4.7E-2</v>
      </c>
      <c r="AH123" s="720">
        <v>8.2000000000000003E-2</v>
      </c>
      <c r="AI123" s="101"/>
    </row>
    <row r="124" spans="1:35" x14ac:dyDescent="0.15">
      <c r="A124" s="1656"/>
      <c r="B124" s="326">
        <v>43664</v>
      </c>
      <c r="C124" s="456" t="str">
        <f t="shared" si="12"/>
        <v>(木)</v>
      </c>
      <c r="D124" s="675" t="s">
        <v>550</v>
      </c>
      <c r="E124" s="60">
        <v>11.5</v>
      </c>
      <c r="F124" s="60">
        <v>27</v>
      </c>
      <c r="G124" s="23">
        <v>21.9</v>
      </c>
      <c r="H124" s="63">
        <v>22.2</v>
      </c>
      <c r="I124" s="23">
        <v>5.0999999999999996</v>
      </c>
      <c r="J124" s="63">
        <v>4.7</v>
      </c>
      <c r="K124" s="23">
        <v>7.37</v>
      </c>
      <c r="L124" s="63">
        <v>7.41</v>
      </c>
      <c r="M124" s="23">
        <v>25.7</v>
      </c>
      <c r="N124" s="63">
        <v>25.9</v>
      </c>
      <c r="O124" s="50"/>
      <c r="P124" s="1310">
        <v>82.7</v>
      </c>
      <c r="Q124" s="50"/>
      <c r="R124" s="1310">
        <v>87.8</v>
      </c>
      <c r="S124" s="50"/>
      <c r="T124" s="1310"/>
      <c r="U124" s="50"/>
      <c r="V124" s="1310"/>
      <c r="W124" s="64"/>
      <c r="X124" s="65">
        <v>10.1</v>
      </c>
      <c r="Y124" s="69"/>
      <c r="Z124" s="70">
        <v>146</v>
      </c>
      <c r="AA124" s="862" t="s">
        <v>36</v>
      </c>
      <c r="AB124" s="863">
        <v>0.17</v>
      </c>
      <c r="AC124" s="655"/>
      <c r="AD124" s="6" t="s">
        <v>290</v>
      </c>
      <c r="AE124" s="18" t="s">
        <v>23</v>
      </c>
      <c r="AF124" s="24">
        <v>0.4</v>
      </c>
      <c r="AG124" s="44">
        <v>0.37</v>
      </c>
      <c r="AH124" s="720">
        <v>0.28999999999999998</v>
      </c>
      <c r="AI124" s="99"/>
    </row>
    <row r="125" spans="1:35" x14ac:dyDescent="0.15">
      <c r="A125" s="1656"/>
      <c r="B125" s="326">
        <v>43665</v>
      </c>
      <c r="C125" s="456" t="str">
        <f t="shared" si="12"/>
        <v>(金)</v>
      </c>
      <c r="D125" s="675" t="s">
        <v>550</v>
      </c>
      <c r="E125" s="60">
        <v>2</v>
      </c>
      <c r="F125" s="60">
        <v>27.9</v>
      </c>
      <c r="G125" s="23">
        <v>22</v>
      </c>
      <c r="H125" s="63">
        <v>22.3</v>
      </c>
      <c r="I125" s="23">
        <v>4.9000000000000004</v>
      </c>
      <c r="J125" s="63">
        <v>4.7</v>
      </c>
      <c r="K125" s="23">
        <v>7.37</v>
      </c>
      <c r="L125" s="63">
        <v>7.38</v>
      </c>
      <c r="M125" s="23">
        <v>25.8</v>
      </c>
      <c r="N125" s="63">
        <v>25.9</v>
      </c>
      <c r="O125" s="50"/>
      <c r="P125" s="1310">
        <v>80.900000000000006</v>
      </c>
      <c r="Q125" s="50"/>
      <c r="R125" s="1310">
        <v>85.4</v>
      </c>
      <c r="S125" s="50"/>
      <c r="T125" s="1310"/>
      <c r="U125" s="50"/>
      <c r="V125" s="1310"/>
      <c r="W125" s="64"/>
      <c r="X125" s="65">
        <v>10.1</v>
      </c>
      <c r="Y125" s="69"/>
      <c r="Z125" s="70">
        <v>178</v>
      </c>
      <c r="AA125" s="862" t="s">
        <v>36</v>
      </c>
      <c r="AB125" s="863">
        <v>0.2</v>
      </c>
      <c r="AC125" s="655"/>
      <c r="AD125" s="6" t="s">
        <v>97</v>
      </c>
      <c r="AE125" s="18" t="s">
        <v>23</v>
      </c>
      <c r="AF125" s="24">
        <v>1.01</v>
      </c>
      <c r="AG125" s="44">
        <v>0.98</v>
      </c>
      <c r="AH125" s="720">
        <v>1.06</v>
      </c>
      <c r="AI125" s="99"/>
    </row>
    <row r="126" spans="1:35" x14ac:dyDescent="0.15">
      <c r="A126" s="1656"/>
      <c r="B126" s="326">
        <v>43666</v>
      </c>
      <c r="C126" s="456" t="str">
        <f t="shared" si="12"/>
        <v>(土)</v>
      </c>
      <c r="D126" s="675" t="s">
        <v>550</v>
      </c>
      <c r="E126" s="60" t="s">
        <v>36</v>
      </c>
      <c r="F126" s="60">
        <v>28.2</v>
      </c>
      <c r="G126" s="23">
        <v>22.1</v>
      </c>
      <c r="H126" s="63">
        <v>22.4</v>
      </c>
      <c r="I126" s="23">
        <v>4.5999999999999996</v>
      </c>
      <c r="J126" s="63">
        <v>4.0999999999999996</v>
      </c>
      <c r="K126" s="23">
        <v>7.48</v>
      </c>
      <c r="L126" s="63">
        <v>7.45</v>
      </c>
      <c r="M126" s="23">
        <v>26</v>
      </c>
      <c r="N126" s="63">
        <v>26</v>
      </c>
      <c r="O126" s="50"/>
      <c r="P126" s="1310"/>
      <c r="Q126" s="50"/>
      <c r="R126" s="1310"/>
      <c r="S126" s="50"/>
      <c r="T126" s="1310"/>
      <c r="U126" s="50"/>
      <c r="V126" s="1310"/>
      <c r="W126" s="64"/>
      <c r="X126" s="65"/>
      <c r="Y126" s="69"/>
      <c r="Z126" s="70"/>
      <c r="AA126" s="862" t="s">
        <v>36</v>
      </c>
      <c r="AB126" s="863" t="s">
        <v>36</v>
      </c>
      <c r="AC126" s="655"/>
      <c r="AD126" s="6" t="s">
        <v>379</v>
      </c>
      <c r="AE126" s="18" t="s">
        <v>23</v>
      </c>
      <c r="AF126" s="24">
        <v>7.1999999999999995E-2</v>
      </c>
      <c r="AG126" s="44">
        <v>5.8000000000000003E-2</v>
      </c>
      <c r="AH126" s="720">
        <v>5.0999999999999997E-2</v>
      </c>
      <c r="AI126" s="101"/>
    </row>
    <row r="127" spans="1:35" x14ac:dyDescent="0.15">
      <c r="A127" s="1656"/>
      <c r="B127" s="326">
        <v>43667</v>
      </c>
      <c r="C127" s="456" t="str">
        <f t="shared" si="12"/>
        <v>(日)</v>
      </c>
      <c r="D127" s="675" t="s">
        <v>550</v>
      </c>
      <c r="E127" s="60" t="s">
        <v>36</v>
      </c>
      <c r="F127" s="60">
        <v>25.5</v>
      </c>
      <c r="G127" s="23">
        <v>22.3</v>
      </c>
      <c r="H127" s="63">
        <v>22.5</v>
      </c>
      <c r="I127" s="23">
        <v>4.2</v>
      </c>
      <c r="J127" s="63">
        <v>3.9</v>
      </c>
      <c r="K127" s="23">
        <v>7.4</v>
      </c>
      <c r="L127" s="63">
        <v>7.41</v>
      </c>
      <c r="M127" s="23">
        <v>26.4</v>
      </c>
      <c r="N127" s="63">
        <v>26.3</v>
      </c>
      <c r="O127" s="50"/>
      <c r="P127" s="1310"/>
      <c r="Q127" s="50"/>
      <c r="R127" s="1310"/>
      <c r="S127" s="50"/>
      <c r="T127" s="1310"/>
      <c r="U127" s="50"/>
      <c r="V127" s="1310"/>
      <c r="W127" s="64"/>
      <c r="X127" s="65"/>
      <c r="Y127" s="69"/>
      <c r="Z127" s="70"/>
      <c r="AA127" s="862" t="s">
        <v>36</v>
      </c>
      <c r="AB127" s="863" t="s">
        <v>36</v>
      </c>
      <c r="AC127" s="655"/>
      <c r="AD127" s="6" t="s">
        <v>394</v>
      </c>
      <c r="AE127" s="18" t="s">
        <v>23</v>
      </c>
      <c r="AF127" s="480"/>
      <c r="AG127" s="531"/>
      <c r="AH127" s="721"/>
      <c r="AI127" s="99"/>
    </row>
    <row r="128" spans="1:35" x14ac:dyDescent="0.15">
      <c r="A128" s="1656"/>
      <c r="B128" s="326">
        <v>43668</v>
      </c>
      <c r="C128" s="456" t="str">
        <f t="shared" si="12"/>
        <v>(月)</v>
      </c>
      <c r="D128" s="675" t="s">
        <v>550</v>
      </c>
      <c r="E128" s="60" t="s">
        <v>36</v>
      </c>
      <c r="F128" s="60">
        <v>24.3</v>
      </c>
      <c r="G128" s="23">
        <v>22.4</v>
      </c>
      <c r="H128" s="63">
        <v>22.6</v>
      </c>
      <c r="I128" s="23">
        <v>4</v>
      </c>
      <c r="J128" s="63">
        <v>3.8</v>
      </c>
      <c r="K128" s="23">
        <v>7.42</v>
      </c>
      <c r="L128" s="63">
        <v>7.43</v>
      </c>
      <c r="M128" s="23">
        <v>26.4</v>
      </c>
      <c r="N128" s="63">
        <v>26.5</v>
      </c>
      <c r="O128" s="50"/>
      <c r="P128" s="1310">
        <v>83.8</v>
      </c>
      <c r="Q128" s="50"/>
      <c r="R128" s="1310">
        <v>90.4</v>
      </c>
      <c r="S128" s="50"/>
      <c r="T128" s="1310"/>
      <c r="U128" s="50"/>
      <c r="V128" s="1310"/>
      <c r="W128" s="64"/>
      <c r="X128" s="65">
        <v>10.3</v>
      </c>
      <c r="Y128" s="69"/>
      <c r="Z128" s="70">
        <v>115</v>
      </c>
      <c r="AA128" s="862" t="s">
        <v>36</v>
      </c>
      <c r="AB128" s="863">
        <v>0.13</v>
      </c>
      <c r="AC128" s="655"/>
      <c r="AD128" s="6" t="s">
        <v>98</v>
      </c>
      <c r="AE128" s="18" t="s">
        <v>23</v>
      </c>
      <c r="AF128" s="23">
        <v>19.100000000000001</v>
      </c>
      <c r="AG128" s="47">
        <v>18.5</v>
      </c>
      <c r="AH128" s="718">
        <v>19.8</v>
      </c>
      <c r="AI128" s="100"/>
    </row>
    <row r="129" spans="1:35" x14ac:dyDescent="0.15">
      <c r="A129" s="1656"/>
      <c r="B129" s="326">
        <v>43669</v>
      </c>
      <c r="C129" s="456" t="str">
        <f t="shared" si="12"/>
        <v>(火)</v>
      </c>
      <c r="D129" s="675" t="s">
        <v>550</v>
      </c>
      <c r="E129" s="60">
        <v>5.5</v>
      </c>
      <c r="F129" s="60">
        <v>25.6</v>
      </c>
      <c r="G129" s="23">
        <v>22.5</v>
      </c>
      <c r="H129" s="63">
        <v>22.7</v>
      </c>
      <c r="I129" s="23">
        <v>3.8</v>
      </c>
      <c r="J129" s="63">
        <v>3.5</v>
      </c>
      <c r="K129" s="23">
        <v>7.41</v>
      </c>
      <c r="L129" s="63">
        <v>7.44</v>
      </c>
      <c r="M129" s="23">
        <v>26.6</v>
      </c>
      <c r="N129" s="63">
        <v>26.7</v>
      </c>
      <c r="O129" s="50"/>
      <c r="P129" s="1310">
        <v>85.1</v>
      </c>
      <c r="Q129" s="50"/>
      <c r="R129" s="1310">
        <v>95.4</v>
      </c>
      <c r="S129" s="50"/>
      <c r="T129" s="1310"/>
      <c r="U129" s="50"/>
      <c r="V129" s="1310"/>
      <c r="W129" s="64"/>
      <c r="X129" s="65">
        <v>10.3</v>
      </c>
      <c r="Y129" s="69"/>
      <c r="Z129" s="70">
        <v>132</v>
      </c>
      <c r="AA129" s="862" t="s">
        <v>36</v>
      </c>
      <c r="AB129" s="863">
        <v>0.11</v>
      </c>
      <c r="AC129" s="655"/>
      <c r="AD129" s="6" t="s">
        <v>27</v>
      </c>
      <c r="AE129" s="18" t="s">
        <v>23</v>
      </c>
      <c r="AF129" s="23">
        <v>20.100000000000001</v>
      </c>
      <c r="AG129" s="47">
        <v>20</v>
      </c>
      <c r="AH129" s="718">
        <v>30.1</v>
      </c>
      <c r="AI129" s="100"/>
    </row>
    <row r="130" spans="1:35" x14ac:dyDescent="0.15">
      <c r="A130" s="1656"/>
      <c r="B130" s="326">
        <v>43670</v>
      </c>
      <c r="C130" s="456" t="str">
        <f t="shared" si="12"/>
        <v>(水)</v>
      </c>
      <c r="D130" s="675" t="s">
        <v>550</v>
      </c>
      <c r="E130" s="60">
        <v>32</v>
      </c>
      <c r="F130" s="60">
        <v>30.5</v>
      </c>
      <c r="G130" s="23">
        <v>22.6</v>
      </c>
      <c r="H130" s="63">
        <v>22.9</v>
      </c>
      <c r="I130" s="23">
        <v>3.4</v>
      </c>
      <c r="J130" s="63">
        <v>3.2</v>
      </c>
      <c r="K130" s="23">
        <v>7.41</v>
      </c>
      <c r="L130" s="63">
        <v>7.42</v>
      </c>
      <c r="M130" s="23">
        <v>26.7</v>
      </c>
      <c r="N130" s="63">
        <v>26.9</v>
      </c>
      <c r="O130" s="50"/>
      <c r="P130" s="1310">
        <v>83.6</v>
      </c>
      <c r="Q130" s="50"/>
      <c r="R130" s="1310">
        <v>92</v>
      </c>
      <c r="S130" s="50"/>
      <c r="T130" s="1310"/>
      <c r="U130" s="50"/>
      <c r="V130" s="1310"/>
      <c r="W130" s="64"/>
      <c r="X130" s="65">
        <v>10.6</v>
      </c>
      <c r="Y130" s="69"/>
      <c r="Z130" s="70">
        <v>134</v>
      </c>
      <c r="AA130" s="862" t="s">
        <v>36</v>
      </c>
      <c r="AB130" s="863">
        <v>0.11</v>
      </c>
      <c r="AC130" s="655"/>
      <c r="AD130" s="6" t="s">
        <v>382</v>
      </c>
      <c r="AE130" s="18" t="s">
        <v>387</v>
      </c>
      <c r="AF130" s="50">
        <v>6</v>
      </c>
      <c r="AG130" s="51">
        <v>7</v>
      </c>
      <c r="AH130" s="722">
        <v>11</v>
      </c>
      <c r="AI130" s="102"/>
    </row>
    <row r="131" spans="1:35" x14ac:dyDescent="0.15">
      <c r="A131" s="1656"/>
      <c r="B131" s="326">
        <v>43671</v>
      </c>
      <c r="C131" s="456" t="str">
        <f t="shared" si="12"/>
        <v>(木)</v>
      </c>
      <c r="D131" s="675" t="s">
        <v>550</v>
      </c>
      <c r="E131" s="60" t="s">
        <v>36</v>
      </c>
      <c r="F131" s="60">
        <v>28.9</v>
      </c>
      <c r="G131" s="23">
        <v>22.7</v>
      </c>
      <c r="H131" s="63">
        <v>23</v>
      </c>
      <c r="I131" s="23">
        <v>2.9</v>
      </c>
      <c r="J131" s="63">
        <v>2.8</v>
      </c>
      <c r="K131" s="23">
        <v>7.42</v>
      </c>
      <c r="L131" s="63">
        <v>7.44</v>
      </c>
      <c r="M131" s="23">
        <v>27.1</v>
      </c>
      <c r="N131" s="63">
        <v>27.1</v>
      </c>
      <c r="O131" s="50"/>
      <c r="P131" s="1310">
        <v>84.2</v>
      </c>
      <c r="Q131" s="50"/>
      <c r="R131" s="1310">
        <v>92.2</v>
      </c>
      <c r="S131" s="50"/>
      <c r="T131" s="1310"/>
      <c r="U131" s="50"/>
      <c r="V131" s="1310"/>
      <c r="W131" s="64"/>
      <c r="X131" s="65">
        <v>10.4</v>
      </c>
      <c r="Y131" s="69"/>
      <c r="Z131" s="70">
        <v>157</v>
      </c>
      <c r="AA131" s="862" t="s">
        <v>36</v>
      </c>
      <c r="AB131" s="863">
        <v>0.06</v>
      </c>
      <c r="AC131" s="655"/>
      <c r="AD131" s="6" t="s">
        <v>395</v>
      </c>
      <c r="AE131" s="18" t="s">
        <v>23</v>
      </c>
      <c r="AF131" s="50">
        <v>2</v>
      </c>
      <c r="AG131" s="51">
        <v>3</v>
      </c>
      <c r="AH131" s="722">
        <v>10</v>
      </c>
      <c r="AI131" s="102"/>
    </row>
    <row r="132" spans="1:35" x14ac:dyDescent="0.15">
      <c r="A132" s="1656"/>
      <c r="B132" s="326">
        <v>43672</v>
      </c>
      <c r="C132" s="456" t="str">
        <f t="shared" si="12"/>
        <v>(金)</v>
      </c>
      <c r="D132" s="675" t="s">
        <v>540</v>
      </c>
      <c r="E132" s="60" t="s">
        <v>36</v>
      </c>
      <c r="F132" s="60">
        <v>32.700000000000003</v>
      </c>
      <c r="G132" s="23">
        <v>22.8</v>
      </c>
      <c r="H132" s="63">
        <v>23.2</v>
      </c>
      <c r="I132" s="23">
        <v>2.8</v>
      </c>
      <c r="J132" s="63">
        <v>2.5</v>
      </c>
      <c r="K132" s="23">
        <v>7.44</v>
      </c>
      <c r="L132" s="63">
        <v>7.47</v>
      </c>
      <c r="M132" s="23">
        <v>27.3</v>
      </c>
      <c r="N132" s="63">
        <v>27.3</v>
      </c>
      <c r="O132" s="50"/>
      <c r="P132" s="1310">
        <v>85.5</v>
      </c>
      <c r="Q132" s="50"/>
      <c r="R132" s="1310">
        <v>92.8</v>
      </c>
      <c r="S132" s="50"/>
      <c r="T132" s="1310"/>
      <c r="U132" s="50"/>
      <c r="V132" s="1310"/>
      <c r="W132" s="64"/>
      <c r="X132" s="65">
        <v>10.7</v>
      </c>
      <c r="Y132" s="69"/>
      <c r="Z132" s="70">
        <v>147</v>
      </c>
      <c r="AA132" s="862" t="s">
        <v>36</v>
      </c>
      <c r="AB132" s="863">
        <v>0.08</v>
      </c>
      <c r="AC132" s="655"/>
      <c r="AD132" s="19"/>
      <c r="AE132" s="9"/>
      <c r="AF132" s="20"/>
      <c r="AG132" s="8"/>
      <c r="AH132" s="8"/>
      <c r="AI132" s="9"/>
    </row>
    <row r="133" spans="1:35" x14ac:dyDescent="0.15">
      <c r="A133" s="1656"/>
      <c r="B133" s="326">
        <v>43673</v>
      </c>
      <c r="C133" s="465" t="str">
        <f t="shared" si="12"/>
        <v>(土)</v>
      </c>
      <c r="D133" s="675" t="s">
        <v>550</v>
      </c>
      <c r="E133" s="60">
        <v>13</v>
      </c>
      <c r="F133" s="60">
        <v>30</v>
      </c>
      <c r="G133" s="23">
        <v>23</v>
      </c>
      <c r="H133" s="63">
        <v>23.3</v>
      </c>
      <c r="I133" s="23">
        <v>2.7</v>
      </c>
      <c r="J133" s="63">
        <v>2.5</v>
      </c>
      <c r="K133" s="23">
        <v>7.47</v>
      </c>
      <c r="L133" s="63">
        <v>7.48</v>
      </c>
      <c r="M133" s="23">
        <v>27.5</v>
      </c>
      <c r="N133" s="63">
        <v>27.5</v>
      </c>
      <c r="O133" s="50"/>
      <c r="P133" s="1310"/>
      <c r="Q133" s="50"/>
      <c r="R133" s="1310"/>
      <c r="S133" s="50"/>
      <c r="T133" s="1310"/>
      <c r="U133" s="50"/>
      <c r="V133" s="1310"/>
      <c r="W133" s="64"/>
      <c r="X133" s="65"/>
      <c r="Y133" s="69"/>
      <c r="Z133" s="70"/>
      <c r="AA133" s="862" t="s">
        <v>36</v>
      </c>
      <c r="AB133" s="863" t="s">
        <v>36</v>
      </c>
      <c r="AC133" s="655"/>
      <c r="AD133" s="19"/>
      <c r="AE133" s="9"/>
      <c r="AF133" s="20"/>
      <c r="AG133" s="8"/>
      <c r="AH133" s="8"/>
      <c r="AI133" s="9"/>
    </row>
    <row r="134" spans="1:35" x14ac:dyDescent="0.15">
      <c r="A134" s="1656"/>
      <c r="B134" s="326">
        <v>43674</v>
      </c>
      <c r="C134" s="456" t="str">
        <f t="shared" si="12"/>
        <v>(日)</v>
      </c>
      <c r="D134" s="675" t="s">
        <v>555</v>
      </c>
      <c r="E134" s="60">
        <v>8.5</v>
      </c>
      <c r="F134" s="60">
        <v>27.1</v>
      </c>
      <c r="G134" s="23">
        <v>23.2</v>
      </c>
      <c r="H134" s="63">
        <v>23.4</v>
      </c>
      <c r="I134" s="23">
        <v>2.8</v>
      </c>
      <c r="J134" s="63">
        <v>2.4</v>
      </c>
      <c r="K134" s="23">
        <v>7.53</v>
      </c>
      <c r="L134" s="63">
        <v>7.54</v>
      </c>
      <c r="M134" s="23">
        <v>27.6</v>
      </c>
      <c r="N134" s="63">
        <v>27.6</v>
      </c>
      <c r="O134" s="50"/>
      <c r="P134" s="1310"/>
      <c r="Q134" s="50"/>
      <c r="R134" s="1310"/>
      <c r="S134" s="50"/>
      <c r="T134" s="1310"/>
      <c r="U134" s="50"/>
      <c r="V134" s="1310"/>
      <c r="W134" s="64"/>
      <c r="X134" s="65"/>
      <c r="Y134" s="69"/>
      <c r="Z134" s="70"/>
      <c r="AA134" s="862" t="s">
        <v>36</v>
      </c>
      <c r="AB134" s="863" t="s">
        <v>36</v>
      </c>
      <c r="AC134" s="655"/>
      <c r="AD134" s="21"/>
      <c r="AE134" s="3"/>
      <c r="AF134" s="22"/>
      <c r="AG134" s="10"/>
      <c r="AH134" s="10"/>
      <c r="AI134" s="3"/>
    </row>
    <row r="135" spans="1:35" x14ac:dyDescent="0.15">
      <c r="A135" s="1656"/>
      <c r="B135" s="326">
        <v>43675</v>
      </c>
      <c r="C135" s="456" t="str">
        <f t="shared" si="12"/>
        <v>(月)</v>
      </c>
      <c r="D135" s="675" t="s">
        <v>550</v>
      </c>
      <c r="E135" s="60" t="s">
        <v>36</v>
      </c>
      <c r="F135" s="60">
        <v>30.2</v>
      </c>
      <c r="G135" s="23">
        <v>23.4</v>
      </c>
      <c r="H135" s="63">
        <v>23.7</v>
      </c>
      <c r="I135" s="23">
        <v>2.7</v>
      </c>
      <c r="J135" s="63">
        <v>2.4</v>
      </c>
      <c r="K135" s="23">
        <v>7.54</v>
      </c>
      <c r="L135" s="63">
        <v>7.58</v>
      </c>
      <c r="M135" s="23">
        <v>27.5</v>
      </c>
      <c r="N135" s="63">
        <v>26.9</v>
      </c>
      <c r="O135" s="50"/>
      <c r="P135" s="1310">
        <v>86.2</v>
      </c>
      <c r="Q135" s="50"/>
      <c r="R135" s="1310">
        <v>96.2</v>
      </c>
      <c r="S135" s="50"/>
      <c r="T135" s="1310"/>
      <c r="U135" s="50"/>
      <c r="V135" s="1310"/>
      <c r="W135" s="64"/>
      <c r="X135" s="65">
        <v>10.7</v>
      </c>
      <c r="Y135" s="69"/>
      <c r="Z135" s="70">
        <v>145</v>
      </c>
      <c r="AA135" s="862" t="s">
        <v>36</v>
      </c>
      <c r="AB135" s="863">
        <v>0.05</v>
      </c>
      <c r="AC135" s="655"/>
      <c r="AD135" s="29" t="s">
        <v>384</v>
      </c>
      <c r="AE135" s="2" t="s">
        <v>36</v>
      </c>
      <c r="AF135" s="2" t="s">
        <v>36</v>
      </c>
      <c r="AG135" s="2" t="s">
        <v>36</v>
      </c>
      <c r="AH135" s="2" t="s">
        <v>36</v>
      </c>
      <c r="AI135" s="103" t="s">
        <v>36</v>
      </c>
    </row>
    <row r="136" spans="1:35" x14ac:dyDescent="0.15">
      <c r="A136" s="1656"/>
      <c r="B136" s="326">
        <v>43676</v>
      </c>
      <c r="C136" s="456" t="str">
        <f t="shared" si="12"/>
        <v>(火)</v>
      </c>
      <c r="D136" s="675" t="s">
        <v>550</v>
      </c>
      <c r="E136" s="60" t="s">
        <v>36</v>
      </c>
      <c r="F136" s="60">
        <v>31.4</v>
      </c>
      <c r="G136" s="23">
        <v>23.7</v>
      </c>
      <c r="H136" s="63">
        <v>24</v>
      </c>
      <c r="I136" s="23">
        <v>2</v>
      </c>
      <c r="J136" s="63">
        <v>1.8</v>
      </c>
      <c r="K136" s="23">
        <v>7.54</v>
      </c>
      <c r="L136" s="63">
        <v>7.58</v>
      </c>
      <c r="M136" s="23">
        <v>27.7</v>
      </c>
      <c r="N136" s="63">
        <v>27.8</v>
      </c>
      <c r="O136" s="50"/>
      <c r="P136" s="1310">
        <v>85.5</v>
      </c>
      <c r="Q136" s="50"/>
      <c r="R136" s="1310">
        <v>94.8</v>
      </c>
      <c r="S136" s="50"/>
      <c r="T136" s="1310"/>
      <c r="U136" s="50"/>
      <c r="V136" s="1310"/>
      <c r="W136" s="64"/>
      <c r="X136" s="65">
        <v>11</v>
      </c>
      <c r="Y136" s="69"/>
      <c r="Z136" s="70">
        <v>156</v>
      </c>
      <c r="AA136" s="862" t="s">
        <v>36</v>
      </c>
      <c r="AB136" s="863">
        <v>7.0000000000000007E-2</v>
      </c>
      <c r="AC136" s="655"/>
      <c r="AD136" s="11" t="s">
        <v>36</v>
      </c>
      <c r="AE136" s="2" t="s">
        <v>36</v>
      </c>
      <c r="AF136" s="2" t="s">
        <v>36</v>
      </c>
      <c r="AG136" s="2" t="s">
        <v>36</v>
      </c>
      <c r="AH136" s="2" t="s">
        <v>36</v>
      </c>
      <c r="AI136" s="103" t="s">
        <v>36</v>
      </c>
    </row>
    <row r="137" spans="1:35" x14ac:dyDescent="0.15">
      <c r="A137" s="1656"/>
      <c r="B137" s="326">
        <v>43677</v>
      </c>
      <c r="C137" s="466" t="str">
        <f t="shared" si="12"/>
        <v>(水)</v>
      </c>
      <c r="D137" s="142" t="s">
        <v>540</v>
      </c>
      <c r="E137" s="134" t="s">
        <v>36</v>
      </c>
      <c r="F137" s="125">
        <v>32.799999999999997</v>
      </c>
      <c r="G137" s="126">
        <v>24</v>
      </c>
      <c r="H137" s="127">
        <v>24.3</v>
      </c>
      <c r="I137" s="126">
        <v>2</v>
      </c>
      <c r="J137" s="127">
        <v>1.9</v>
      </c>
      <c r="K137" s="126">
        <v>7.57</v>
      </c>
      <c r="L137" s="127">
        <v>7.6</v>
      </c>
      <c r="M137" s="126">
        <v>27.6</v>
      </c>
      <c r="N137" s="127">
        <v>27.7</v>
      </c>
      <c r="O137" s="676"/>
      <c r="P137" s="1324">
        <v>86</v>
      </c>
      <c r="Q137" s="676"/>
      <c r="R137" s="1324">
        <v>95</v>
      </c>
      <c r="S137" s="676"/>
      <c r="T137" s="1324"/>
      <c r="U137" s="676"/>
      <c r="V137" s="1324"/>
      <c r="W137" s="128"/>
      <c r="X137" s="129">
        <v>10.8</v>
      </c>
      <c r="Y137" s="132"/>
      <c r="Z137" s="133">
        <v>203</v>
      </c>
      <c r="AA137" s="876" t="s">
        <v>36</v>
      </c>
      <c r="AB137" s="877">
        <v>0.06</v>
      </c>
      <c r="AC137" s="740"/>
      <c r="AD137" s="11" t="s">
        <v>36</v>
      </c>
      <c r="AE137" s="2" t="s">
        <v>36</v>
      </c>
      <c r="AF137" s="2" t="s">
        <v>36</v>
      </c>
      <c r="AG137" s="2" t="s">
        <v>36</v>
      </c>
      <c r="AH137" s="2" t="s">
        <v>36</v>
      </c>
      <c r="AI137" s="103" t="s">
        <v>36</v>
      </c>
    </row>
    <row r="138" spans="1:35" s="1" customFormat="1" ht="13.5" customHeight="1" x14ac:dyDescent="0.15">
      <c r="A138" s="1656"/>
      <c r="B138" s="1610" t="s">
        <v>396</v>
      </c>
      <c r="C138" s="1611"/>
      <c r="D138" s="399"/>
      <c r="E138" s="358">
        <f>MAX(E107:E137)</f>
        <v>43</v>
      </c>
      <c r="F138" s="359">
        <f t="shared" ref="F138:AC138" si="13">IF(COUNT(F107:F137)=0,"",MAX(F107:F137))</f>
        <v>32.799999999999997</v>
      </c>
      <c r="G138" s="360">
        <f t="shared" si="13"/>
        <v>24</v>
      </c>
      <c r="H138" s="361">
        <f t="shared" si="13"/>
        <v>24.3</v>
      </c>
      <c r="I138" s="360">
        <f t="shared" si="13"/>
        <v>6.1</v>
      </c>
      <c r="J138" s="361">
        <f t="shared" si="13"/>
        <v>5</v>
      </c>
      <c r="K138" s="360">
        <f t="shared" si="13"/>
        <v>7.63</v>
      </c>
      <c r="L138" s="361">
        <f t="shared" si="13"/>
        <v>7.7</v>
      </c>
      <c r="M138" s="360">
        <f t="shared" si="13"/>
        <v>28.6</v>
      </c>
      <c r="N138" s="361">
        <f t="shared" si="13"/>
        <v>28.8</v>
      </c>
      <c r="O138" s="1311">
        <f t="shared" si="13"/>
        <v>88.4</v>
      </c>
      <c r="P138" s="1319">
        <f t="shared" si="13"/>
        <v>89.7</v>
      </c>
      <c r="Q138" s="1311">
        <f t="shared" si="13"/>
        <v>97</v>
      </c>
      <c r="R138" s="1319">
        <f t="shared" si="13"/>
        <v>97.2</v>
      </c>
      <c r="S138" s="1311">
        <f t="shared" si="13"/>
        <v>66.2</v>
      </c>
      <c r="T138" s="1319">
        <f t="shared" si="13"/>
        <v>66.2</v>
      </c>
      <c r="U138" s="1311">
        <f t="shared" si="13"/>
        <v>30.8</v>
      </c>
      <c r="V138" s="1319">
        <f t="shared" si="13"/>
        <v>30.8</v>
      </c>
      <c r="W138" s="362">
        <f t="shared" si="13"/>
        <v>11.1</v>
      </c>
      <c r="X138" s="583">
        <f t="shared" si="13"/>
        <v>11.7</v>
      </c>
      <c r="Y138" s="1471">
        <f t="shared" si="13"/>
        <v>152</v>
      </c>
      <c r="Z138" s="1472">
        <f t="shared" si="13"/>
        <v>203</v>
      </c>
      <c r="AA138" s="864">
        <f t="shared" si="13"/>
        <v>0.11</v>
      </c>
      <c r="AB138" s="865">
        <f t="shared" si="13"/>
        <v>0.2</v>
      </c>
      <c r="AC138" s="695" t="str">
        <f t="shared" si="13"/>
        <v/>
      </c>
      <c r="AD138" s="11" t="s">
        <v>36</v>
      </c>
      <c r="AE138" s="2" t="s">
        <v>36</v>
      </c>
      <c r="AF138" s="2" t="s">
        <v>36</v>
      </c>
      <c r="AG138" s="2" t="s">
        <v>36</v>
      </c>
      <c r="AH138" s="2" t="s">
        <v>36</v>
      </c>
      <c r="AI138" s="103" t="s">
        <v>36</v>
      </c>
    </row>
    <row r="139" spans="1:35" s="1" customFormat="1" ht="13.5" customHeight="1" x14ac:dyDescent="0.15">
      <c r="A139" s="1656"/>
      <c r="B139" s="1602" t="s">
        <v>397</v>
      </c>
      <c r="C139" s="1603"/>
      <c r="D139" s="401"/>
      <c r="E139" s="364">
        <f>MIN(E107:E137)</f>
        <v>0.5</v>
      </c>
      <c r="F139" s="365">
        <f t="shared" ref="F139:AC139" si="14">IF(COUNT(F107:F137)=0,"",MIN(F107:F137))</f>
        <v>19.7</v>
      </c>
      <c r="G139" s="366">
        <f t="shared" si="14"/>
        <v>21.9</v>
      </c>
      <c r="H139" s="367">
        <f t="shared" si="14"/>
        <v>22</v>
      </c>
      <c r="I139" s="366">
        <f t="shared" si="14"/>
        <v>2</v>
      </c>
      <c r="J139" s="367">
        <f t="shared" si="14"/>
        <v>1.8</v>
      </c>
      <c r="K139" s="366">
        <f t="shared" si="14"/>
        <v>7.37</v>
      </c>
      <c r="L139" s="367">
        <f t="shared" si="14"/>
        <v>7.38</v>
      </c>
      <c r="M139" s="366">
        <f t="shared" si="14"/>
        <v>25.7</v>
      </c>
      <c r="N139" s="367">
        <f t="shared" si="14"/>
        <v>25.9</v>
      </c>
      <c r="O139" s="1313">
        <f t="shared" si="14"/>
        <v>88.4</v>
      </c>
      <c r="P139" s="1320">
        <f t="shared" si="14"/>
        <v>80.900000000000006</v>
      </c>
      <c r="Q139" s="1313">
        <f t="shared" si="14"/>
        <v>97</v>
      </c>
      <c r="R139" s="1320">
        <f t="shared" si="14"/>
        <v>85.4</v>
      </c>
      <c r="S139" s="1313">
        <f t="shared" si="14"/>
        <v>66.2</v>
      </c>
      <c r="T139" s="1320">
        <f t="shared" si="14"/>
        <v>66.2</v>
      </c>
      <c r="U139" s="1313">
        <f t="shared" si="14"/>
        <v>30.8</v>
      </c>
      <c r="V139" s="1320">
        <f t="shared" si="14"/>
        <v>30.8</v>
      </c>
      <c r="W139" s="368">
        <f t="shared" si="14"/>
        <v>11.1</v>
      </c>
      <c r="X139" s="697">
        <f t="shared" si="14"/>
        <v>10.1</v>
      </c>
      <c r="Y139" s="1477">
        <f t="shared" si="14"/>
        <v>152</v>
      </c>
      <c r="Z139" s="1478">
        <f t="shared" si="14"/>
        <v>115</v>
      </c>
      <c r="AA139" s="866">
        <f t="shared" si="14"/>
        <v>0.11</v>
      </c>
      <c r="AB139" s="867">
        <f t="shared" si="14"/>
        <v>0.05</v>
      </c>
      <c r="AC139" s="699" t="str">
        <f t="shared" si="14"/>
        <v/>
      </c>
      <c r="AD139" s="11" t="s">
        <v>36</v>
      </c>
      <c r="AE139" s="2" t="s">
        <v>36</v>
      </c>
      <c r="AF139" s="2" t="s">
        <v>36</v>
      </c>
      <c r="AG139" s="2" t="s">
        <v>36</v>
      </c>
      <c r="AH139" s="2" t="s">
        <v>36</v>
      </c>
      <c r="AI139" s="103" t="s">
        <v>36</v>
      </c>
    </row>
    <row r="140" spans="1:35" s="1" customFormat="1" ht="13.5" customHeight="1" x14ac:dyDescent="0.15">
      <c r="A140" s="1656"/>
      <c r="B140" s="1602" t="s">
        <v>398</v>
      </c>
      <c r="C140" s="1603"/>
      <c r="D140" s="401"/>
      <c r="E140" s="401"/>
      <c r="F140" s="584">
        <f t="shared" ref="F140:AC140" si="15">IF(COUNT(F107:F137)=0,"",AVERAGE(F107:F137))</f>
        <v>25.448387096774194</v>
      </c>
      <c r="G140" s="585">
        <f t="shared" si="15"/>
        <v>22.577419354838714</v>
      </c>
      <c r="H140" s="586">
        <f t="shared" si="15"/>
        <v>22.787096774193547</v>
      </c>
      <c r="I140" s="585">
        <f t="shared" si="15"/>
        <v>4.0193548387096785</v>
      </c>
      <c r="J140" s="586">
        <f t="shared" si="15"/>
        <v>3.729032258064517</v>
      </c>
      <c r="K140" s="585">
        <f t="shared" si="15"/>
        <v>7.4954838709677407</v>
      </c>
      <c r="L140" s="586">
        <f t="shared" si="15"/>
        <v>7.5141935483870954</v>
      </c>
      <c r="M140" s="585">
        <f t="shared" si="15"/>
        <v>27.158064516129034</v>
      </c>
      <c r="N140" s="586">
        <f t="shared" si="15"/>
        <v>27.248387096774188</v>
      </c>
      <c r="O140" s="1321">
        <f t="shared" si="15"/>
        <v>88.4</v>
      </c>
      <c r="P140" s="1322">
        <f t="shared" si="15"/>
        <v>85.463636363636368</v>
      </c>
      <c r="Q140" s="1321">
        <f t="shared" si="15"/>
        <v>97</v>
      </c>
      <c r="R140" s="1322">
        <f t="shared" si="15"/>
        <v>92.9</v>
      </c>
      <c r="S140" s="1321">
        <f t="shared" si="15"/>
        <v>66.2</v>
      </c>
      <c r="T140" s="1322">
        <f t="shared" si="15"/>
        <v>66.2</v>
      </c>
      <c r="U140" s="1321">
        <f t="shared" si="15"/>
        <v>30.8</v>
      </c>
      <c r="V140" s="1322">
        <f t="shared" si="15"/>
        <v>30.8</v>
      </c>
      <c r="W140" s="635">
        <f t="shared" si="15"/>
        <v>11.1</v>
      </c>
      <c r="X140" s="702">
        <f t="shared" si="15"/>
        <v>10.85</v>
      </c>
      <c r="Y140" s="1479">
        <f t="shared" si="15"/>
        <v>152</v>
      </c>
      <c r="Z140" s="1480">
        <f t="shared" si="15"/>
        <v>162.27272727272728</v>
      </c>
      <c r="AA140" s="872">
        <f t="shared" si="15"/>
        <v>0.11</v>
      </c>
      <c r="AB140" s="873">
        <f t="shared" si="15"/>
        <v>0.1227272727272727</v>
      </c>
      <c r="AC140" s="691" t="str">
        <f t="shared" si="15"/>
        <v/>
      </c>
      <c r="AD140" s="11" t="s">
        <v>36</v>
      </c>
      <c r="AE140" s="2" t="s">
        <v>36</v>
      </c>
      <c r="AF140" s="2" t="s">
        <v>36</v>
      </c>
      <c r="AG140" s="2" t="s">
        <v>36</v>
      </c>
      <c r="AH140" s="2" t="s">
        <v>36</v>
      </c>
      <c r="AI140" s="103" t="s">
        <v>36</v>
      </c>
    </row>
    <row r="141" spans="1:35" s="1" customFormat="1" ht="13.5" customHeight="1" x14ac:dyDescent="0.15">
      <c r="A141" s="1657"/>
      <c r="B141" s="1604" t="s">
        <v>399</v>
      </c>
      <c r="C141" s="1605"/>
      <c r="D141" s="401"/>
      <c r="E141" s="577">
        <f>SUM(E107:E137)</f>
        <v>225</v>
      </c>
      <c r="F141" s="606"/>
      <c r="G141" s="1456"/>
      <c r="H141" s="1457"/>
      <c r="I141" s="1456"/>
      <c r="J141" s="1457"/>
      <c r="K141" s="1352"/>
      <c r="L141" s="1353"/>
      <c r="M141" s="1456"/>
      <c r="N141" s="1457"/>
      <c r="O141" s="1316"/>
      <c r="P141" s="1323"/>
      <c r="Q141" s="1334"/>
      <c r="R141" s="1323"/>
      <c r="S141" s="1315"/>
      <c r="T141" s="1316"/>
      <c r="U141" s="1315"/>
      <c r="V141" s="1333"/>
      <c r="W141" s="637"/>
      <c r="X141" s="701"/>
      <c r="Y141" s="1476"/>
      <c r="Z141" s="1481"/>
      <c r="AA141" s="874"/>
      <c r="AB141" s="875"/>
      <c r="AC141" s="692">
        <f>SUM(AC107:AC137)</f>
        <v>0</v>
      </c>
      <c r="AD141" s="219"/>
      <c r="AE141" s="221"/>
      <c r="AF141" s="221"/>
      <c r="AG141" s="221"/>
      <c r="AH141" s="221"/>
      <c r="AI141" s="220"/>
    </row>
    <row r="142" spans="1:35" ht="13.5" customHeight="1" x14ac:dyDescent="0.15">
      <c r="A142" s="1662" t="s">
        <v>319</v>
      </c>
      <c r="B142" s="457">
        <v>43678</v>
      </c>
      <c r="C142" s="464" t="str">
        <f>IF(B142="","",IF(WEEKDAY(B142)=1,"(日)",IF(WEEKDAY(B142)=2,"(月)",IF(WEEKDAY(B142)=3,"(火)",IF(WEEKDAY(B142)=4,"(水)",IF(WEEKDAY(B142)=5,"(木)",IF(WEEKDAY(B142)=6,"(金)","(土)")))))))</f>
        <v>(木)</v>
      </c>
      <c r="D142" s="670" t="s">
        <v>540</v>
      </c>
      <c r="E142" s="59" t="s">
        <v>36</v>
      </c>
      <c r="F142" s="59">
        <v>32</v>
      </c>
      <c r="G142" s="61">
        <v>24.2</v>
      </c>
      <c r="H142" s="62">
        <v>24.6</v>
      </c>
      <c r="I142" s="61">
        <v>2</v>
      </c>
      <c r="J142" s="62">
        <v>1.8</v>
      </c>
      <c r="K142" s="61">
        <v>7.55</v>
      </c>
      <c r="L142" s="62">
        <v>7.57</v>
      </c>
      <c r="M142" s="61">
        <v>27.8</v>
      </c>
      <c r="N142" s="62">
        <v>27.9</v>
      </c>
      <c r="O142" s="1308" t="s">
        <v>36</v>
      </c>
      <c r="P142" s="1309">
        <v>86.2</v>
      </c>
      <c r="Q142" s="1308" t="s">
        <v>36</v>
      </c>
      <c r="R142" s="1309">
        <v>94.4</v>
      </c>
      <c r="S142" s="1308" t="s">
        <v>36</v>
      </c>
      <c r="T142" s="1309" t="s">
        <v>36</v>
      </c>
      <c r="U142" s="1308" t="s">
        <v>36</v>
      </c>
      <c r="V142" s="1309" t="s">
        <v>36</v>
      </c>
      <c r="W142" s="61" t="s">
        <v>36</v>
      </c>
      <c r="X142" s="62">
        <v>11</v>
      </c>
      <c r="Y142" s="57" t="s">
        <v>36</v>
      </c>
      <c r="Z142" s="58">
        <v>160</v>
      </c>
      <c r="AA142" s="860" t="s">
        <v>36</v>
      </c>
      <c r="AB142" s="861">
        <v>0.06</v>
      </c>
      <c r="AC142" s="653"/>
      <c r="AD142" s="172">
        <v>43685</v>
      </c>
      <c r="AE142" s="135" t="s">
        <v>3</v>
      </c>
      <c r="AF142" s="136">
        <v>33</v>
      </c>
      <c r="AG142" s="137" t="s">
        <v>20</v>
      </c>
      <c r="AH142" s="138"/>
      <c r="AI142" s="139"/>
    </row>
    <row r="143" spans="1:35" x14ac:dyDescent="0.15">
      <c r="A143" s="1663"/>
      <c r="B143" s="326">
        <v>43679</v>
      </c>
      <c r="C143" s="456" t="str">
        <f t="shared" ref="C143:C148" si="16">IF(B143="","",IF(WEEKDAY(B143)=1,"(日)",IF(WEEKDAY(B143)=2,"(月)",IF(WEEKDAY(B143)=3,"(火)",IF(WEEKDAY(B143)=4,"(水)",IF(WEEKDAY(B143)=5,"(木)",IF(WEEKDAY(B143)=6,"(金)","(土)")))))))</f>
        <v>(金)</v>
      </c>
      <c r="D143" s="784" t="s">
        <v>540</v>
      </c>
      <c r="E143" s="60" t="s">
        <v>36</v>
      </c>
      <c r="F143" s="60">
        <v>31.8</v>
      </c>
      <c r="G143" s="23">
        <v>24.5</v>
      </c>
      <c r="H143" s="63">
        <v>24.9</v>
      </c>
      <c r="I143" s="23">
        <v>2.4</v>
      </c>
      <c r="J143" s="63">
        <v>1.9</v>
      </c>
      <c r="K143" s="23">
        <v>7.57</v>
      </c>
      <c r="L143" s="63">
        <v>7.59</v>
      </c>
      <c r="M143" s="23">
        <v>27.9</v>
      </c>
      <c r="N143" s="63">
        <v>28</v>
      </c>
      <c r="O143" s="50" t="s">
        <v>36</v>
      </c>
      <c r="P143" s="1310">
        <v>89.5</v>
      </c>
      <c r="Q143" s="50" t="s">
        <v>36</v>
      </c>
      <c r="R143" s="1310">
        <v>95</v>
      </c>
      <c r="S143" s="50" t="s">
        <v>36</v>
      </c>
      <c r="T143" s="1310" t="s">
        <v>36</v>
      </c>
      <c r="U143" s="50" t="s">
        <v>36</v>
      </c>
      <c r="V143" s="1310" t="s">
        <v>36</v>
      </c>
      <c r="W143" s="23" t="s">
        <v>36</v>
      </c>
      <c r="X143" s="63">
        <v>11.1</v>
      </c>
      <c r="Y143" s="69" t="s">
        <v>36</v>
      </c>
      <c r="Z143" s="70">
        <v>158</v>
      </c>
      <c r="AA143" s="862" t="s">
        <v>36</v>
      </c>
      <c r="AB143" s="863">
        <v>0.05</v>
      </c>
      <c r="AC143" s="655"/>
      <c r="AD143" s="12" t="s">
        <v>93</v>
      </c>
      <c r="AE143" s="13" t="s">
        <v>385</v>
      </c>
      <c r="AF143" s="14" t="s">
        <v>5</v>
      </c>
      <c r="AG143" s="15" t="s">
        <v>6</v>
      </c>
      <c r="AH143" s="717" t="s">
        <v>308</v>
      </c>
      <c r="AI143" s="96"/>
    </row>
    <row r="144" spans="1:35" x14ac:dyDescent="0.15">
      <c r="A144" s="1663"/>
      <c r="B144" s="326">
        <v>43680</v>
      </c>
      <c r="C144" s="456" t="str">
        <f t="shared" si="16"/>
        <v>(土)</v>
      </c>
      <c r="D144" s="784" t="s">
        <v>540</v>
      </c>
      <c r="E144" s="60" t="s">
        <v>36</v>
      </c>
      <c r="F144" s="60">
        <v>31.8</v>
      </c>
      <c r="G144" s="23">
        <v>24.8</v>
      </c>
      <c r="H144" s="63">
        <v>25.2</v>
      </c>
      <c r="I144" s="23">
        <v>2</v>
      </c>
      <c r="J144" s="63">
        <v>1.5</v>
      </c>
      <c r="K144" s="23">
        <v>7.67</v>
      </c>
      <c r="L144" s="63">
        <v>7.63</v>
      </c>
      <c r="M144" s="23">
        <v>28.1</v>
      </c>
      <c r="N144" s="63">
        <v>28</v>
      </c>
      <c r="O144" s="50" t="s">
        <v>36</v>
      </c>
      <c r="P144" s="1310" t="s">
        <v>36</v>
      </c>
      <c r="Q144" s="50" t="s">
        <v>36</v>
      </c>
      <c r="R144" s="1310" t="s">
        <v>36</v>
      </c>
      <c r="S144" s="50" t="s">
        <v>36</v>
      </c>
      <c r="T144" s="1310" t="s">
        <v>36</v>
      </c>
      <c r="U144" s="50" t="s">
        <v>36</v>
      </c>
      <c r="V144" s="1310" t="s">
        <v>36</v>
      </c>
      <c r="W144" s="23" t="s">
        <v>36</v>
      </c>
      <c r="X144" s="63" t="s">
        <v>36</v>
      </c>
      <c r="Y144" s="69" t="s">
        <v>36</v>
      </c>
      <c r="Z144" s="70" t="s">
        <v>36</v>
      </c>
      <c r="AA144" s="862" t="s">
        <v>36</v>
      </c>
      <c r="AB144" s="863" t="s">
        <v>36</v>
      </c>
      <c r="AC144" s="655"/>
      <c r="AD144" s="5" t="s">
        <v>94</v>
      </c>
      <c r="AE144" s="17" t="s">
        <v>20</v>
      </c>
      <c r="AF144" s="31">
        <v>25.9</v>
      </c>
      <c r="AG144" s="32">
        <v>26.3</v>
      </c>
      <c r="AH144" s="32">
        <v>32.6</v>
      </c>
      <c r="AI144" s="97"/>
    </row>
    <row r="145" spans="1:35" x14ac:dyDescent="0.15">
      <c r="A145" s="1663"/>
      <c r="B145" s="326">
        <v>43681</v>
      </c>
      <c r="C145" s="456" t="str">
        <f t="shared" si="16"/>
        <v>(日)</v>
      </c>
      <c r="D145" s="784" t="s">
        <v>540</v>
      </c>
      <c r="E145" s="60" t="s">
        <v>36</v>
      </c>
      <c r="F145" s="60">
        <v>32.299999999999997</v>
      </c>
      <c r="G145" s="23">
        <v>25</v>
      </c>
      <c r="H145" s="63">
        <v>25.4</v>
      </c>
      <c r="I145" s="23">
        <v>2</v>
      </c>
      <c r="J145" s="63">
        <v>1.5</v>
      </c>
      <c r="K145" s="23">
        <v>7.63</v>
      </c>
      <c r="L145" s="63">
        <v>7.66</v>
      </c>
      <c r="M145" s="23">
        <v>28.2</v>
      </c>
      <c r="N145" s="63">
        <v>28.1</v>
      </c>
      <c r="O145" s="50" t="s">
        <v>36</v>
      </c>
      <c r="P145" s="1310" t="s">
        <v>36</v>
      </c>
      <c r="Q145" s="50" t="s">
        <v>36</v>
      </c>
      <c r="R145" s="1310" t="s">
        <v>36</v>
      </c>
      <c r="S145" s="50" t="s">
        <v>36</v>
      </c>
      <c r="T145" s="1310" t="s">
        <v>36</v>
      </c>
      <c r="U145" s="50" t="s">
        <v>36</v>
      </c>
      <c r="V145" s="1310" t="s">
        <v>36</v>
      </c>
      <c r="W145" s="23" t="s">
        <v>36</v>
      </c>
      <c r="X145" s="63" t="s">
        <v>36</v>
      </c>
      <c r="Y145" s="69" t="s">
        <v>36</v>
      </c>
      <c r="Z145" s="70" t="s">
        <v>36</v>
      </c>
      <c r="AA145" s="862" t="s">
        <v>36</v>
      </c>
      <c r="AB145" s="863" t="s">
        <v>36</v>
      </c>
      <c r="AC145" s="655"/>
      <c r="AD145" s="6" t="s">
        <v>386</v>
      </c>
      <c r="AE145" s="18" t="s">
        <v>387</v>
      </c>
      <c r="AF145" s="34">
        <v>1.7</v>
      </c>
      <c r="AG145" s="35">
        <v>1.4</v>
      </c>
      <c r="AH145" s="35">
        <v>13.5</v>
      </c>
      <c r="AI145" s="98"/>
    </row>
    <row r="146" spans="1:35" x14ac:dyDescent="0.15">
      <c r="A146" s="1663"/>
      <c r="B146" s="326">
        <v>43682</v>
      </c>
      <c r="C146" s="456" t="str">
        <f t="shared" si="16"/>
        <v>(月)</v>
      </c>
      <c r="D146" s="784" t="s">
        <v>540</v>
      </c>
      <c r="E146" s="60" t="s">
        <v>36</v>
      </c>
      <c r="F146" s="60">
        <v>32.299999999999997</v>
      </c>
      <c r="G146" s="23">
        <v>25.3</v>
      </c>
      <c r="H146" s="63">
        <v>25.6</v>
      </c>
      <c r="I146" s="23">
        <v>1.8</v>
      </c>
      <c r="J146" s="63">
        <v>1.7</v>
      </c>
      <c r="K146" s="23">
        <v>7.58</v>
      </c>
      <c r="L146" s="63">
        <v>7.61</v>
      </c>
      <c r="M146" s="23">
        <v>28.1</v>
      </c>
      <c r="N146" s="63">
        <v>28.2</v>
      </c>
      <c r="O146" s="50" t="s">
        <v>36</v>
      </c>
      <c r="P146" s="1310">
        <v>92.7</v>
      </c>
      <c r="Q146" s="50" t="s">
        <v>36</v>
      </c>
      <c r="R146" s="1310">
        <v>96.2</v>
      </c>
      <c r="S146" s="50" t="s">
        <v>36</v>
      </c>
      <c r="T146" s="1310" t="s">
        <v>36</v>
      </c>
      <c r="U146" s="50" t="s">
        <v>36</v>
      </c>
      <c r="V146" s="1310" t="s">
        <v>36</v>
      </c>
      <c r="W146" s="23" t="s">
        <v>36</v>
      </c>
      <c r="X146" s="63">
        <v>11.2</v>
      </c>
      <c r="Y146" s="69" t="s">
        <v>36</v>
      </c>
      <c r="Z146" s="70">
        <v>154</v>
      </c>
      <c r="AA146" s="862" t="s">
        <v>36</v>
      </c>
      <c r="AB146" s="863">
        <v>0.08</v>
      </c>
      <c r="AC146" s="655"/>
      <c r="AD146" s="6" t="s">
        <v>21</v>
      </c>
      <c r="AE146" s="18"/>
      <c r="AF146" s="34">
        <v>7.48</v>
      </c>
      <c r="AG146" s="35">
        <v>7.52</v>
      </c>
      <c r="AH146" s="35">
        <v>9.35</v>
      </c>
      <c r="AI146" s="99"/>
    </row>
    <row r="147" spans="1:35" x14ac:dyDescent="0.15">
      <c r="A147" s="1663"/>
      <c r="B147" s="326">
        <v>43683</v>
      </c>
      <c r="C147" s="456" t="str">
        <f t="shared" si="16"/>
        <v>(火)</v>
      </c>
      <c r="D147" s="784" t="s">
        <v>540</v>
      </c>
      <c r="E147" s="60" t="s">
        <v>36</v>
      </c>
      <c r="F147" s="60">
        <v>33.1</v>
      </c>
      <c r="G147" s="23">
        <v>25.6</v>
      </c>
      <c r="H147" s="63">
        <v>25.9</v>
      </c>
      <c r="I147" s="23">
        <v>1.7</v>
      </c>
      <c r="J147" s="63">
        <v>1.6</v>
      </c>
      <c r="K147" s="23">
        <v>7.56</v>
      </c>
      <c r="L147" s="63">
        <v>7.57</v>
      </c>
      <c r="M147" s="23">
        <v>28.2</v>
      </c>
      <c r="N147" s="63">
        <v>28.4</v>
      </c>
      <c r="O147" s="50" t="s">
        <v>36</v>
      </c>
      <c r="P147" s="1310">
        <v>94.3</v>
      </c>
      <c r="Q147" s="50" t="s">
        <v>36</v>
      </c>
      <c r="R147" s="1310">
        <v>97.2</v>
      </c>
      <c r="S147" s="50" t="s">
        <v>36</v>
      </c>
      <c r="T147" s="1310" t="s">
        <v>36</v>
      </c>
      <c r="U147" s="50" t="s">
        <v>36</v>
      </c>
      <c r="V147" s="1310" t="s">
        <v>36</v>
      </c>
      <c r="W147" s="23" t="s">
        <v>36</v>
      </c>
      <c r="X147" s="63">
        <v>11.1</v>
      </c>
      <c r="Y147" s="69" t="s">
        <v>36</v>
      </c>
      <c r="Z147" s="70">
        <v>180</v>
      </c>
      <c r="AA147" s="862" t="s">
        <v>36</v>
      </c>
      <c r="AB147" s="863">
        <v>0.06</v>
      </c>
      <c r="AC147" s="655"/>
      <c r="AD147" s="6" t="s">
        <v>364</v>
      </c>
      <c r="AE147" s="18" t="s">
        <v>22</v>
      </c>
      <c r="AF147" s="34">
        <v>28.7</v>
      </c>
      <c r="AG147" s="35">
        <v>28.7</v>
      </c>
      <c r="AH147" s="35">
        <v>29.4</v>
      </c>
      <c r="AI147" s="100"/>
    </row>
    <row r="148" spans="1:35" x14ac:dyDescent="0.15">
      <c r="A148" s="1663"/>
      <c r="B148" s="326">
        <v>43684</v>
      </c>
      <c r="C148" s="456" t="str">
        <f t="shared" si="16"/>
        <v>(水)</v>
      </c>
      <c r="D148" s="784" t="s">
        <v>540</v>
      </c>
      <c r="E148" s="60" t="s">
        <v>36</v>
      </c>
      <c r="F148" s="60">
        <v>33.200000000000003</v>
      </c>
      <c r="G148" s="23">
        <v>25.7</v>
      </c>
      <c r="H148" s="63">
        <v>26</v>
      </c>
      <c r="I148" s="23">
        <v>1.7</v>
      </c>
      <c r="J148" s="63">
        <v>1.4</v>
      </c>
      <c r="K148" s="23">
        <v>7.53</v>
      </c>
      <c r="L148" s="63">
        <v>7.52</v>
      </c>
      <c r="M148" s="23">
        <v>28.5</v>
      </c>
      <c r="N148" s="63">
        <v>28.6</v>
      </c>
      <c r="O148" s="50" t="s">
        <v>36</v>
      </c>
      <c r="P148" s="1310">
        <v>93.4</v>
      </c>
      <c r="Q148" s="50" t="s">
        <v>36</v>
      </c>
      <c r="R148" s="1310">
        <v>97.8</v>
      </c>
      <c r="S148" s="50" t="s">
        <v>36</v>
      </c>
      <c r="T148" s="1310" t="s">
        <v>36</v>
      </c>
      <c r="U148" s="50" t="s">
        <v>36</v>
      </c>
      <c r="V148" s="1310" t="s">
        <v>36</v>
      </c>
      <c r="W148" s="23" t="s">
        <v>36</v>
      </c>
      <c r="X148" s="63">
        <v>11</v>
      </c>
      <c r="Y148" s="69" t="s">
        <v>36</v>
      </c>
      <c r="Z148" s="70">
        <v>144</v>
      </c>
      <c r="AA148" s="862" t="s">
        <v>36</v>
      </c>
      <c r="AB148" s="863">
        <v>0.06</v>
      </c>
      <c r="AC148" s="655"/>
      <c r="AD148" s="6" t="s">
        <v>388</v>
      </c>
      <c r="AE148" s="18" t="s">
        <v>23</v>
      </c>
      <c r="AF148" s="659">
        <v>91.4</v>
      </c>
      <c r="AG148" s="660">
        <v>94.9</v>
      </c>
      <c r="AH148" s="660">
        <v>95.1</v>
      </c>
      <c r="AI148" s="100"/>
    </row>
    <row r="149" spans="1:35" x14ac:dyDescent="0.15">
      <c r="A149" s="1663"/>
      <c r="B149" s="326">
        <v>43685</v>
      </c>
      <c r="C149" s="456" t="str">
        <f>IF(B149="","",IF(WEEKDAY(B149)=1,"(日)",IF(WEEKDAY(B149)=2,"(月)",IF(WEEKDAY(B149)=3,"(火)",IF(WEEKDAY(B149)=4,"(水)",IF(WEEKDAY(B149)=5,"(木)",IF(WEEKDAY(B149)=6,"(金)","(土)")))))))</f>
        <v>(木)</v>
      </c>
      <c r="D149" s="784" t="s">
        <v>540</v>
      </c>
      <c r="E149" s="60" t="s">
        <v>36</v>
      </c>
      <c r="F149" s="60">
        <v>33</v>
      </c>
      <c r="G149" s="23">
        <v>25.9</v>
      </c>
      <c r="H149" s="63">
        <v>26.3</v>
      </c>
      <c r="I149" s="23">
        <v>1.7</v>
      </c>
      <c r="J149" s="63">
        <v>1.4</v>
      </c>
      <c r="K149" s="23">
        <v>7.48</v>
      </c>
      <c r="L149" s="63">
        <v>7.52</v>
      </c>
      <c r="M149" s="23">
        <v>28.7</v>
      </c>
      <c r="N149" s="63">
        <v>28.7</v>
      </c>
      <c r="O149" s="50">
        <v>91.4</v>
      </c>
      <c r="P149" s="1310">
        <v>94.9</v>
      </c>
      <c r="Q149" s="50">
        <v>97.8</v>
      </c>
      <c r="R149" s="1310">
        <v>98.8</v>
      </c>
      <c r="S149" s="50">
        <v>68</v>
      </c>
      <c r="T149" s="1310">
        <v>66.8</v>
      </c>
      <c r="U149" s="50">
        <v>29.8</v>
      </c>
      <c r="V149" s="1310">
        <v>32</v>
      </c>
      <c r="W149" s="23">
        <v>11.6</v>
      </c>
      <c r="X149" s="63">
        <v>11.8</v>
      </c>
      <c r="Y149" s="69">
        <v>166</v>
      </c>
      <c r="Z149" s="70">
        <v>144</v>
      </c>
      <c r="AA149" s="862">
        <v>0.08</v>
      </c>
      <c r="AB149" s="863">
        <v>0.06</v>
      </c>
      <c r="AC149" s="655"/>
      <c r="AD149" s="6" t="s">
        <v>368</v>
      </c>
      <c r="AE149" s="18" t="s">
        <v>23</v>
      </c>
      <c r="AF149" s="659">
        <v>97.8</v>
      </c>
      <c r="AG149" s="660">
        <v>98.8</v>
      </c>
      <c r="AH149" s="660">
        <v>103.1</v>
      </c>
      <c r="AI149" s="100"/>
    </row>
    <row r="150" spans="1:35" x14ac:dyDescent="0.15">
      <c r="A150" s="1663"/>
      <c r="B150" s="326">
        <v>43686</v>
      </c>
      <c r="C150" s="456" t="str">
        <f t="shared" ref="C150:C172" si="17">IF(B150="","",IF(WEEKDAY(B150)=1,"(日)",IF(WEEKDAY(B150)=2,"(月)",IF(WEEKDAY(B150)=3,"(火)",IF(WEEKDAY(B150)=4,"(水)",IF(WEEKDAY(B150)=5,"(木)",IF(WEEKDAY(B150)=6,"(金)","(土)")))))))</f>
        <v>(金)</v>
      </c>
      <c r="D150" s="784" t="s">
        <v>540</v>
      </c>
      <c r="E150" s="60" t="s">
        <v>36</v>
      </c>
      <c r="F150" s="60">
        <v>32.9</v>
      </c>
      <c r="G150" s="23">
        <v>26</v>
      </c>
      <c r="H150" s="63">
        <v>26.4</v>
      </c>
      <c r="I150" s="23">
        <v>1.6</v>
      </c>
      <c r="J150" s="63">
        <v>1.5</v>
      </c>
      <c r="K150" s="23">
        <v>7.48</v>
      </c>
      <c r="L150" s="63">
        <v>7.51</v>
      </c>
      <c r="M150" s="23">
        <v>28.8</v>
      </c>
      <c r="N150" s="63">
        <v>28.8</v>
      </c>
      <c r="O150" s="50" t="s">
        <v>36</v>
      </c>
      <c r="P150" s="1310">
        <v>91.6</v>
      </c>
      <c r="Q150" s="50" t="s">
        <v>36</v>
      </c>
      <c r="R150" s="1310">
        <v>98.2</v>
      </c>
      <c r="S150" s="50" t="s">
        <v>36</v>
      </c>
      <c r="T150" s="1310" t="s">
        <v>36</v>
      </c>
      <c r="U150" s="50" t="s">
        <v>36</v>
      </c>
      <c r="V150" s="1310" t="s">
        <v>36</v>
      </c>
      <c r="W150" s="23" t="s">
        <v>36</v>
      </c>
      <c r="X150" s="63">
        <v>11.4</v>
      </c>
      <c r="Y150" s="69" t="s">
        <v>36</v>
      </c>
      <c r="Z150" s="70">
        <v>202</v>
      </c>
      <c r="AA150" s="862" t="s">
        <v>36</v>
      </c>
      <c r="AB150" s="863">
        <v>0.04</v>
      </c>
      <c r="AC150" s="655"/>
      <c r="AD150" s="6" t="s">
        <v>369</v>
      </c>
      <c r="AE150" s="18" t="s">
        <v>23</v>
      </c>
      <c r="AF150" s="659">
        <v>68</v>
      </c>
      <c r="AG150" s="660">
        <v>66.8</v>
      </c>
      <c r="AH150" s="660">
        <v>64.400000000000006</v>
      </c>
      <c r="AI150" s="100"/>
    </row>
    <row r="151" spans="1:35" x14ac:dyDescent="0.15">
      <c r="A151" s="1663"/>
      <c r="B151" s="326">
        <v>43687</v>
      </c>
      <c r="C151" s="456" t="str">
        <f t="shared" si="17"/>
        <v>(土)</v>
      </c>
      <c r="D151" s="784" t="s">
        <v>540</v>
      </c>
      <c r="E151" s="60" t="s">
        <v>36</v>
      </c>
      <c r="F151" s="60">
        <v>32.1</v>
      </c>
      <c r="G151" s="23">
        <v>26.2</v>
      </c>
      <c r="H151" s="63">
        <v>26.6</v>
      </c>
      <c r="I151" s="23">
        <v>1.8</v>
      </c>
      <c r="J151" s="63">
        <v>1.4</v>
      </c>
      <c r="K151" s="23">
        <v>7.52</v>
      </c>
      <c r="L151" s="63">
        <v>7.51</v>
      </c>
      <c r="M151" s="23">
        <v>28.7</v>
      </c>
      <c r="N151" s="63">
        <v>28.9</v>
      </c>
      <c r="O151" s="50" t="s">
        <v>36</v>
      </c>
      <c r="P151" s="1310" t="s">
        <v>36</v>
      </c>
      <c r="Q151" s="50" t="s">
        <v>36</v>
      </c>
      <c r="R151" s="1310" t="s">
        <v>36</v>
      </c>
      <c r="S151" s="50" t="s">
        <v>36</v>
      </c>
      <c r="T151" s="1310" t="s">
        <v>36</v>
      </c>
      <c r="U151" s="50" t="s">
        <v>36</v>
      </c>
      <c r="V151" s="1310" t="s">
        <v>36</v>
      </c>
      <c r="W151" s="23" t="s">
        <v>36</v>
      </c>
      <c r="X151" s="63" t="s">
        <v>36</v>
      </c>
      <c r="Y151" s="69" t="s">
        <v>36</v>
      </c>
      <c r="Z151" s="70" t="s">
        <v>36</v>
      </c>
      <c r="AA151" s="862" t="s">
        <v>36</v>
      </c>
      <c r="AB151" s="863" t="s">
        <v>36</v>
      </c>
      <c r="AC151" s="655"/>
      <c r="AD151" s="6" t="s">
        <v>370</v>
      </c>
      <c r="AE151" s="18" t="s">
        <v>23</v>
      </c>
      <c r="AF151" s="659">
        <v>29.8</v>
      </c>
      <c r="AG151" s="660">
        <v>32</v>
      </c>
      <c r="AH151" s="660">
        <v>38.700000000000003</v>
      </c>
      <c r="AI151" s="100"/>
    </row>
    <row r="152" spans="1:35" x14ac:dyDescent="0.15">
      <c r="A152" s="1663"/>
      <c r="B152" s="326">
        <v>43688</v>
      </c>
      <c r="C152" s="456" t="str">
        <f t="shared" si="17"/>
        <v>(日)</v>
      </c>
      <c r="D152" s="784" t="s">
        <v>540</v>
      </c>
      <c r="E152" s="60" t="s">
        <v>36</v>
      </c>
      <c r="F152" s="60">
        <v>31.5</v>
      </c>
      <c r="G152" s="23">
        <v>26.3</v>
      </c>
      <c r="H152" s="63">
        <v>26.7</v>
      </c>
      <c r="I152" s="23">
        <v>2</v>
      </c>
      <c r="J152" s="63">
        <v>1.3</v>
      </c>
      <c r="K152" s="23">
        <v>7.53</v>
      </c>
      <c r="L152" s="63">
        <v>7.5</v>
      </c>
      <c r="M152" s="23">
        <v>29</v>
      </c>
      <c r="N152" s="63">
        <v>28.8</v>
      </c>
      <c r="O152" s="50" t="s">
        <v>36</v>
      </c>
      <c r="P152" s="1310" t="s">
        <v>36</v>
      </c>
      <c r="Q152" s="50" t="s">
        <v>36</v>
      </c>
      <c r="R152" s="1310" t="s">
        <v>36</v>
      </c>
      <c r="S152" s="50" t="s">
        <v>36</v>
      </c>
      <c r="T152" s="1310" t="s">
        <v>36</v>
      </c>
      <c r="U152" s="50" t="s">
        <v>36</v>
      </c>
      <c r="V152" s="1310" t="s">
        <v>36</v>
      </c>
      <c r="W152" s="23" t="s">
        <v>36</v>
      </c>
      <c r="X152" s="63" t="s">
        <v>36</v>
      </c>
      <c r="Y152" s="69" t="s">
        <v>36</v>
      </c>
      <c r="Z152" s="70" t="s">
        <v>36</v>
      </c>
      <c r="AA152" s="862" t="s">
        <v>36</v>
      </c>
      <c r="AB152" s="863" t="s">
        <v>36</v>
      </c>
      <c r="AC152" s="655"/>
      <c r="AD152" s="6" t="s">
        <v>389</v>
      </c>
      <c r="AE152" s="18" t="s">
        <v>23</v>
      </c>
      <c r="AF152" s="37">
        <v>11.6</v>
      </c>
      <c r="AG152" s="38">
        <v>11.8</v>
      </c>
      <c r="AH152" s="38">
        <v>13.1</v>
      </c>
      <c r="AI152" s="98"/>
    </row>
    <row r="153" spans="1:35" x14ac:dyDescent="0.15">
      <c r="A153" s="1663"/>
      <c r="B153" s="326">
        <v>43689</v>
      </c>
      <c r="C153" s="456" t="str">
        <f t="shared" si="17"/>
        <v>(月)</v>
      </c>
      <c r="D153" s="784" t="s">
        <v>550</v>
      </c>
      <c r="E153" s="60">
        <v>1</v>
      </c>
      <c r="F153" s="60">
        <v>26.7</v>
      </c>
      <c r="G153" s="23">
        <v>26.3</v>
      </c>
      <c r="H153" s="63">
        <v>26.6</v>
      </c>
      <c r="I153" s="23">
        <v>1.7</v>
      </c>
      <c r="J153" s="63">
        <v>1.2</v>
      </c>
      <c r="K153" s="23">
        <v>7.55</v>
      </c>
      <c r="L153" s="63">
        <v>7.46</v>
      </c>
      <c r="M153" s="23">
        <v>29.2</v>
      </c>
      <c r="N153" s="63">
        <v>29</v>
      </c>
      <c r="O153" s="50" t="s">
        <v>36</v>
      </c>
      <c r="P153" s="1310" t="s">
        <v>36</v>
      </c>
      <c r="Q153" s="50" t="s">
        <v>36</v>
      </c>
      <c r="R153" s="1310" t="s">
        <v>36</v>
      </c>
      <c r="S153" s="50" t="s">
        <v>36</v>
      </c>
      <c r="T153" s="1310" t="s">
        <v>36</v>
      </c>
      <c r="U153" s="50" t="s">
        <v>36</v>
      </c>
      <c r="V153" s="1310" t="s">
        <v>36</v>
      </c>
      <c r="W153" s="23" t="s">
        <v>36</v>
      </c>
      <c r="X153" s="63" t="s">
        <v>36</v>
      </c>
      <c r="Y153" s="69" t="s">
        <v>36</v>
      </c>
      <c r="Z153" s="70" t="s">
        <v>36</v>
      </c>
      <c r="AA153" s="862" t="s">
        <v>36</v>
      </c>
      <c r="AB153" s="863" t="s">
        <v>36</v>
      </c>
      <c r="AC153" s="655"/>
      <c r="AD153" s="6" t="s">
        <v>390</v>
      </c>
      <c r="AE153" s="18" t="s">
        <v>23</v>
      </c>
      <c r="AF153" s="48">
        <v>166</v>
      </c>
      <c r="AG153" s="49">
        <v>144</v>
      </c>
      <c r="AH153" s="49">
        <v>173</v>
      </c>
      <c r="AI153" s="26"/>
    </row>
    <row r="154" spans="1:35" x14ac:dyDescent="0.15">
      <c r="A154" s="1663"/>
      <c r="B154" s="326">
        <v>43690</v>
      </c>
      <c r="C154" s="456" t="str">
        <f t="shared" si="17"/>
        <v>(火)</v>
      </c>
      <c r="D154" s="784" t="s">
        <v>540</v>
      </c>
      <c r="E154" s="60" t="s">
        <v>36</v>
      </c>
      <c r="F154" s="60">
        <v>31.7</v>
      </c>
      <c r="G154" s="23">
        <v>26.5</v>
      </c>
      <c r="H154" s="63">
        <v>26.9</v>
      </c>
      <c r="I154" s="23">
        <v>1.7</v>
      </c>
      <c r="J154" s="63">
        <v>1.3</v>
      </c>
      <c r="K154" s="23">
        <v>7.53</v>
      </c>
      <c r="L154" s="63">
        <v>7.52</v>
      </c>
      <c r="M154" s="23">
        <v>29.4</v>
      </c>
      <c r="N154" s="63">
        <v>29.3</v>
      </c>
      <c r="O154" s="50" t="s">
        <v>36</v>
      </c>
      <c r="P154" s="1310">
        <v>91.2</v>
      </c>
      <c r="Q154" s="50" t="s">
        <v>36</v>
      </c>
      <c r="R154" s="1310">
        <v>100.3</v>
      </c>
      <c r="S154" s="50" t="s">
        <v>36</v>
      </c>
      <c r="T154" s="1310" t="s">
        <v>36</v>
      </c>
      <c r="U154" s="50" t="s">
        <v>36</v>
      </c>
      <c r="V154" s="1310" t="s">
        <v>36</v>
      </c>
      <c r="W154" s="23" t="s">
        <v>36</v>
      </c>
      <c r="X154" s="63">
        <v>11.7</v>
      </c>
      <c r="Y154" s="69" t="s">
        <v>36</v>
      </c>
      <c r="Z154" s="70">
        <v>197</v>
      </c>
      <c r="AA154" s="862" t="s">
        <v>36</v>
      </c>
      <c r="AB154" s="863">
        <v>0.04</v>
      </c>
      <c r="AC154" s="655"/>
      <c r="AD154" s="6" t="s">
        <v>391</v>
      </c>
      <c r="AE154" s="18" t="s">
        <v>23</v>
      </c>
      <c r="AF154" s="522">
        <v>0.08</v>
      </c>
      <c r="AG154" s="523">
        <v>0.06</v>
      </c>
      <c r="AH154" s="523" t="s">
        <v>607</v>
      </c>
      <c r="AI154" s="99"/>
    </row>
    <row r="155" spans="1:35" x14ac:dyDescent="0.15">
      <c r="A155" s="1663"/>
      <c r="B155" s="326">
        <v>43691</v>
      </c>
      <c r="C155" s="456" t="str">
        <f t="shared" si="17"/>
        <v>(水)</v>
      </c>
      <c r="D155" s="784" t="s">
        <v>555</v>
      </c>
      <c r="E155" s="60">
        <v>8.5</v>
      </c>
      <c r="F155" s="60">
        <v>29.7</v>
      </c>
      <c r="G155" s="23">
        <v>26.7</v>
      </c>
      <c r="H155" s="63">
        <v>27.1</v>
      </c>
      <c r="I155" s="23">
        <v>1.7</v>
      </c>
      <c r="J155" s="63">
        <v>1.2</v>
      </c>
      <c r="K155" s="23">
        <v>7.55</v>
      </c>
      <c r="L155" s="63">
        <v>7.51</v>
      </c>
      <c r="M155" s="23">
        <v>29.6</v>
      </c>
      <c r="N155" s="63">
        <v>29.4</v>
      </c>
      <c r="O155" s="50" t="s">
        <v>36</v>
      </c>
      <c r="P155" s="1310">
        <v>91</v>
      </c>
      <c r="Q155" s="50" t="s">
        <v>36</v>
      </c>
      <c r="R155" s="1310">
        <v>100.1</v>
      </c>
      <c r="S155" s="50" t="s">
        <v>36</v>
      </c>
      <c r="T155" s="1310" t="s">
        <v>36</v>
      </c>
      <c r="U155" s="50" t="s">
        <v>36</v>
      </c>
      <c r="V155" s="1310" t="s">
        <v>36</v>
      </c>
      <c r="W155" s="23" t="s">
        <v>36</v>
      </c>
      <c r="X155" s="63">
        <v>11.1</v>
      </c>
      <c r="Y155" s="69" t="s">
        <v>36</v>
      </c>
      <c r="Z155" s="70">
        <v>168</v>
      </c>
      <c r="AA155" s="862" t="s">
        <v>36</v>
      </c>
      <c r="AB155" s="863">
        <v>0.06</v>
      </c>
      <c r="AC155" s="655"/>
      <c r="AD155" s="6" t="s">
        <v>24</v>
      </c>
      <c r="AE155" s="18" t="s">
        <v>23</v>
      </c>
      <c r="AF155" s="23">
        <v>3.6</v>
      </c>
      <c r="AG155" s="47">
        <v>3.5</v>
      </c>
      <c r="AH155" s="719">
        <v>5.8</v>
      </c>
      <c r="AI155" s="99"/>
    </row>
    <row r="156" spans="1:35" x14ac:dyDescent="0.15">
      <c r="A156" s="1663"/>
      <c r="B156" s="326">
        <v>43692</v>
      </c>
      <c r="C156" s="456" t="str">
        <f t="shared" si="17"/>
        <v>(木)</v>
      </c>
      <c r="D156" s="671" t="s">
        <v>550</v>
      </c>
      <c r="E156" s="60" t="s">
        <v>36</v>
      </c>
      <c r="F156" s="60">
        <v>32</v>
      </c>
      <c r="G156" s="23">
        <v>26.8</v>
      </c>
      <c r="H156" s="63">
        <v>27.2</v>
      </c>
      <c r="I156" s="23">
        <v>1.9</v>
      </c>
      <c r="J156" s="63">
        <v>1</v>
      </c>
      <c r="K156" s="23">
        <v>7.53</v>
      </c>
      <c r="L156" s="63">
        <v>7.5</v>
      </c>
      <c r="M156" s="23">
        <v>30</v>
      </c>
      <c r="N156" s="63">
        <v>29.8</v>
      </c>
      <c r="O156" s="50" t="s">
        <v>36</v>
      </c>
      <c r="P156" s="1310">
        <v>94.7</v>
      </c>
      <c r="Q156" s="50" t="s">
        <v>36</v>
      </c>
      <c r="R156" s="1310">
        <v>102.7</v>
      </c>
      <c r="S156" s="50" t="s">
        <v>36</v>
      </c>
      <c r="T156" s="1310" t="s">
        <v>36</v>
      </c>
      <c r="U156" s="50" t="s">
        <v>36</v>
      </c>
      <c r="V156" s="1310" t="s">
        <v>36</v>
      </c>
      <c r="W156" s="23" t="s">
        <v>36</v>
      </c>
      <c r="X156" s="63">
        <v>11.8</v>
      </c>
      <c r="Y156" s="69" t="s">
        <v>36</v>
      </c>
      <c r="Z156" s="70">
        <v>170</v>
      </c>
      <c r="AA156" s="862" t="s">
        <v>36</v>
      </c>
      <c r="AB156" s="863">
        <v>7.0000000000000007E-2</v>
      </c>
      <c r="AC156" s="655"/>
      <c r="AD156" s="6" t="s">
        <v>25</v>
      </c>
      <c r="AE156" s="18" t="s">
        <v>23</v>
      </c>
      <c r="AF156" s="23">
        <v>1.2</v>
      </c>
      <c r="AG156" s="47">
        <v>1</v>
      </c>
      <c r="AH156" s="718">
        <v>2.4</v>
      </c>
      <c r="AI156" s="99"/>
    </row>
    <row r="157" spans="1:35" x14ac:dyDescent="0.15">
      <c r="A157" s="1663"/>
      <c r="B157" s="326">
        <v>43693</v>
      </c>
      <c r="C157" s="456" t="str">
        <f t="shared" si="17"/>
        <v>(金)</v>
      </c>
      <c r="D157" s="784" t="s">
        <v>550</v>
      </c>
      <c r="E157" s="60" t="s">
        <v>36</v>
      </c>
      <c r="F157" s="60">
        <v>28.8</v>
      </c>
      <c r="G157" s="23">
        <v>26.8</v>
      </c>
      <c r="H157" s="63">
        <v>27.1</v>
      </c>
      <c r="I157" s="23">
        <v>1.8</v>
      </c>
      <c r="J157" s="63">
        <v>1</v>
      </c>
      <c r="K157" s="23">
        <v>7.48</v>
      </c>
      <c r="L157" s="63">
        <v>7.45</v>
      </c>
      <c r="M157" s="23">
        <v>30</v>
      </c>
      <c r="N157" s="63">
        <v>30</v>
      </c>
      <c r="O157" s="50" t="s">
        <v>36</v>
      </c>
      <c r="P157" s="1310">
        <v>96</v>
      </c>
      <c r="Q157" s="50" t="s">
        <v>36</v>
      </c>
      <c r="R157" s="1310">
        <v>103.1</v>
      </c>
      <c r="S157" s="50" t="s">
        <v>36</v>
      </c>
      <c r="T157" s="1310" t="s">
        <v>36</v>
      </c>
      <c r="U157" s="50" t="s">
        <v>36</v>
      </c>
      <c r="V157" s="1310" t="s">
        <v>36</v>
      </c>
      <c r="W157" s="23" t="s">
        <v>36</v>
      </c>
      <c r="X157" s="63">
        <v>12.4</v>
      </c>
      <c r="Y157" s="69" t="s">
        <v>36</v>
      </c>
      <c r="Z157" s="70">
        <v>172</v>
      </c>
      <c r="AA157" s="862" t="s">
        <v>36</v>
      </c>
      <c r="AB157" s="863">
        <v>0.04</v>
      </c>
      <c r="AC157" s="655"/>
      <c r="AD157" s="6" t="s">
        <v>392</v>
      </c>
      <c r="AE157" s="18" t="s">
        <v>23</v>
      </c>
      <c r="AF157" s="23">
        <v>1.8</v>
      </c>
      <c r="AG157" s="47">
        <v>3.8</v>
      </c>
      <c r="AH157" s="718">
        <v>16.600000000000001</v>
      </c>
      <c r="AI157" s="99"/>
    </row>
    <row r="158" spans="1:35" x14ac:dyDescent="0.15">
      <c r="A158" s="1663"/>
      <c r="B158" s="326">
        <v>43694</v>
      </c>
      <c r="C158" s="456" t="str">
        <f t="shared" si="17"/>
        <v>(土)</v>
      </c>
      <c r="D158" s="784" t="s">
        <v>540</v>
      </c>
      <c r="E158" s="60" t="s">
        <v>36</v>
      </c>
      <c r="F158" s="60">
        <v>32.200000000000003</v>
      </c>
      <c r="G158" s="23">
        <v>26.8</v>
      </c>
      <c r="H158" s="63">
        <v>27.2</v>
      </c>
      <c r="I158" s="23">
        <v>2</v>
      </c>
      <c r="J158" s="63">
        <v>1.2</v>
      </c>
      <c r="K158" s="23">
        <v>7.48</v>
      </c>
      <c r="L158" s="63">
        <v>7.43</v>
      </c>
      <c r="M158" s="23">
        <v>30.2</v>
      </c>
      <c r="N158" s="63">
        <v>30.1</v>
      </c>
      <c r="O158" s="50" t="s">
        <v>36</v>
      </c>
      <c r="P158" s="1310" t="s">
        <v>36</v>
      </c>
      <c r="Q158" s="50" t="s">
        <v>36</v>
      </c>
      <c r="R158" s="1310" t="s">
        <v>36</v>
      </c>
      <c r="S158" s="50" t="s">
        <v>36</v>
      </c>
      <c r="T158" s="1310" t="s">
        <v>36</v>
      </c>
      <c r="U158" s="50" t="s">
        <v>36</v>
      </c>
      <c r="V158" s="1310" t="s">
        <v>36</v>
      </c>
      <c r="W158" s="23" t="s">
        <v>36</v>
      </c>
      <c r="X158" s="63" t="s">
        <v>36</v>
      </c>
      <c r="Y158" s="69" t="s">
        <v>36</v>
      </c>
      <c r="Z158" s="70" t="s">
        <v>36</v>
      </c>
      <c r="AA158" s="862" t="s">
        <v>36</v>
      </c>
      <c r="AB158" s="863" t="s">
        <v>36</v>
      </c>
      <c r="AC158" s="655"/>
      <c r="AD158" s="6" t="s">
        <v>393</v>
      </c>
      <c r="AE158" s="18" t="s">
        <v>23</v>
      </c>
      <c r="AF158" s="24">
        <v>2.5000000000000001E-2</v>
      </c>
      <c r="AG158" s="44">
        <v>4.2000000000000003E-2</v>
      </c>
      <c r="AH158" s="720">
        <v>3.7999999999999999E-2</v>
      </c>
      <c r="AI158" s="101"/>
    </row>
    <row r="159" spans="1:35" x14ac:dyDescent="0.15">
      <c r="A159" s="1663"/>
      <c r="B159" s="326">
        <v>43695</v>
      </c>
      <c r="C159" s="456" t="str">
        <f t="shared" si="17"/>
        <v>(日)</v>
      </c>
      <c r="D159" s="784" t="s">
        <v>540</v>
      </c>
      <c r="E159" s="60" t="s">
        <v>36</v>
      </c>
      <c r="F159" s="60">
        <v>32.4</v>
      </c>
      <c r="G159" s="23">
        <v>26.9</v>
      </c>
      <c r="H159" s="63">
        <v>27.3</v>
      </c>
      <c r="I159" s="23">
        <v>2</v>
      </c>
      <c r="J159" s="63">
        <v>1.4</v>
      </c>
      <c r="K159" s="23">
        <v>7.47</v>
      </c>
      <c r="L159" s="63">
        <v>7.42</v>
      </c>
      <c r="M159" s="23">
        <v>30.6</v>
      </c>
      <c r="N159" s="63">
        <v>30.5</v>
      </c>
      <c r="O159" s="50" t="s">
        <v>36</v>
      </c>
      <c r="P159" s="1310" t="s">
        <v>36</v>
      </c>
      <c r="Q159" s="50" t="s">
        <v>36</v>
      </c>
      <c r="R159" s="1310" t="s">
        <v>36</v>
      </c>
      <c r="S159" s="50" t="s">
        <v>36</v>
      </c>
      <c r="T159" s="1310" t="s">
        <v>36</v>
      </c>
      <c r="U159" s="50" t="s">
        <v>36</v>
      </c>
      <c r="V159" s="1310" t="s">
        <v>36</v>
      </c>
      <c r="W159" s="23" t="s">
        <v>36</v>
      </c>
      <c r="X159" s="63" t="s">
        <v>36</v>
      </c>
      <c r="Y159" s="69" t="s">
        <v>36</v>
      </c>
      <c r="Z159" s="70" t="s">
        <v>36</v>
      </c>
      <c r="AA159" s="862" t="s">
        <v>36</v>
      </c>
      <c r="AB159" s="863" t="s">
        <v>36</v>
      </c>
      <c r="AC159" s="655"/>
      <c r="AD159" s="6" t="s">
        <v>290</v>
      </c>
      <c r="AE159" s="18" t="s">
        <v>23</v>
      </c>
      <c r="AF159" s="24">
        <v>0.09</v>
      </c>
      <c r="AG159" s="44">
        <v>0.22</v>
      </c>
      <c r="AH159" s="786" t="s">
        <v>318</v>
      </c>
      <c r="AI159" s="99"/>
    </row>
    <row r="160" spans="1:35" x14ac:dyDescent="0.15">
      <c r="A160" s="1663"/>
      <c r="B160" s="326">
        <v>43696</v>
      </c>
      <c r="C160" s="456" t="str">
        <f t="shared" si="17"/>
        <v>(月)</v>
      </c>
      <c r="D160" s="784" t="s">
        <v>550</v>
      </c>
      <c r="E160" s="60">
        <v>0.5</v>
      </c>
      <c r="F160" s="60">
        <v>27.6</v>
      </c>
      <c r="G160" s="23">
        <v>26.9</v>
      </c>
      <c r="H160" s="63">
        <v>27.1</v>
      </c>
      <c r="I160" s="23">
        <v>2.2999999999999998</v>
      </c>
      <c r="J160" s="63">
        <v>2.6</v>
      </c>
      <c r="K160" s="23">
        <v>7.48</v>
      </c>
      <c r="L160" s="63">
        <v>7.43</v>
      </c>
      <c r="M160" s="23">
        <v>30.5</v>
      </c>
      <c r="N160" s="63">
        <v>30.6</v>
      </c>
      <c r="O160" s="50" t="s">
        <v>36</v>
      </c>
      <c r="P160" s="1310">
        <v>96</v>
      </c>
      <c r="Q160" s="50" t="s">
        <v>36</v>
      </c>
      <c r="R160" s="1310">
        <v>103.7</v>
      </c>
      <c r="S160" s="50" t="s">
        <v>36</v>
      </c>
      <c r="T160" s="1310" t="s">
        <v>36</v>
      </c>
      <c r="U160" s="50" t="s">
        <v>36</v>
      </c>
      <c r="V160" s="1310" t="s">
        <v>36</v>
      </c>
      <c r="W160" s="23" t="s">
        <v>36</v>
      </c>
      <c r="X160" s="63">
        <v>12</v>
      </c>
      <c r="Y160" s="69" t="s">
        <v>36</v>
      </c>
      <c r="Z160" s="70">
        <v>177</v>
      </c>
      <c r="AA160" s="862" t="s">
        <v>36</v>
      </c>
      <c r="AB160" s="863">
        <v>0.12</v>
      </c>
      <c r="AC160" s="655"/>
      <c r="AD160" s="6" t="s">
        <v>97</v>
      </c>
      <c r="AE160" s="18" t="s">
        <v>23</v>
      </c>
      <c r="AF160" s="24">
        <v>0.89</v>
      </c>
      <c r="AG160" s="44">
        <v>0.86</v>
      </c>
      <c r="AH160" s="720">
        <v>0.91</v>
      </c>
      <c r="AI160" s="99"/>
    </row>
    <row r="161" spans="1:35" x14ac:dyDescent="0.15">
      <c r="A161" s="1663"/>
      <c r="B161" s="326">
        <v>43697</v>
      </c>
      <c r="C161" s="456" t="str">
        <f t="shared" si="17"/>
        <v>(火)</v>
      </c>
      <c r="D161" s="784" t="s">
        <v>550</v>
      </c>
      <c r="E161" s="60">
        <v>2.5</v>
      </c>
      <c r="F161" s="60">
        <v>29.6</v>
      </c>
      <c r="G161" s="23">
        <v>27</v>
      </c>
      <c r="H161" s="63">
        <v>27.3</v>
      </c>
      <c r="I161" s="23">
        <v>2.5</v>
      </c>
      <c r="J161" s="63">
        <v>1.7</v>
      </c>
      <c r="K161" s="23">
        <v>7.48</v>
      </c>
      <c r="L161" s="63">
        <v>7.42</v>
      </c>
      <c r="M161" s="23">
        <v>30.6</v>
      </c>
      <c r="N161" s="63">
        <v>30.7</v>
      </c>
      <c r="O161" s="50" t="s">
        <v>36</v>
      </c>
      <c r="P161" s="1310">
        <v>95.6</v>
      </c>
      <c r="Q161" s="50" t="s">
        <v>36</v>
      </c>
      <c r="R161" s="1310">
        <v>105.1</v>
      </c>
      <c r="S161" s="50" t="s">
        <v>36</v>
      </c>
      <c r="T161" s="1310" t="s">
        <v>36</v>
      </c>
      <c r="U161" s="50" t="s">
        <v>36</v>
      </c>
      <c r="V161" s="1310" t="s">
        <v>36</v>
      </c>
      <c r="W161" s="23" t="s">
        <v>36</v>
      </c>
      <c r="X161" s="63">
        <v>11.9</v>
      </c>
      <c r="Y161" s="69" t="s">
        <v>36</v>
      </c>
      <c r="Z161" s="70">
        <v>157</v>
      </c>
      <c r="AA161" s="862" t="s">
        <v>36</v>
      </c>
      <c r="AB161" s="863">
        <v>7.0000000000000007E-2</v>
      </c>
      <c r="AC161" s="655"/>
      <c r="AD161" s="6" t="s">
        <v>379</v>
      </c>
      <c r="AE161" s="18" t="s">
        <v>23</v>
      </c>
      <c r="AF161" s="24">
        <v>5.2999999999999999E-2</v>
      </c>
      <c r="AG161" s="44">
        <v>4.2000000000000003E-2</v>
      </c>
      <c r="AH161" s="720">
        <v>0.111</v>
      </c>
      <c r="AI161" s="101"/>
    </row>
    <row r="162" spans="1:35" x14ac:dyDescent="0.15">
      <c r="A162" s="1663"/>
      <c r="B162" s="326">
        <v>43698</v>
      </c>
      <c r="C162" s="456" t="str">
        <f t="shared" si="17"/>
        <v>(水)</v>
      </c>
      <c r="D162" s="784" t="s">
        <v>540</v>
      </c>
      <c r="E162" s="60" t="s">
        <v>36</v>
      </c>
      <c r="F162" s="60">
        <v>29.7</v>
      </c>
      <c r="G162" s="23">
        <v>27</v>
      </c>
      <c r="H162" s="63">
        <v>27.3</v>
      </c>
      <c r="I162" s="23">
        <v>2.6</v>
      </c>
      <c r="J162" s="63">
        <v>1.7</v>
      </c>
      <c r="K162" s="23">
        <v>7.47</v>
      </c>
      <c r="L162" s="63">
        <v>7.41</v>
      </c>
      <c r="M162" s="23">
        <v>30.8</v>
      </c>
      <c r="N162" s="63">
        <v>30.9</v>
      </c>
      <c r="O162" s="50" t="s">
        <v>36</v>
      </c>
      <c r="P162" s="1310">
        <v>96.7</v>
      </c>
      <c r="Q162" s="50" t="s">
        <v>36</v>
      </c>
      <c r="R162" s="1310">
        <v>104.9</v>
      </c>
      <c r="S162" s="50" t="s">
        <v>36</v>
      </c>
      <c r="T162" s="1310" t="s">
        <v>36</v>
      </c>
      <c r="U162" s="50" t="s">
        <v>36</v>
      </c>
      <c r="V162" s="1310" t="s">
        <v>36</v>
      </c>
      <c r="W162" s="23" t="s">
        <v>36</v>
      </c>
      <c r="X162" s="63">
        <v>12.2</v>
      </c>
      <c r="Y162" s="69" t="s">
        <v>36</v>
      </c>
      <c r="Z162" s="70">
        <v>165</v>
      </c>
      <c r="AA162" s="862" t="s">
        <v>36</v>
      </c>
      <c r="AB162" s="863">
        <v>0.05</v>
      </c>
      <c r="AC162" s="655"/>
      <c r="AD162" s="6" t="s">
        <v>394</v>
      </c>
      <c r="AE162" s="18" t="s">
        <v>23</v>
      </c>
      <c r="AF162" s="484"/>
      <c r="AG162" s="217"/>
      <c r="AH162" s="786"/>
      <c r="AI162" s="99"/>
    </row>
    <row r="163" spans="1:35" x14ac:dyDescent="0.15">
      <c r="A163" s="1663"/>
      <c r="B163" s="326">
        <v>43699</v>
      </c>
      <c r="C163" s="456" t="str">
        <f t="shared" si="17"/>
        <v>(木)</v>
      </c>
      <c r="D163" s="784" t="s">
        <v>550</v>
      </c>
      <c r="E163" s="60">
        <v>2</v>
      </c>
      <c r="F163" s="60">
        <v>27</v>
      </c>
      <c r="G163" s="23">
        <v>27.1</v>
      </c>
      <c r="H163" s="63">
        <v>27.4</v>
      </c>
      <c r="I163" s="23">
        <v>2.5</v>
      </c>
      <c r="J163" s="63">
        <v>1.4</v>
      </c>
      <c r="K163" s="23">
        <v>7.51</v>
      </c>
      <c r="L163" s="63">
        <v>7.48</v>
      </c>
      <c r="M163" s="23">
        <v>31.2</v>
      </c>
      <c r="N163" s="63">
        <v>31.1</v>
      </c>
      <c r="O163" s="50" t="s">
        <v>36</v>
      </c>
      <c r="P163" s="1310">
        <v>97.5</v>
      </c>
      <c r="Q163" s="50" t="s">
        <v>36</v>
      </c>
      <c r="R163" s="1310">
        <v>107.1</v>
      </c>
      <c r="S163" s="50" t="s">
        <v>36</v>
      </c>
      <c r="T163" s="1310" t="s">
        <v>36</v>
      </c>
      <c r="U163" s="50" t="s">
        <v>36</v>
      </c>
      <c r="V163" s="1310" t="s">
        <v>36</v>
      </c>
      <c r="W163" s="23" t="s">
        <v>36</v>
      </c>
      <c r="X163" s="63">
        <v>12.1</v>
      </c>
      <c r="Y163" s="69" t="s">
        <v>36</v>
      </c>
      <c r="Z163" s="70">
        <v>124</v>
      </c>
      <c r="AA163" s="862" t="s">
        <v>36</v>
      </c>
      <c r="AB163" s="863">
        <v>7.0000000000000007E-2</v>
      </c>
      <c r="AC163" s="655"/>
      <c r="AD163" s="6" t="s">
        <v>98</v>
      </c>
      <c r="AE163" s="18" t="s">
        <v>23</v>
      </c>
      <c r="AF163" s="23">
        <v>18.3</v>
      </c>
      <c r="AG163" s="47">
        <v>18.2</v>
      </c>
      <c r="AH163" s="718">
        <v>22.3</v>
      </c>
      <c r="AI163" s="100"/>
    </row>
    <row r="164" spans="1:35" x14ac:dyDescent="0.15">
      <c r="A164" s="1663"/>
      <c r="B164" s="326">
        <v>43700</v>
      </c>
      <c r="C164" s="456" t="str">
        <f t="shared" si="17"/>
        <v>(金)</v>
      </c>
      <c r="D164" s="784" t="s">
        <v>555</v>
      </c>
      <c r="E164" s="60">
        <v>4.5</v>
      </c>
      <c r="F164" s="60">
        <v>28.2</v>
      </c>
      <c r="G164" s="23">
        <v>27.2</v>
      </c>
      <c r="H164" s="63">
        <v>27.4</v>
      </c>
      <c r="I164" s="23">
        <v>2.4</v>
      </c>
      <c r="J164" s="63">
        <v>2</v>
      </c>
      <c r="K164" s="23">
        <v>7.51</v>
      </c>
      <c r="L164" s="63">
        <v>7.44</v>
      </c>
      <c r="M164" s="23">
        <v>31.3</v>
      </c>
      <c r="N164" s="63">
        <v>31.2</v>
      </c>
      <c r="O164" s="50" t="s">
        <v>36</v>
      </c>
      <c r="P164" s="1310">
        <v>97.8</v>
      </c>
      <c r="Q164" s="50" t="s">
        <v>36</v>
      </c>
      <c r="R164" s="1310">
        <v>105.9</v>
      </c>
      <c r="S164" s="50" t="s">
        <v>36</v>
      </c>
      <c r="T164" s="1310" t="s">
        <v>36</v>
      </c>
      <c r="U164" s="50" t="s">
        <v>36</v>
      </c>
      <c r="V164" s="1310" t="s">
        <v>36</v>
      </c>
      <c r="W164" s="23" t="s">
        <v>36</v>
      </c>
      <c r="X164" s="63">
        <v>12.4</v>
      </c>
      <c r="Y164" s="69" t="s">
        <v>36</v>
      </c>
      <c r="Z164" s="70">
        <v>184</v>
      </c>
      <c r="AA164" s="862" t="s">
        <v>36</v>
      </c>
      <c r="AB164" s="863">
        <v>0.05</v>
      </c>
      <c r="AC164" s="655"/>
      <c r="AD164" s="6" t="s">
        <v>27</v>
      </c>
      <c r="AE164" s="18" t="s">
        <v>23</v>
      </c>
      <c r="AF164" s="23">
        <v>19.7</v>
      </c>
      <c r="AG164" s="47">
        <v>19.399999999999999</v>
      </c>
      <c r="AH164" s="718">
        <v>25.4</v>
      </c>
      <c r="AI164" s="100"/>
    </row>
    <row r="165" spans="1:35" x14ac:dyDescent="0.15">
      <c r="A165" s="1663"/>
      <c r="B165" s="326">
        <v>43701</v>
      </c>
      <c r="C165" s="456" t="str">
        <f t="shared" si="17"/>
        <v>(土)</v>
      </c>
      <c r="D165" s="784" t="s">
        <v>550</v>
      </c>
      <c r="E165" s="60" t="s">
        <v>36</v>
      </c>
      <c r="F165" s="60">
        <v>28.8</v>
      </c>
      <c r="G165" s="23">
        <v>27.2</v>
      </c>
      <c r="H165" s="63">
        <v>27.5</v>
      </c>
      <c r="I165" s="23">
        <v>3.1</v>
      </c>
      <c r="J165" s="63">
        <v>2.4</v>
      </c>
      <c r="K165" s="23">
        <v>7.58</v>
      </c>
      <c r="L165" s="63">
        <v>7.45</v>
      </c>
      <c r="M165" s="23">
        <v>31.6</v>
      </c>
      <c r="N165" s="63">
        <v>31.5</v>
      </c>
      <c r="O165" s="50" t="s">
        <v>36</v>
      </c>
      <c r="P165" s="1310" t="s">
        <v>36</v>
      </c>
      <c r="Q165" s="50" t="s">
        <v>36</v>
      </c>
      <c r="R165" s="1310" t="s">
        <v>36</v>
      </c>
      <c r="S165" s="50" t="s">
        <v>36</v>
      </c>
      <c r="T165" s="1310" t="s">
        <v>36</v>
      </c>
      <c r="U165" s="50" t="s">
        <v>36</v>
      </c>
      <c r="V165" s="1310" t="s">
        <v>36</v>
      </c>
      <c r="W165" s="23" t="s">
        <v>36</v>
      </c>
      <c r="X165" s="63" t="s">
        <v>36</v>
      </c>
      <c r="Y165" s="69" t="s">
        <v>36</v>
      </c>
      <c r="Z165" s="70" t="s">
        <v>36</v>
      </c>
      <c r="AA165" s="862" t="s">
        <v>36</v>
      </c>
      <c r="AB165" s="863" t="s">
        <v>36</v>
      </c>
      <c r="AC165" s="655"/>
      <c r="AD165" s="6" t="s">
        <v>382</v>
      </c>
      <c r="AE165" s="18" t="s">
        <v>387</v>
      </c>
      <c r="AF165" s="50">
        <v>5</v>
      </c>
      <c r="AG165" s="51">
        <v>5</v>
      </c>
      <c r="AH165" s="722">
        <v>10</v>
      </c>
      <c r="AI165" s="102"/>
    </row>
    <row r="166" spans="1:35" x14ac:dyDescent="0.15">
      <c r="A166" s="1663"/>
      <c r="B166" s="326">
        <v>43702</v>
      </c>
      <c r="C166" s="456" t="str">
        <f t="shared" si="17"/>
        <v>(日)</v>
      </c>
      <c r="D166" s="784" t="s">
        <v>540</v>
      </c>
      <c r="E166" s="60">
        <v>7</v>
      </c>
      <c r="F166" s="60">
        <v>26.6</v>
      </c>
      <c r="G166" s="23">
        <v>27.2</v>
      </c>
      <c r="H166" s="63">
        <v>27.5</v>
      </c>
      <c r="I166" s="23">
        <v>2.8</v>
      </c>
      <c r="J166" s="63">
        <v>2</v>
      </c>
      <c r="K166" s="23">
        <v>7.62</v>
      </c>
      <c r="L166" s="63">
        <v>7.48</v>
      </c>
      <c r="M166" s="23">
        <v>31.8</v>
      </c>
      <c r="N166" s="63">
        <v>31.6</v>
      </c>
      <c r="O166" s="50" t="s">
        <v>36</v>
      </c>
      <c r="P166" s="1310" t="s">
        <v>36</v>
      </c>
      <c r="Q166" s="50" t="s">
        <v>36</v>
      </c>
      <c r="R166" s="1310" t="s">
        <v>36</v>
      </c>
      <c r="S166" s="50" t="s">
        <v>36</v>
      </c>
      <c r="T166" s="1310" t="s">
        <v>36</v>
      </c>
      <c r="U166" s="50" t="s">
        <v>36</v>
      </c>
      <c r="V166" s="1310" t="s">
        <v>36</v>
      </c>
      <c r="W166" s="23" t="s">
        <v>36</v>
      </c>
      <c r="X166" s="63" t="s">
        <v>36</v>
      </c>
      <c r="Y166" s="69" t="s">
        <v>36</v>
      </c>
      <c r="Z166" s="70" t="s">
        <v>36</v>
      </c>
      <c r="AA166" s="862" t="s">
        <v>36</v>
      </c>
      <c r="AB166" s="863" t="s">
        <v>36</v>
      </c>
      <c r="AC166" s="655"/>
      <c r="AD166" s="6" t="s">
        <v>395</v>
      </c>
      <c r="AE166" s="18" t="s">
        <v>23</v>
      </c>
      <c r="AF166" s="50">
        <v>1</v>
      </c>
      <c r="AG166" s="51">
        <v>1</v>
      </c>
      <c r="AH166" s="722">
        <v>11</v>
      </c>
      <c r="AI166" s="102"/>
    </row>
    <row r="167" spans="1:35" x14ac:dyDescent="0.15">
      <c r="A167" s="1663"/>
      <c r="B167" s="326">
        <v>43703</v>
      </c>
      <c r="C167" s="456" t="str">
        <f t="shared" si="17"/>
        <v>(月)</v>
      </c>
      <c r="D167" s="784" t="s">
        <v>540</v>
      </c>
      <c r="E167" s="60" t="s">
        <v>36</v>
      </c>
      <c r="F167" s="60">
        <v>27.7</v>
      </c>
      <c r="G167" s="23">
        <v>27.1</v>
      </c>
      <c r="H167" s="63">
        <v>27.4</v>
      </c>
      <c r="I167" s="23">
        <v>3.3</v>
      </c>
      <c r="J167" s="63">
        <v>2.8</v>
      </c>
      <c r="K167" s="23">
        <v>7.55</v>
      </c>
      <c r="L167" s="63">
        <v>7.48</v>
      </c>
      <c r="M167" s="23">
        <v>32</v>
      </c>
      <c r="N167" s="63">
        <v>32</v>
      </c>
      <c r="O167" s="50" t="s">
        <v>36</v>
      </c>
      <c r="P167" s="1310">
        <v>100.6</v>
      </c>
      <c r="Q167" s="50" t="s">
        <v>36</v>
      </c>
      <c r="R167" s="1310">
        <v>108.5</v>
      </c>
      <c r="S167" s="50" t="s">
        <v>36</v>
      </c>
      <c r="T167" s="1310" t="s">
        <v>36</v>
      </c>
      <c r="U167" s="50" t="s">
        <v>36</v>
      </c>
      <c r="V167" s="1310" t="s">
        <v>36</v>
      </c>
      <c r="W167" s="23" t="s">
        <v>36</v>
      </c>
      <c r="X167" s="63">
        <v>12.4</v>
      </c>
      <c r="Y167" s="69" t="s">
        <v>36</v>
      </c>
      <c r="Z167" s="70">
        <v>186</v>
      </c>
      <c r="AA167" s="862" t="s">
        <v>36</v>
      </c>
      <c r="AB167" s="863">
        <v>7.0000000000000007E-2</v>
      </c>
      <c r="AC167" s="655"/>
      <c r="AD167" s="19"/>
      <c r="AE167" s="9"/>
      <c r="AF167" s="20"/>
      <c r="AG167" s="8"/>
      <c r="AH167" s="8"/>
      <c r="AI167" s="9"/>
    </row>
    <row r="168" spans="1:35" x14ac:dyDescent="0.15">
      <c r="A168" s="1663"/>
      <c r="B168" s="326">
        <v>43704</v>
      </c>
      <c r="C168" s="465" t="str">
        <f t="shared" si="17"/>
        <v>(火)</v>
      </c>
      <c r="D168" s="784" t="s">
        <v>550</v>
      </c>
      <c r="E168" s="60">
        <v>0.5</v>
      </c>
      <c r="F168" s="60">
        <v>28</v>
      </c>
      <c r="G168" s="23">
        <v>27.1</v>
      </c>
      <c r="H168" s="63">
        <v>27.3</v>
      </c>
      <c r="I168" s="23">
        <v>2.6</v>
      </c>
      <c r="J168" s="63">
        <v>2</v>
      </c>
      <c r="K168" s="23">
        <v>7.55</v>
      </c>
      <c r="L168" s="63">
        <v>7.48</v>
      </c>
      <c r="M168" s="23">
        <v>32.6</v>
      </c>
      <c r="N168" s="63">
        <v>32.4</v>
      </c>
      <c r="O168" s="50" t="s">
        <v>36</v>
      </c>
      <c r="P168" s="1310">
        <v>103</v>
      </c>
      <c r="Q168" s="50" t="s">
        <v>36</v>
      </c>
      <c r="R168" s="1310">
        <v>111.3</v>
      </c>
      <c r="S168" s="50" t="s">
        <v>36</v>
      </c>
      <c r="T168" s="1310" t="s">
        <v>36</v>
      </c>
      <c r="U168" s="50" t="s">
        <v>36</v>
      </c>
      <c r="V168" s="1310" t="s">
        <v>36</v>
      </c>
      <c r="W168" s="23" t="s">
        <v>36</v>
      </c>
      <c r="X168" s="63">
        <v>12.3</v>
      </c>
      <c r="Y168" s="69" t="s">
        <v>36</v>
      </c>
      <c r="Z168" s="70">
        <v>183</v>
      </c>
      <c r="AA168" s="862" t="s">
        <v>36</v>
      </c>
      <c r="AB168" s="863">
        <v>0.05</v>
      </c>
      <c r="AC168" s="655"/>
      <c r="AD168" s="19"/>
      <c r="AE168" s="9"/>
      <c r="AF168" s="20"/>
      <c r="AG168" s="8"/>
      <c r="AH168" s="8"/>
      <c r="AI168" s="9"/>
    </row>
    <row r="169" spans="1:35" x14ac:dyDescent="0.15">
      <c r="A169" s="1663"/>
      <c r="B169" s="326">
        <v>43705</v>
      </c>
      <c r="C169" s="456" t="str">
        <f t="shared" si="17"/>
        <v>(水)</v>
      </c>
      <c r="D169" s="784" t="s">
        <v>550</v>
      </c>
      <c r="E169" s="60">
        <v>12</v>
      </c>
      <c r="F169" s="60">
        <v>27</v>
      </c>
      <c r="G169" s="23">
        <v>27.1</v>
      </c>
      <c r="H169" s="63">
        <v>27.4</v>
      </c>
      <c r="I169" s="23">
        <v>2.2999999999999998</v>
      </c>
      <c r="J169" s="63">
        <v>1.8</v>
      </c>
      <c r="K169" s="23">
        <v>7.57</v>
      </c>
      <c r="L169" s="63">
        <v>7.52</v>
      </c>
      <c r="M169" s="23">
        <v>32.4</v>
      </c>
      <c r="N169" s="63">
        <v>32.5</v>
      </c>
      <c r="O169" s="50" t="s">
        <v>36</v>
      </c>
      <c r="P169" s="1310">
        <v>103.4</v>
      </c>
      <c r="Q169" s="50" t="s">
        <v>36</v>
      </c>
      <c r="R169" s="1310">
        <v>110.5</v>
      </c>
      <c r="S169" s="50" t="s">
        <v>36</v>
      </c>
      <c r="T169" s="1310" t="s">
        <v>36</v>
      </c>
      <c r="U169" s="50" t="s">
        <v>36</v>
      </c>
      <c r="V169" s="1310" t="s">
        <v>36</v>
      </c>
      <c r="W169" s="23" t="s">
        <v>36</v>
      </c>
      <c r="X169" s="63">
        <v>12.4</v>
      </c>
      <c r="Y169" s="69" t="s">
        <v>36</v>
      </c>
      <c r="Z169" s="70">
        <v>191</v>
      </c>
      <c r="AA169" s="862" t="s">
        <v>36</v>
      </c>
      <c r="AB169" s="863">
        <v>0.08</v>
      </c>
      <c r="AC169" s="655"/>
      <c r="AD169" s="21"/>
      <c r="AE169" s="3"/>
      <c r="AF169" s="22"/>
      <c r="AG169" s="10"/>
      <c r="AH169" s="10"/>
      <c r="AI169" s="3"/>
    </row>
    <row r="170" spans="1:35" x14ac:dyDescent="0.15">
      <c r="A170" s="1663"/>
      <c r="B170" s="326">
        <v>43706</v>
      </c>
      <c r="C170" s="456" t="str">
        <f t="shared" si="17"/>
        <v>(木)</v>
      </c>
      <c r="D170" s="784" t="s">
        <v>540</v>
      </c>
      <c r="E170" s="60" t="s">
        <v>36</v>
      </c>
      <c r="F170" s="60">
        <v>31.4</v>
      </c>
      <c r="G170" s="23">
        <v>27.2</v>
      </c>
      <c r="H170" s="63">
        <v>27.4</v>
      </c>
      <c r="I170" s="23">
        <v>2.5</v>
      </c>
      <c r="J170" s="63">
        <v>1.9</v>
      </c>
      <c r="K170" s="23">
        <v>7.56</v>
      </c>
      <c r="L170" s="63">
        <v>7.51</v>
      </c>
      <c r="M170" s="23">
        <v>32.700000000000003</v>
      </c>
      <c r="N170" s="63">
        <v>32.4</v>
      </c>
      <c r="O170" s="50" t="s">
        <v>36</v>
      </c>
      <c r="P170" s="1310">
        <v>102.6</v>
      </c>
      <c r="Q170" s="50" t="s">
        <v>36</v>
      </c>
      <c r="R170" s="1310">
        <v>110.9</v>
      </c>
      <c r="S170" s="50" t="s">
        <v>36</v>
      </c>
      <c r="T170" s="1310" t="s">
        <v>36</v>
      </c>
      <c r="U170" s="50" t="s">
        <v>36</v>
      </c>
      <c r="V170" s="1310" t="s">
        <v>36</v>
      </c>
      <c r="W170" s="23" t="s">
        <v>36</v>
      </c>
      <c r="X170" s="63">
        <v>12.4</v>
      </c>
      <c r="Y170" s="69" t="s">
        <v>36</v>
      </c>
      <c r="Z170" s="70">
        <v>189</v>
      </c>
      <c r="AA170" s="862" t="s">
        <v>36</v>
      </c>
      <c r="AB170" s="863">
        <v>0.03</v>
      </c>
      <c r="AC170" s="655"/>
      <c r="AD170" s="29" t="s">
        <v>384</v>
      </c>
      <c r="AE170" s="2" t="s">
        <v>36</v>
      </c>
      <c r="AF170" s="2" t="s">
        <v>36</v>
      </c>
      <c r="AG170" s="2" t="s">
        <v>36</v>
      </c>
      <c r="AH170" s="2" t="s">
        <v>36</v>
      </c>
      <c r="AI170" s="103" t="s">
        <v>36</v>
      </c>
    </row>
    <row r="171" spans="1:35" x14ac:dyDescent="0.15">
      <c r="A171" s="1663"/>
      <c r="B171" s="326">
        <v>43707</v>
      </c>
      <c r="C171" s="456" t="str">
        <f t="shared" si="17"/>
        <v>(金)</v>
      </c>
      <c r="D171" s="784" t="s">
        <v>555</v>
      </c>
      <c r="E171" s="60">
        <v>14.5</v>
      </c>
      <c r="F171" s="60">
        <v>23.5</v>
      </c>
      <c r="G171" s="23">
        <v>27</v>
      </c>
      <c r="H171" s="63">
        <v>27.1</v>
      </c>
      <c r="I171" s="23">
        <v>3</v>
      </c>
      <c r="J171" s="63">
        <v>2.2000000000000002</v>
      </c>
      <c r="K171" s="23">
        <v>7.54</v>
      </c>
      <c r="L171" s="63">
        <v>7.48</v>
      </c>
      <c r="M171" s="23">
        <v>32.4</v>
      </c>
      <c r="N171" s="63">
        <v>32.4</v>
      </c>
      <c r="O171" s="50" t="s">
        <v>36</v>
      </c>
      <c r="P171" s="1310">
        <v>102.6</v>
      </c>
      <c r="Q171" s="50" t="s">
        <v>36</v>
      </c>
      <c r="R171" s="1310">
        <v>110.5</v>
      </c>
      <c r="S171" s="50" t="s">
        <v>36</v>
      </c>
      <c r="T171" s="1310" t="s">
        <v>36</v>
      </c>
      <c r="U171" s="50" t="s">
        <v>36</v>
      </c>
      <c r="V171" s="1310" t="s">
        <v>36</v>
      </c>
      <c r="W171" s="23" t="s">
        <v>36</v>
      </c>
      <c r="X171" s="63">
        <v>12.9</v>
      </c>
      <c r="Y171" s="69" t="s">
        <v>36</v>
      </c>
      <c r="Z171" s="70">
        <v>194</v>
      </c>
      <c r="AA171" s="862" t="s">
        <v>36</v>
      </c>
      <c r="AB171" s="863">
        <v>0.05</v>
      </c>
      <c r="AC171" s="655"/>
      <c r="AD171" s="11" t="s">
        <v>36</v>
      </c>
      <c r="AE171" s="2" t="s">
        <v>36</v>
      </c>
      <c r="AF171" s="2" t="s">
        <v>36</v>
      </c>
      <c r="AG171" s="2" t="s">
        <v>36</v>
      </c>
      <c r="AH171" s="2" t="s">
        <v>36</v>
      </c>
      <c r="AI171" s="103" t="s">
        <v>36</v>
      </c>
    </row>
    <row r="172" spans="1:35" x14ac:dyDescent="0.15">
      <c r="A172" s="1663"/>
      <c r="B172" s="326">
        <v>43708</v>
      </c>
      <c r="C172" s="466" t="str">
        <f t="shared" si="17"/>
        <v>(土)</v>
      </c>
      <c r="D172" s="223" t="s">
        <v>540</v>
      </c>
      <c r="E172" s="134" t="s">
        <v>36</v>
      </c>
      <c r="F172" s="125">
        <v>29.6</v>
      </c>
      <c r="G172" s="126">
        <v>27</v>
      </c>
      <c r="H172" s="127">
        <v>27.2</v>
      </c>
      <c r="I172" s="126">
        <v>3.8</v>
      </c>
      <c r="J172" s="127">
        <v>3.1</v>
      </c>
      <c r="K172" s="126">
        <v>7.56</v>
      </c>
      <c r="L172" s="127">
        <v>7.49</v>
      </c>
      <c r="M172" s="126">
        <v>32.299999999999997</v>
      </c>
      <c r="N172" s="127">
        <v>32.1</v>
      </c>
      <c r="O172" s="676" t="s">
        <v>36</v>
      </c>
      <c r="P172" s="1324" t="s">
        <v>36</v>
      </c>
      <c r="Q172" s="676" t="s">
        <v>36</v>
      </c>
      <c r="R172" s="1324" t="s">
        <v>36</v>
      </c>
      <c r="S172" s="676" t="s">
        <v>36</v>
      </c>
      <c r="T172" s="1324" t="s">
        <v>36</v>
      </c>
      <c r="U172" s="676" t="s">
        <v>36</v>
      </c>
      <c r="V172" s="1324" t="s">
        <v>36</v>
      </c>
      <c r="W172" s="126" t="s">
        <v>36</v>
      </c>
      <c r="X172" s="127" t="s">
        <v>36</v>
      </c>
      <c r="Y172" s="132" t="s">
        <v>36</v>
      </c>
      <c r="Z172" s="133" t="s">
        <v>36</v>
      </c>
      <c r="AA172" s="876" t="s">
        <v>36</v>
      </c>
      <c r="AB172" s="877" t="s">
        <v>36</v>
      </c>
      <c r="AC172" s="740"/>
      <c r="AD172" s="11" t="s">
        <v>36</v>
      </c>
      <c r="AE172" s="2" t="s">
        <v>36</v>
      </c>
      <c r="AF172" s="2" t="s">
        <v>36</v>
      </c>
      <c r="AG172" s="2" t="s">
        <v>36</v>
      </c>
      <c r="AH172" s="2" t="s">
        <v>36</v>
      </c>
      <c r="AI172" s="103" t="s">
        <v>36</v>
      </c>
    </row>
    <row r="173" spans="1:35" s="1" customFormat="1" ht="13.5" customHeight="1" x14ac:dyDescent="0.15">
      <c r="A173" s="1663"/>
      <c r="B173" s="1610" t="s">
        <v>396</v>
      </c>
      <c r="C173" s="1611"/>
      <c r="D173" s="399"/>
      <c r="E173" s="358">
        <f>MAX(E142:E172)</f>
        <v>14.5</v>
      </c>
      <c r="F173" s="359">
        <f t="shared" ref="F173:AC173" si="18">IF(COUNT(F142:F172)=0,"",MAX(F142:F172))</f>
        <v>33.200000000000003</v>
      </c>
      <c r="G173" s="360">
        <f t="shared" si="18"/>
        <v>27.2</v>
      </c>
      <c r="H173" s="361">
        <f t="shared" si="18"/>
        <v>27.5</v>
      </c>
      <c r="I173" s="360">
        <f t="shared" si="18"/>
        <v>3.8</v>
      </c>
      <c r="J173" s="361">
        <f t="shared" si="18"/>
        <v>3.1</v>
      </c>
      <c r="K173" s="360">
        <f t="shared" si="18"/>
        <v>7.67</v>
      </c>
      <c r="L173" s="361">
        <f t="shared" si="18"/>
        <v>7.66</v>
      </c>
      <c r="M173" s="360">
        <f t="shared" si="18"/>
        <v>32.700000000000003</v>
      </c>
      <c r="N173" s="361">
        <f t="shared" si="18"/>
        <v>32.5</v>
      </c>
      <c r="O173" s="1311">
        <f t="shared" si="18"/>
        <v>91.4</v>
      </c>
      <c r="P173" s="1319">
        <f t="shared" si="18"/>
        <v>103.4</v>
      </c>
      <c r="Q173" s="1311">
        <f t="shared" si="18"/>
        <v>97.8</v>
      </c>
      <c r="R173" s="1319">
        <f t="shared" si="18"/>
        <v>111.3</v>
      </c>
      <c r="S173" s="1311">
        <f t="shared" si="18"/>
        <v>68</v>
      </c>
      <c r="T173" s="1319">
        <f t="shared" si="18"/>
        <v>66.8</v>
      </c>
      <c r="U173" s="1311">
        <f t="shared" si="18"/>
        <v>29.8</v>
      </c>
      <c r="V173" s="1319">
        <f t="shared" si="18"/>
        <v>32</v>
      </c>
      <c r="W173" s="362">
        <f t="shared" si="18"/>
        <v>11.6</v>
      </c>
      <c r="X173" s="583">
        <f t="shared" si="18"/>
        <v>12.9</v>
      </c>
      <c r="Y173" s="1471">
        <f t="shared" si="18"/>
        <v>166</v>
      </c>
      <c r="Z173" s="1472">
        <f t="shared" si="18"/>
        <v>202</v>
      </c>
      <c r="AA173" s="864">
        <f t="shared" si="18"/>
        <v>0.08</v>
      </c>
      <c r="AB173" s="865">
        <f t="shared" si="18"/>
        <v>0.12</v>
      </c>
      <c r="AC173" s="695" t="str">
        <f t="shared" si="18"/>
        <v/>
      </c>
      <c r="AD173" s="11" t="s">
        <v>36</v>
      </c>
      <c r="AE173" s="2" t="s">
        <v>36</v>
      </c>
      <c r="AF173" s="2" t="s">
        <v>36</v>
      </c>
      <c r="AG173" s="2" t="s">
        <v>36</v>
      </c>
      <c r="AH173" s="2" t="s">
        <v>36</v>
      </c>
      <c r="AI173" s="103" t="s">
        <v>36</v>
      </c>
    </row>
    <row r="174" spans="1:35" s="1" customFormat="1" ht="13.5" customHeight="1" x14ac:dyDescent="0.15">
      <c r="A174" s="1663"/>
      <c r="B174" s="1602" t="s">
        <v>397</v>
      </c>
      <c r="C174" s="1603"/>
      <c r="D174" s="401"/>
      <c r="E174" s="364">
        <f>MIN(E142:E172)</f>
        <v>0.5</v>
      </c>
      <c r="F174" s="365">
        <f t="shared" ref="F174:AC174" si="19">IF(COUNT(F142:F172)=0,"",MIN(F142:F172))</f>
        <v>23.5</v>
      </c>
      <c r="G174" s="366">
        <f t="shared" si="19"/>
        <v>24.2</v>
      </c>
      <c r="H174" s="367">
        <f t="shared" si="19"/>
        <v>24.6</v>
      </c>
      <c r="I174" s="366">
        <f t="shared" si="19"/>
        <v>1.6</v>
      </c>
      <c r="J174" s="367">
        <f t="shared" si="19"/>
        <v>1</v>
      </c>
      <c r="K174" s="366">
        <f t="shared" si="19"/>
        <v>7.47</v>
      </c>
      <c r="L174" s="367">
        <f t="shared" si="19"/>
        <v>7.41</v>
      </c>
      <c r="M174" s="366">
        <f t="shared" si="19"/>
        <v>27.8</v>
      </c>
      <c r="N174" s="367">
        <f t="shared" si="19"/>
        <v>27.9</v>
      </c>
      <c r="O174" s="1313">
        <f t="shared" si="19"/>
        <v>91.4</v>
      </c>
      <c r="P174" s="1320">
        <f t="shared" si="19"/>
        <v>86.2</v>
      </c>
      <c r="Q174" s="1313">
        <f t="shared" si="19"/>
        <v>97.8</v>
      </c>
      <c r="R174" s="1320">
        <f t="shared" si="19"/>
        <v>94.4</v>
      </c>
      <c r="S174" s="1313">
        <f t="shared" si="19"/>
        <v>68</v>
      </c>
      <c r="T174" s="1320">
        <f t="shared" si="19"/>
        <v>66.8</v>
      </c>
      <c r="U174" s="1313">
        <f t="shared" si="19"/>
        <v>29.8</v>
      </c>
      <c r="V174" s="1320">
        <f t="shared" si="19"/>
        <v>32</v>
      </c>
      <c r="W174" s="368">
        <f t="shared" si="19"/>
        <v>11.6</v>
      </c>
      <c r="X174" s="697">
        <f t="shared" si="19"/>
        <v>11</v>
      </c>
      <c r="Y174" s="1477">
        <f t="shared" si="19"/>
        <v>166</v>
      </c>
      <c r="Z174" s="1478">
        <f t="shared" si="19"/>
        <v>124</v>
      </c>
      <c r="AA174" s="866">
        <f t="shared" si="19"/>
        <v>0.08</v>
      </c>
      <c r="AB174" s="867">
        <f t="shared" si="19"/>
        <v>0.03</v>
      </c>
      <c r="AC174" s="699" t="str">
        <f t="shared" si="19"/>
        <v/>
      </c>
      <c r="AD174" s="11" t="s">
        <v>36</v>
      </c>
      <c r="AE174" s="2" t="s">
        <v>36</v>
      </c>
      <c r="AF174" s="2" t="s">
        <v>36</v>
      </c>
      <c r="AG174" s="2" t="s">
        <v>36</v>
      </c>
      <c r="AH174" s="2" t="s">
        <v>36</v>
      </c>
      <c r="AI174" s="103" t="s">
        <v>36</v>
      </c>
    </row>
    <row r="175" spans="1:35" s="1" customFormat="1" ht="13.5" customHeight="1" x14ac:dyDescent="0.15">
      <c r="A175" s="1663"/>
      <c r="B175" s="1602" t="s">
        <v>398</v>
      </c>
      <c r="C175" s="1603"/>
      <c r="D175" s="401"/>
      <c r="E175" s="401"/>
      <c r="F175" s="584">
        <f t="shared" ref="F175:AC175" si="20">IF(COUNT(F142:F172)=0,"",AVERAGE(F142:F172))</f>
        <v>30.135483870967747</v>
      </c>
      <c r="G175" s="585">
        <f t="shared" si="20"/>
        <v>26.400000000000009</v>
      </c>
      <c r="H175" s="586">
        <f t="shared" si="20"/>
        <v>26.719354838709677</v>
      </c>
      <c r="I175" s="585">
        <f t="shared" si="20"/>
        <v>2.2322580645161287</v>
      </c>
      <c r="J175" s="586">
        <f t="shared" si="20"/>
        <v>1.7064516129032254</v>
      </c>
      <c r="K175" s="585">
        <f t="shared" si="20"/>
        <v>7.5377419354838704</v>
      </c>
      <c r="L175" s="586">
        <f t="shared" si="20"/>
        <v>7.5016129032258041</v>
      </c>
      <c r="M175" s="585">
        <f t="shared" si="20"/>
        <v>30.103225806451611</v>
      </c>
      <c r="N175" s="586">
        <f t="shared" si="20"/>
        <v>30.06129032258065</v>
      </c>
      <c r="O175" s="1321">
        <f t="shared" si="20"/>
        <v>91.4</v>
      </c>
      <c r="P175" s="1322">
        <f t="shared" si="20"/>
        <v>95.776190476190465</v>
      </c>
      <c r="Q175" s="1321">
        <f t="shared" si="20"/>
        <v>97.8</v>
      </c>
      <c r="R175" s="1322">
        <f t="shared" si="20"/>
        <v>102.96190476190475</v>
      </c>
      <c r="S175" s="1321">
        <f>IF(COUNT(S142:S172)=0,"",AVERAGE(S142:S172))</f>
        <v>68</v>
      </c>
      <c r="T175" s="1322">
        <f t="shared" si="20"/>
        <v>66.8</v>
      </c>
      <c r="U175" s="1321">
        <f t="shared" si="20"/>
        <v>29.8</v>
      </c>
      <c r="V175" s="1322">
        <f t="shared" si="20"/>
        <v>32</v>
      </c>
      <c r="W175" s="635">
        <f t="shared" si="20"/>
        <v>11.6</v>
      </c>
      <c r="X175" s="702">
        <f t="shared" si="20"/>
        <v>11.83809523809524</v>
      </c>
      <c r="Y175" s="1479">
        <f t="shared" si="20"/>
        <v>166</v>
      </c>
      <c r="Z175" s="1480">
        <f t="shared" si="20"/>
        <v>171.38095238095238</v>
      </c>
      <c r="AA175" s="872">
        <f t="shared" si="20"/>
        <v>0.08</v>
      </c>
      <c r="AB175" s="873">
        <f t="shared" si="20"/>
        <v>6.0000000000000019E-2</v>
      </c>
      <c r="AC175" s="691" t="str">
        <f t="shared" si="20"/>
        <v/>
      </c>
      <c r="AD175" s="11" t="s">
        <v>36</v>
      </c>
      <c r="AE175" s="2" t="s">
        <v>36</v>
      </c>
      <c r="AF175" s="2" t="s">
        <v>36</v>
      </c>
      <c r="AG175" s="2" t="s">
        <v>36</v>
      </c>
      <c r="AH175" s="2" t="s">
        <v>36</v>
      </c>
      <c r="AI175" s="103" t="s">
        <v>36</v>
      </c>
    </row>
    <row r="176" spans="1:35" s="1" customFormat="1" ht="13.5" customHeight="1" x14ac:dyDescent="0.15">
      <c r="A176" s="1664"/>
      <c r="B176" s="1604" t="s">
        <v>399</v>
      </c>
      <c r="C176" s="1605"/>
      <c r="D176" s="401"/>
      <c r="E176" s="577">
        <f>SUM(E142:E172)</f>
        <v>53</v>
      </c>
      <c r="F176" s="606"/>
      <c r="G176" s="1456"/>
      <c r="H176" s="1457"/>
      <c r="I176" s="1456"/>
      <c r="J176" s="1457"/>
      <c r="K176" s="1352"/>
      <c r="L176" s="1353"/>
      <c r="M176" s="1456"/>
      <c r="N176" s="1457"/>
      <c r="O176" s="1316"/>
      <c r="P176" s="1323"/>
      <c r="Q176" s="1334"/>
      <c r="R176" s="1323"/>
      <c r="S176" s="1315"/>
      <c r="T176" s="1316"/>
      <c r="U176" s="1315"/>
      <c r="V176" s="1333"/>
      <c r="W176" s="637"/>
      <c r="X176" s="701"/>
      <c r="Y176" s="1476"/>
      <c r="Z176" s="1481"/>
      <c r="AA176" s="874"/>
      <c r="AB176" s="875"/>
      <c r="AC176" s="692">
        <f>SUM(AC142:AC172)</f>
        <v>0</v>
      </c>
      <c r="AD176" s="219"/>
      <c r="AE176" s="221"/>
      <c r="AF176" s="221"/>
      <c r="AG176" s="221"/>
      <c r="AH176" s="221"/>
      <c r="AI176" s="220"/>
    </row>
    <row r="177" spans="1:35" ht="13.5" customHeight="1" x14ac:dyDescent="0.15">
      <c r="A177" s="1662" t="s">
        <v>320</v>
      </c>
      <c r="B177" s="723">
        <v>43709</v>
      </c>
      <c r="C177" s="467" t="str">
        <f>IF(B177="","",IF(WEEKDAY(B177)=1,"(日)",IF(WEEKDAY(B177)=2,"(月)",IF(WEEKDAY(B177)=3,"(火)",IF(WEEKDAY(B177)=4,"(水)",IF(WEEKDAY(B177)=5,"(木)",IF(WEEKDAY(B177)=6,"(金)","(土)")))))))</f>
        <v>(日)</v>
      </c>
      <c r="D177" s="670" t="s">
        <v>540</v>
      </c>
      <c r="E177" s="59" t="s">
        <v>36</v>
      </c>
      <c r="F177" s="59">
        <v>29.2</v>
      </c>
      <c r="G177" s="61">
        <v>26.9</v>
      </c>
      <c r="H177" s="62">
        <v>27.2</v>
      </c>
      <c r="I177" s="61">
        <v>3</v>
      </c>
      <c r="J177" s="62">
        <v>3.3</v>
      </c>
      <c r="K177" s="61">
        <v>7.54</v>
      </c>
      <c r="L177" s="62">
        <v>7.48</v>
      </c>
      <c r="M177" s="61">
        <v>32</v>
      </c>
      <c r="N177" s="62">
        <v>31.7</v>
      </c>
      <c r="O177" s="1308" t="s">
        <v>36</v>
      </c>
      <c r="P177" s="1309" t="s">
        <v>36</v>
      </c>
      <c r="Q177" s="1308" t="s">
        <v>36</v>
      </c>
      <c r="R177" s="1309" t="s">
        <v>36</v>
      </c>
      <c r="S177" s="1308" t="s">
        <v>36</v>
      </c>
      <c r="T177" s="1309" t="s">
        <v>36</v>
      </c>
      <c r="U177" s="1308" t="s">
        <v>36</v>
      </c>
      <c r="V177" s="1309" t="s">
        <v>36</v>
      </c>
      <c r="W177" s="55" t="s">
        <v>36</v>
      </c>
      <c r="X177" s="56" t="s">
        <v>36</v>
      </c>
      <c r="Y177" s="57" t="s">
        <v>36</v>
      </c>
      <c r="Z177" s="58" t="s">
        <v>36</v>
      </c>
      <c r="AA177" s="860" t="s">
        <v>36</v>
      </c>
      <c r="AB177" s="861" t="s">
        <v>36</v>
      </c>
      <c r="AC177" s="653"/>
      <c r="AD177" s="172">
        <v>43713</v>
      </c>
      <c r="AE177" s="135" t="s">
        <v>3</v>
      </c>
      <c r="AF177" s="674">
        <v>27</v>
      </c>
      <c r="AG177" s="137" t="s">
        <v>20</v>
      </c>
      <c r="AH177" s="138"/>
      <c r="AI177" s="139"/>
    </row>
    <row r="178" spans="1:35" x14ac:dyDescent="0.15">
      <c r="A178" s="1663"/>
      <c r="B178" s="391">
        <v>43710</v>
      </c>
      <c r="C178" s="456" t="str">
        <f>IF(B178="","",IF(WEEKDAY(B178)=1,"(日)",IF(WEEKDAY(B178)=2,"(月)",IF(WEEKDAY(B178)=3,"(火)",IF(WEEKDAY(B178)=4,"(水)",IF(WEEKDAY(B178)=5,"(木)",IF(WEEKDAY(B178)=6,"(金)","(土)")))))))</f>
        <v>(月)</v>
      </c>
      <c r="D178" s="671" t="s">
        <v>540</v>
      </c>
      <c r="E178" s="60" t="s">
        <v>36</v>
      </c>
      <c r="F178" s="60">
        <v>31.4</v>
      </c>
      <c r="G178" s="23">
        <v>27</v>
      </c>
      <c r="H178" s="63">
        <v>27.3</v>
      </c>
      <c r="I178" s="23">
        <v>2.2000000000000002</v>
      </c>
      <c r="J178" s="63">
        <v>3.3</v>
      </c>
      <c r="K178" s="23">
        <v>7.54</v>
      </c>
      <c r="L178" s="63">
        <v>7.53</v>
      </c>
      <c r="M178" s="23">
        <v>31.6</v>
      </c>
      <c r="N178" s="63">
        <v>31.7</v>
      </c>
      <c r="O178" s="50" t="s">
        <v>36</v>
      </c>
      <c r="P178" s="1310">
        <v>100.6</v>
      </c>
      <c r="Q178" s="50" t="s">
        <v>36</v>
      </c>
      <c r="R178" s="1310">
        <v>107.5</v>
      </c>
      <c r="S178" s="50" t="s">
        <v>36</v>
      </c>
      <c r="T178" s="1310" t="s">
        <v>36</v>
      </c>
      <c r="U178" s="50" t="s">
        <v>36</v>
      </c>
      <c r="V178" s="1310" t="s">
        <v>36</v>
      </c>
      <c r="W178" s="64" t="s">
        <v>36</v>
      </c>
      <c r="X178" s="65">
        <v>12.2</v>
      </c>
      <c r="Y178" s="69" t="s">
        <v>36</v>
      </c>
      <c r="Z178" s="70">
        <v>173</v>
      </c>
      <c r="AA178" s="862" t="s">
        <v>36</v>
      </c>
      <c r="AB178" s="863">
        <v>0.11</v>
      </c>
      <c r="AC178" s="655"/>
      <c r="AD178" s="12" t="s">
        <v>93</v>
      </c>
      <c r="AE178" s="13" t="s">
        <v>385</v>
      </c>
      <c r="AF178" s="14" t="s">
        <v>5</v>
      </c>
      <c r="AG178" s="15" t="s">
        <v>6</v>
      </c>
      <c r="AH178" s="717" t="s">
        <v>308</v>
      </c>
      <c r="AI178" s="96"/>
    </row>
    <row r="179" spans="1:35" x14ac:dyDescent="0.15">
      <c r="A179" s="1663"/>
      <c r="B179" s="391">
        <v>43711</v>
      </c>
      <c r="C179" s="456" t="str">
        <f t="shared" ref="C179:C206" si="21">IF(B179="","",IF(WEEKDAY(B179)=1,"(日)",IF(WEEKDAY(B179)=2,"(月)",IF(WEEKDAY(B179)=3,"(火)",IF(WEEKDAY(B179)=4,"(水)",IF(WEEKDAY(B179)=5,"(木)",IF(WEEKDAY(B179)=6,"(金)","(土)")))))))</f>
        <v>(火)</v>
      </c>
      <c r="D179" s="671" t="s">
        <v>550</v>
      </c>
      <c r="E179" s="60" t="s">
        <v>36</v>
      </c>
      <c r="F179" s="60">
        <v>28.9</v>
      </c>
      <c r="G179" s="23">
        <v>27</v>
      </c>
      <c r="H179" s="63">
        <v>27.2</v>
      </c>
      <c r="I179" s="23">
        <v>2.2000000000000002</v>
      </c>
      <c r="J179" s="63">
        <v>2.8</v>
      </c>
      <c r="K179" s="23">
        <v>7.53</v>
      </c>
      <c r="L179" s="63">
        <v>7.54</v>
      </c>
      <c r="M179" s="23">
        <v>31.2</v>
      </c>
      <c r="N179" s="63">
        <v>31.3</v>
      </c>
      <c r="O179" s="50" t="s">
        <v>36</v>
      </c>
      <c r="P179" s="1310">
        <v>98.2</v>
      </c>
      <c r="Q179" s="50" t="s">
        <v>36</v>
      </c>
      <c r="R179" s="1310">
        <v>105.9</v>
      </c>
      <c r="S179" s="50" t="s">
        <v>36</v>
      </c>
      <c r="T179" s="1310" t="s">
        <v>36</v>
      </c>
      <c r="U179" s="50" t="s">
        <v>36</v>
      </c>
      <c r="V179" s="1310" t="s">
        <v>36</v>
      </c>
      <c r="W179" s="64" t="s">
        <v>36</v>
      </c>
      <c r="X179" s="65">
        <v>12.3</v>
      </c>
      <c r="Y179" s="69" t="s">
        <v>36</v>
      </c>
      <c r="Z179" s="70">
        <v>178</v>
      </c>
      <c r="AA179" s="862" t="s">
        <v>36</v>
      </c>
      <c r="AB179" s="863">
        <v>0.08</v>
      </c>
      <c r="AC179" s="655"/>
      <c r="AD179" s="5" t="s">
        <v>94</v>
      </c>
      <c r="AE179" s="17" t="s">
        <v>20</v>
      </c>
      <c r="AF179" s="31">
        <v>26.7</v>
      </c>
      <c r="AG179" s="32">
        <v>27.1</v>
      </c>
      <c r="AH179" s="32">
        <v>25.7</v>
      </c>
      <c r="AI179" s="97"/>
    </row>
    <row r="180" spans="1:35" x14ac:dyDescent="0.15">
      <c r="A180" s="1663"/>
      <c r="B180" s="391">
        <v>43712</v>
      </c>
      <c r="C180" s="456" t="str">
        <f t="shared" si="21"/>
        <v>(水)</v>
      </c>
      <c r="D180" s="671" t="s">
        <v>550</v>
      </c>
      <c r="E180" s="60">
        <v>0.5</v>
      </c>
      <c r="F180" s="60">
        <v>23.5</v>
      </c>
      <c r="G180" s="23">
        <v>26.9</v>
      </c>
      <c r="H180" s="63">
        <v>27</v>
      </c>
      <c r="I180" s="23">
        <v>2.8</v>
      </c>
      <c r="J180" s="63">
        <v>2.5</v>
      </c>
      <c r="K180" s="23">
        <v>7.49</v>
      </c>
      <c r="L180" s="63">
        <v>7.49</v>
      </c>
      <c r="M180" s="23">
        <v>31.7</v>
      </c>
      <c r="N180" s="63">
        <v>31.7</v>
      </c>
      <c r="O180" s="50" t="s">
        <v>36</v>
      </c>
      <c r="P180" s="1310">
        <v>99.5</v>
      </c>
      <c r="Q180" s="50" t="s">
        <v>36</v>
      </c>
      <c r="R180" s="1310">
        <v>107.1</v>
      </c>
      <c r="S180" s="50" t="s">
        <v>36</v>
      </c>
      <c r="T180" s="1310" t="s">
        <v>36</v>
      </c>
      <c r="U180" s="50" t="s">
        <v>36</v>
      </c>
      <c r="V180" s="1310" t="s">
        <v>36</v>
      </c>
      <c r="W180" s="64" t="s">
        <v>36</v>
      </c>
      <c r="X180" s="65">
        <v>12.1</v>
      </c>
      <c r="Y180" s="69" t="s">
        <v>36</v>
      </c>
      <c r="Z180" s="70">
        <v>202</v>
      </c>
      <c r="AA180" s="862" t="s">
        <v>36</v>
      </c>
      <c r="AB180" s="863">
        <v>0.06</v>
      </c>
      <c r="AC180" s="655"/>
      <c r="AD180" s="6" t="s">
        <v>386</v>
      </c>
      <c r="AE180" s="18" t="s">
        <v>387</v>
      </c>
      <c r="AF180" s="34">
        <v>3.1</v>
      </c>
      <c r="AG180" s="35">
        <v>2.4</v>
      </c>
      <c r="AH180" s="35">
        <v>8</v>
      </c>
      <c r="AI180" s="98"/>
    </row>
    <row r="181" spans="1:35" x14ac:dyDescent="0.15">
      <c r="A181" s="1663"/>
      <c r="B181" s="391">
        <v>43713</v>
      </c>
      <c r="C181" s="456" t="str">
        <f t="shared" si="21"/>
        <v>(木)</v>
      </c>
      <c r="D181" s="671" t="s">
        <v>550</v>
      </c>
      <c r="E181" s="60" t="s">
        <v>36</v>
      </c>
      <c r="F181" s="60">
        <v>27</v>
      </c>
      <c r="G181" s="23">
        <v>26.7</v>
      </c>
      <c r="H181" s="63">
        <v>27.1</v>
      </c>
      <c r="I181" s="23">
        <v>3.1</v>
      </c>
      <c r="J181" s="63">
        <v>2.4</v>
      </c>
      <c r="K181" s="23">
        <v>7.45</v>
      </c>
      <c r="L181" s="63">
        <v>7.44</v>
      </c>
      <c r="M181" s="23">
        <v>32.6</v>
      </c>
      <c r="N181" s="63">
        <v>32.4</v>
      </c>
      <c r="O181" s="50">
        <v>102.6</v>
      </c>
      <c r="P181" s="1310">
        <v>104.7</v>
      </c>
      <c r="Q181" s="50">
        <v>110.5</v>
      </c>
      <c r="R181" s="1310">
        <v>110.1</v>
      </c>
      <c r="S181" s="50">
        <v>75.8</v>
      </c>
      <c r="T181" s="1310">
        <v>73.400000000000006</v>
      </c>
      <c r="U181" s="50">
        <v>34.700000000000003</v>
      </c>
      <c r="V181" s="1310">
        <v>36.700000000000003</v>
      </c>
      <c r="W181" s="64">
        <v>13.1</v>
      </c>
      <c r="X181" s="65">
        <v>12.2</v>
      </c>
      <c r="Y181" s="69">
        <v>193</v>
      </c>
      <c r="Z181" s="70">
        <v>206</v>
      </c>
      <c r="AA181" s="862">
        <v>0.09</v>
      </c>
      <c r="AB181" s="863">
        <v>7.0000000000000007E-2</v>
      </c>
      <c r="AC181" s="655"/>
      <c r="AD181" s="6" t="s">
        <v>21</v>
      </c>
      <c r="AE181" s="18"/>
      <c r="AF181" s="34">
        <v>7.45</v>
      </c>
      <c r="AG181" s="35">
        <v>7.44</v>
      </c>
      <c r="AH181" s="35">
        <v>8.16</v>
      </c>
      <c r="AI181" s="99"/>
    </row>
    <row r="182" spans="1:35" x14ac:dyDescent="0.15">
      <c r="A182" s="1663"/>
      <c r="B182" s="391">
        <v>43714</v>
      </c>
      <c r="C182" s="456" t="str">
        <f t="shared" si="21"/>
        <v>(金)</v>
      </c>
      <c r="D182" s="671" t="s">
        <v>540</v>
      </c>
      <c r="E182" s="60" t="s">
        <v>36</v>
      </c>
      <c r="F182" s="60">
        <v>30.1</v>
      </c>
      <c r="G182" s="23">
        <v>26.7</v>
      </c>
      <c r="H182" s="63">
        <v>27</v>
      </c>
      <c r="I182" s="23">
        <v>2.7</v>
      </c>
      <c r="J182" s="63">
        <v>2.6</v>
      </c>
      <c r="K182" s="23">
        <v>7.46</v>
      </c>
      <c r="L182" s="63">
        <v>7.44</v>
      </c>
      <c r="M182" s="23">
        <v>32.9</v>
      </c>
      <c r="N182" s="63">
        <v>32.700000000000003</v>
      </c>
      <c r="O182" s="50" t="s">
        <v>36</v>
      </c>
      <c r="P182" s="1310">
        <v>105.8</v>
      </c>
      <c r="Q182" s="50" t="s">
        <v>36</v>
      </c>
      <c r="R182" s="1310">
        <v>109.9</v>
      </c>
      <c r="S182" s="50" t="s">
        <v>36</v>
      </c>
      <c r="T182" s="1310" t="s">
        <v>36</v>
      </c>
      <c r="U182" s="50" t="s">
        <v>36</v>
      </c>
      <c r="V182" s="1310" t="s">
        <v>36</v>
      </c>
      <c r="W182" s="64" t="s">
        <v>36</v>
      </c>
      <c r="X182" s="65">
        <v>11.7</v>
      </c>
      <c r="Y182" s="69" t="s">
        <v>36</v>
      </c>
      <c r="Z182" s="70">
        <v>190</v>
      </c>
      <c r="AA182" s="862" t="s">
        <v>36</v>
      </c>
      <c r="AB182" s="863">
        <v>0.13</v>
      </c>
      <c r="AC182" s="655"/>
      <c r="AD182" s="6" t="s">
        <v>364</v>
      </c>
      <c r="AE182" s="18" t="s">
        <v>22</v>
      </c>
      <c r="AF182" s="34">
        <v>32.6</v>
      </c>
      <c r="AG182" s="35">
        <v>32.4</v>
      </c>
      <c r="AH182" s="35">
        <v>37.1</v>
      </c>
      <c r="AI182" s="100"/>
    </row>
    <row r="183" spans="1:35" x14ac:dyDescent="0.15">
      <c r="A183" s="1663"/>
      <c r="B183" s="391">
        <v>43715</v>
      </c>
      <c r="C183" s="456" t="str">
        <f t="shared" si="21"/>
        <v>(土)</v>
      </c>
      <c r="D183" s="671" t="s">
        <v>540</v>
      </c>
      <c r="E183" s="60" t="s">
        <v>36</v>
      </c>
      <c r="F183" s="60">
        <v>30.8</v>
      </c>
      <c r="G183" s="23">
        <v>26.7</v>
      </c>
      <c r="H183" s="63">
        <v>27</v>
      </c>
      <c r="I183" s="23">
        <v>2.7</v>
      </c>
      <c r="J183" s="63">
        <v>2.5</v>
      </c>
      <c r="K183" s="23">
        <v>7.48</v>
      </c>
      <c r="L183" s="63">
        <v>7.47</v>
      </c>
      <c r="M183" s="23">
        <v>33.1</v>
      </c>
      <c r="N183" s="63">
        <v>33</v>
      </c>
      <c r="O183" s="50" t="s">
        <v>36</v>
      </c>
      <c r="P183" s="1310" t="s">
        <v>36</v>
      </c>
      <c r="Q183" s="50" t="s">
        <v>36</v>
      </c>
      <c r="R183" s="1310" t="s">
        <v>36</v>
      </c>
      <c r="S183" s="50" t="s">
        <v>36</v>
      </c>
      <c r="T183" s="1310" t="s">
        <v>36</v>
      </c>
      <c r="U183" s="50" t="s">
        <v>36</v>
      </c>
      <c r="V183" s="1310" t="s">
        <v>36</v>
      </c>
      <c r="W183" s="64" t="s">
        <v>36</v>
      </c>
      <c r="X183" s="65" t="s">
        <v>36</v>
      </c>
      <c r="Y183" s="69" t="s">
        <v>36</v>
      </c>
      <c r="Z183" s="70" t="s">
        <v>36</v>
      </c>
      <c r="AA183" s="862" t="s">
        <v>36</v>
      </c>
      <c r="AB183" s="863" t="s">
        <v>36</v>
      </c>
      <c r="AC183" s="655"/>
      <c r="AD183" s="6" t="s">
        <v>388</v>
      </c>
      <c r="AE183" s="18" t="s">
        <v>23</v>
      </c>
      <c r="AF183" s="659">
        <v>102.6</v>
      </c>
      <c r="AG183" s="660">
        <v>104.7</v>
      </c>
      <c r="AH183" s="660">
        <v>123.3</v>
      </c>
      <c r="AI183" s="100"/>
    </row>
    <row r="184" spans="1:35" x14ac:dyDescent="0.15">
      <c r="A184" s="1663"/>
      <c r="B184" s="391">
        <v>43716</v>
      </c>
      <c r="C184" s="456" t="str">
        <f t="shared" si="21"/>
        <v>(日)</v>
      </c>
      <c r="D184" s="671" t="s">
        <v>540</v>
      </c>
      <c r="E184" s="60">
        <v>2.5</v>
      </c>
      <c r="F184" s="60">
        <v>31.4</v>
      </c>
      <c r="G184" s="23">
        <v>26.7</v>
      </c>
      <c r="H184" s="63">
        <v>26.9</v>
      </c>
      <c r="I184" s="23">
        <v>2.5</v>
      </c>
      <c r="J184" s="63">
        <v>2.1</v>
      </c>
      <c r="K184" s="23">
        <v>7.47</v>
      </c>
      <c r="L184" s="63">
        <v>7.45</v>
      </c>
      <c r="M184" s="23">
        <v>33.200000000000003</v>
      </c>
      <c r="N184" s="63">
        <v>33.1</v>
      </c>
      <c r="O184" s="50" t="s">
        <v>36</v>
      </c>
      <c r="P184" s="1310" t="s">
        <v>36</v>
      </c>
      <c r="Q184" s="50" t="s">
        <v>36</v>
      </c>
      <c r="R184" s="1310" t="s">
        <v>36</v>
      </c>
      <c r="S184" s="50" t="s">
        <v>36</v>
      </c>
      <c r="T184" s="1310" t="s">
        <v>36</v>
      </c>
      <c r="U184" s="50" t="s">
        <v>36</v>
      </c>
      <c r="V184" s="1310" t="s">
        <v>36</v>
      </c>
      <c r="W184" s="64" t="s">
        <v>36</v>
      </c>
      <c r="X184" s="65" t="s">
        <v>36</v>
      </c>
      <c r="Y184" s="69" t="s">
        <v>36</v>
      </c>
      <c r="Z184" s="70" t="s">
        <v>36</v>
      </c>
      <c r="AA184" s="862" t="s">
        <v>36</v>
      </c>
      <c r="AB184" s="863" t="s">
        <v>36</v>
      </c>
      <c r="AC184" s="655"/>
      <c r="AD184" s="6" t="s">
        <v>368</v>
      </c>
      <c r="AE184" s="18" t="s">
        <v>23</v>
      </c>
      <c r="AF184" s="659">
        <v>110.5</v>
      </c>
      <c r="AG184" s="660">
        <v>110.1</v>
      </c>
      <c r="AH184" s="660">
        <v>126.1</v>
      </c>
      <c r="AI184" s="100"/>
    </row>
    <row r="185" spans="1:35" x14ac:dyDescent="0.15">
      <c r="A185" s="1663"/>
      <c r="B185" s="391">
        <v>43717</v>
      </c>
      <c r="C185" s="456" t="str">
        <f t="shared" si="21"/>
        <v>(月)</v>
      </c>
      <c r="D185" s="671" t="s">
        <v>550</v>
      </c>
      <c r="E185" s="60">
        <v>105</v>
      </c>
      <c r="F185" s="60">
        <v>28.5</v>
      </c>
      <c r="G185" s="23">
        <v>27.2</v>
      </c>
      <c r="H185" s="63">
        <v>27.2</v>
      </c>
      <c r="I185" s="23">
        <v>5</v>
      </c>
      <c r="J185" s="63">
        <v>4</v>
      </c>
      <c r="K185" s="23">
        <v>7.72</v>
      </c>
      <c r="L185" s="63">
        <v>7.64</v>
      </c>
      <c r="M185" s="23">
        <v>30</v>
      </c>
      <c r="N185" s="63">
        <v>30.8</v>
      </c>
      <c r="O185" s="50" t="s">
        <v>36</v>
      </c>
      <c r="P185" s="1310">
        <v>96.9</v>
      </c>
      <c r="Q185" s="50" t="s">
        <v>36</v>
      </c>
      <c r="R185" s="1310">
        <v>103.3</v>
      </c>
      <c r="S185" s="50" t="s">
        <v>36</v>
      </c>
      <c r="T185" s="1310" t="s">
        <v>36</v>
      </c>
      <c r="U185" s="50" t="s">
        <v>36</v>
      </c>
      <c r="V185" s="1310" t="s">
        <v>36</v>
      </c>
      <c r="W185" s="64" t="s">
        <v>36</v>
      </c>
      <c r="X185" s="65">
        <v>11.3</v>
      </c>
      <c r="Y185" s="69" t="s">
        <v>36</v>
      </c>
      <c r="Z185" s="70">
        <v>182</v>
      </c>
      <c r="AA185" s="862" t="s">
        <v>36</v>
      </c>
      <c r="AB185" s="863">
        <v>0.22</v>
      </c>
      <c r="AC185" s="655"/>
      <c r="AD185" s="6" t="s">
        <v>369</v>
      </c>
      <c r="AE185" s="18" t="s">
        <v>23</v>
      </c>
      <c r="AF185" s="659">
        <v>75.8</v>
      </c>
      <c r="AG185" s="660">
        <v>73.400000000000006</v>
      </c>
      <c r="AH185" s="660">
        <v>87</v>
      </c>
      <c r="AI185" s="100"/>
    </row>
    <row r="186" spans="1:35" x14ac:dyDescent="0.15">
      <c r="A186" s="1663"/>
      <c r="B186" s="391">
        <v>43718</v>
      </c>
      <c r="C186" s="456" t="str">
        <f t="shared" si="21"/>
        <v>(火)</v>
      </c>
      <c r="D186" s="671" t="s">
        <v>540</v>
      </c>
      <c r="E186" s="60" t="s">
        <v>36</v>
      </c>
      <c r="F186" s="60">
        <v>31</v>
      </c>
      <c r="G186" s="23">
        <v>27</v>
      </c>
      <c r="H186" s="63">
        <v>27.3</v>
      </c>
      <c r="I186" s="23">
        <v>4.3</v>
      </c>
      <c r="J186" s="63">
        <v>3.7</v>
      </c>
      <c r="K186" s="23">
        <v>7.71</v>
      </c>
      <c r="L186" s="63">
        <v>7.74</v>
      </c>
      <c r="M186" s="23">
        <v>30.7</v>
      </c>
      <c r="N186" s="63">
        <v>31</v>
      </c>
      <c r="O186" s="50" t="s">
        <v>36</v>
      </c>
      <c r="P186" s="1310">
        <v>98.6</v>
      </c>
      <c r="Q186" s="50" t="s">
        <v>36</v>
      </c>
      <c r="R186" s="1310">
        <v>100.1</v>
      </c>
      <c r="S186" s="50" t="s">
        <v>36</v>
      </c>
      <c r="T186" s="1310" t="s">
        <v>36</v>
      </c>
      <c r="U186" s="50" t="s">
        <v>36</v>
      </c>
      <c r="V186" s="1310" t="s">
        <v>36</v>
      </c>
      <c r="W186" s="64" t="s">
        <v>36</v>
      </c>
      <c r="X186" s="65">
        <v>11.1</v>
      </c>
      <c r="Y186" s="69" t="s">
        <v>36</v>
      </c>
      <c r="Z186" s="70">
        <v>178</v>
      </c>
      <c r="AA186" s="862" t="s">
        <v>36</v>
      </c>
      <c r="AB186" s="863">
        <v>0.11</v>
      </c>
      <c r="AC186" s="655"/>
      <c r="AD186" s="6" t="s">
        <v>370</v>
      </c>
      <c r="AE186" s="18" t="s">
        <v>23</v>
      </c>
      <c r="AF186" s="659">
        <v>34.700000000000003</v>
      </c>
      <c r="AG186" s="660">
        <v>36.700000000000003</v>
      </c>
      <c r="AH186" s="660">
        <v>39.1</v>
      </c>
      <c r="AI186" s="100"/>
    </row>
    <row r="187" spans="1:35" x14ac:dyDescent="0.15">
      <c r="A187" s="1663"/>
      <c r="B187" s="391">
        <v>43719</v>
      </c>
      <c r="C187" s="456" t="str">
        <f t="shared" si="21"/>
        <v>(水)</v>
      </c>
      <c r="D187" s="671" t="s">
        <v>550</v>
      </c>
      <c r="E187" s="60">
        <v>0.5</v>
      </c>
      <c r="F187" s="60">
        <v>29.3</v>
      </c>
      <c r="G187" s="23">
        <v>27</v>
      </c>
      <c r="H187" s="63">
        <v>27.3</v>
      </c>
      <c r="I187" s="23">
        <v>3</v>
      </c>
      <c r="J187" s="63">
        <v>3.2</v>
      </c>
      <c r="K187" s="23">
        <v>7.67</v>
      </c>
      <c r="L187" s="63">
        <v>7.67</v>
      </c>
      <c r="M187" s="23">
        <v>30.9</v>
      </c>
      <c r="N187" s="63">
        <v>30.8</v>
      </c>
      <c r="O187" s="50" t="s">
        <v>36</v>
      </c>
      <c r="P187" s="1310">
        <v>97.5</v>
      </c>
      <c r="Q187" s="50" t="s">
        <v>36</v>
      </c>
      <c r="R187" s="1310">
        <v>105.3</v>
      </c>
      <c r="S187" s="50" t="s">
        <v>36</v>
      </c>
      <c r="T187" s="1310" t="s">
        <v>36</v>
      </c>
      <c r="U187" s="50" t="s">
        <v>36</v>
      </c>
      <c r="V187" s="1310" t="s">
        <v>36</v>
      </c>
      <c r="W187" s="64" t="s">
        <v>36</v>
      </c>
      <c r="X187" s="65">
        <v>11.7</v>
      </c>
      <c r="Y187" s="69" t="s">
        <v>36</v>
      </c>
      <c r="Z187" s="70">
        <v>178</v>
      </c>
      <c r="AA187" s="862" t="s">
        <v>36</v>
      </c>
      <c r="AB187" s="863">
        <v>0.09</v>
      </c>
      <c r="AC187" s="655"/>
      <c r="AD187" s="6" t="s">
        <v>389</v>
      </c>
      <c r="AE187" s="18" t="s">
        <v>23</v>
      </c>
      <c r="AF187" s="37">
        <v>13.1</v>
      </c>
      <c r="AG187" s="38">
        <v>12.2</v>
      </c>
      <c r="AH187" s="38">
        <v>12.7</v>
      </c>
      <c r="AI187" s="98"/>
    </row>
    <row r="188" spans="1:35" x14ac:dyDescent="0.15">
      <c r="A188" s="1663"/>
      <c r="B188" s="391">
        <v>43720</v>
      </c>
      <c r="C188" s="456" t="str">
        <f t="shared" si="21"/>
        <v>(木)</v>
      </c>
      <c r="D188" s="671" t="s">
        <v>540</v>
      </c>
      <c r="E188" s="60" t="s">
        <v>36</v>
      </c>
      <c r="F188" s="60">
        <v>26.9</v>
      </c>
      <c r="G188" s="23">
        <v>27</v>
      </c>
      <c r="H188" s="63">
        <v>27.3</v>
      </c>
      <c r="I188" s="23">
        <v>2.2999999999999998</v>
      </c>
      <c r="J188" s="63">
        <v>2.1</v>
      </c>
      <c r="K188" s="23">
        <v>7.61</v>
      </c>
      <c r="L188" s="63">
        <v>7.6</v>
      </c>
      <c r="M188" s="23">
        <v>30.8</v>
      </c>
      <c r="N188" s="63">
        <v>30.8</v>
      </c>
      <c r="O188" s="50" t="s">
        <v>36</v>
      </c>
      <c r="P188" s="1310">
        <v>96.2</v>
      </c>
      <c r="Q188" s="50" t="s">
        <v>36</v>
      </c>
      <c r="R188" s="1310">
        <v>104.7</v>
      </c>
      <c r="S188" s="50" t="s">
        <v>36</v>
      </c>
      <c r="T188" s="1310" t="s">
        <v>36</v>
      </c>
      <c r="U188" s="50" t="s">
        <v>36</v>
      </c>
      <c r="V188" s="1310" t="s">
        <v>36</v>
      </c>
      <c r="W188" s="64" t="s">
        <v>36</v>
      </c>
      <c r="X188" s="65">
        <v>11.9</v>
      </c>
      <c r="Y188" s="69" t="s">
        <v>36</v>
      </c>
      <c r="Z188" s="70">
        <v>174</v>
      </c>
      <c r="AA188" s="862" t="s">
        <v>36</v>
      </c>
      <c r="AB188" s="863">
        <v>0.09</v>
      </c>
      <c r="AC188" s="655"/>
      <c r="AD188" s="6" t="s">
        <v>390</v>
      </c>
      <c r="AE188" s="18" t="s">
        <v>23</v>
      </c>
      <c r="AF188" s="48">
        <v>193</v>
      </c>
      <c r="AG188" s="49">
        <v>206</v>
      </c>
      <c r="AH188" s="49">
        <v>226</v>
      </c>
      <c r="AI188" s="26"/>
    </row>
    <row r="189" spans="1:35" x14ac:dyDescent="0.15">
      <c r="A189" s="1663"/>
      <c r="B189" s="391">
        <v>43721</v>
      </c>
      <c r="C189" s="456" t="str">
        <f t="shared" si="21"/>
        <v>(金)</v>
      </c>
      <c r="D189" s="671" t="s">
        <v>550</v>
      </c>
      <c r="E189" s="60" t="s">
        <v>36</v>
      </c>
      <c r="F189" s="60">
        <v>23.1</v>
      </c>
      <c r="G189" s="23">
        <v>27</v>
      </c>
      <c r="H189" s="63">
        <v>27.1</v>
      </c>
      <c r="I189" s="23">
        <v>2.9</v>
      </c>
      <c r="J189" s="63">
        <v>2.1</v>
      </c>
      <c r="K189" s="23">
        <v>7.49</v>
      </c>
      <c r="L189" s="63">
        <v>7.51</v>
      </c>
      <c r="M189" s="23">
        <v>30.7</v>
      </c>
      <c r="N189" s="63">
        <v>30.8</v>
      </c>
      <c r="O189" s="50" t="s">
        <v>36</v>
      </c>
      <c r="P189" s="1310">
        <v>98.2</v>
      </c>
      <c r="Q189" s="50" t="s">
        <v>36</v>
      </c>
      <c r="R189" s="1310">
        <v>104.7</v>
      </c>
      <c r="S189" s="50" t="s">
        <v>36</v>
      </c>
      <c r="T189" s="1310" t="s">
        <v>36</v>
      </c>
      <c r="U189" s="50" t="s">
        <v>36</v>
      </c>
      <c r="V189" s="1310" t="s">
        <v>36</v>
      </c>
      <c r="W189" s="64" t="s">
        <v>36</v>
      </c>
      <c r="X189" s="65">
        <v>11.9</v>
      </c>
      <c r="Y189" s="69" t="s">
        <v>36</v>
      </c>
      <c r="Z189" s="70">
        <v>154</v>
      </c>
      <c r="AA189" s="862" t="s">
        <v>36</v>
      </c>
      <c r="AB189" s="863">
        <v>0.12</v>
      </c>
      <c r="AC189" s="655"/>
      <c r="AD189" s="6" t="s">
        <v>391</v>
      </c>
      <c r="AE189" s="18" t="s">
        <v>23</v>
      </c>
      <c r="AF189" s="522">
        <v>0.09</v>
      </c>
      <c r="AG189" s="523">
        <v>7.0000000000000007E-2</v>
      </c>
      <c r="AH189" s="41">
        <v>0.48</v>
      </c>
      <c r="AI189" s="99"/>
    </row>
    <row r="190" spans="1:35" x14ac:dyDescent="0.15">
      <c r="A190" s="1663"/>
      <c r="B190" s="391">
        <v>43722</v>
      </c>
      <c r="C190" s="456" t="str">
        <f t="shared" si="21"/>
        <v>(土)</v>
      </c>
      <c r="D190" s="671" t="s">
        <v>550</v>
      </c>
      <c r="E190" s="60" t="s">
        <v>36</v>
      </c>
      <c r="F190" s="60">
        <v>21.9</v>
      </c>
      <c r="G190" s="23">
        <v>26.8</v>
      </c>
      <c r="H190" s="63">
        <v>27</v>
      </c>
      <c r="I190" s="23">
        <v>3.4</v>
      </c>
      <c r="J190" s="63">
        <v>2.5</v>
      </c>
      <c r="K190" s="23">
        <v>7.54</v>
      </c>
      <c r="L190" s="63">
        <v>7.6</v>
      </c>
      <c r="M190" s="23">
        <v>30.7</v>
      </c>
      <c r="N190" s="63">
        <v>30.5</v>
      </c>
      <c r="O190" s="50" t="s">
        <v>36</v>
      </c>
      <c r="P190" s="1310" t="s">
        <v>36</v>
      </c>
      <c r="Q190" s="50" t="s">
        <v>36</v>
      </c>
      <c r="R190" s="1310" t="s">
        <v>36</v>
      </c>
      <c r="S190" s="50" t="s">
        <v>36</v>
      </c>
      <c r="T190" s="1310" t="s">
        <v>36</v>
      </c>
      <c r="U190" s="50" t="s">
        <v>36</v>
      </c>
      <c r="V190" s="1310" t="s">
        <v>36</v>
      </c>
      <c r="W190" s="64" t="s">
        <v>36</v>
      </c>
      <c r="X190" s="65" t="s">
        <v>36</v>
      </c>
      <c r="Y190" s="69" t="s">
        <v>36</v>
      </c>
      <c r="Z190" s="70" t="s">
        <v>36</v>
      </c>
      <c r="AA190" s="862" t="s">
        <v>36</v>
      </c>
      <c r="AB190" s="863" t="s">
        <v>36</v>
      </c>
      <c r="AC190" s="655"/>
      <c r="AD190" s="6" t="s">
        <v>24</v>
      </c>
      <c r="AE190" s="18" t="s">
        <v>23</v>
      </c>
      <c r="AF190" s="23">
        <v>3.4</v>
      </c>
      <c r="AG190" s="47">
        <v>3.2</v>
      </c>
      <c r="AH190" s="719">
        <v>4.3</v>
      </c>
      <c r="AI190" s="99"/>
    </row>
    <row r="191" spans="1:35" x14ac:dyDescent="0.15">
      <c r="A191" s="1663"/>
      <c r="B191" s="391">
        <v>43723</v>
      </c>
      <c r="C191" s="456" t="str">
        <f t="shared" si="21"/>
        <v>(日)</v>
      </c>
      <c r="D191" s="671" t="s">
        <v>540</v>
      </c>
      <c r="E191" s="60">
        <v>0.5</v>
      </c>
      <c r="F191" s="60">
        <v>27.3</v>
      </c>
      <c r="G191" s="23">
        <v>26.7</v>
      </c>
      <c r="H191" s="63">
        <v>26.9</v>
      </c>
      <c r="I191" s="23">
        <v>3.1</v>
      </c>
      <c r="J191" s="63">
        <v>2.9</v>
      </c>
      <c r="K191" s="23">
        <v>7.78</v>
      </c>
      <c r="L191" s="63">
        <v>7.79</v>
      </c>
      <c r="M191" s="23">
        <v>30.1</v>
      </c>
      <c r="N191" s="63">
        <v>30.2</v>
      </c>
      <c r="O191" s="50" t="s">
        <v>36</v>
      </c>
      <c r="P191" s="1310" t="s">
        <v>36</v>
      </c>
      <c r="Q191" s="50" t="s">
        <v>36</v>
      </c>
      <c r="R191" s="1310" t="s">
        <v>36</v>
      </c>
      <c r="S191" s="50" t="s">
        <v>36</v>
      </c>
      <c r="T191" s="1310" t="s">
        <v>36</v>
      </c>
      <c r="U191" s="50" t="s">
        <v>36</v>
      </c>
      <c r="V191" s="1310" t="s">
        <v>36</v>
      </c>
      <c r="W191" s="64" t="s">
        <v>36</v>
      </c>
      <c r="X191" s="65" t="s">
        <v>36</v>
      </c>
      <c r="Y191" s="69" t="s">
        <v>36</v>
      </c>
      <c r="Z191" s="70" t="s">
        <v>36</v>
      </c>
      <c r="AA191" s="862" t="s">
        <v>36</v>
      </c>
      <c r="AB191" s="863" t="s">
        <v>36</v>
      </c>
      <c r="AC191" s="655"/>
      <c r="AD191" s="6" t="s">
        <v>25</v>
      </c>
      <c r="AE191" s="18" t="s">
        <v>23</v>
      </c>
      <c r="AF191" s="23">
        <v>1.1000000000000001</v>
      </c>
      <c r="AG191" s="47">
        <v>1.1000000000000001</v>
      </c>
      <c r="AH191" s="718">
        <v>2.6</v>
      </c>
      <c r="AI191" s="99"/>
    </row>
    <row r="192" spans="1:35" x14ac:dyDescent="0.15">
      <c r="A192" s="1663"/>
      <c r="B192" s="391">
        <v>43724</v>
      </c>
      <c r="C192" s="456" t="str">
        <f t="shared" si="21"/>
        <v>(月)</v>
      </c>
      <c r="D192" s="671" t="s">
        <v>555</v>
      </c>
      <c r="E192" s="60">
        <v>39.5</v>
      </c>
      <c r="F192" s="60">
        <v>22.9</v>
      </c>
      <c r="G192" s="23">
        <v>26.4</v>
      </c>
      <c r="H192" s="63">
        <v>26.5</v>
      </c>
      <c r="I192" s="23">
        <v>3.7</v>
      </c>
      <c r="J192" s="63">
        <v>2.7</v>
      </c>
      <c r="K192" s="23">
        <v>7.68</v>
      </c>
      <c r="L192" s="63">
        <v>7.66</v>
      </c>
      <c r="M192" s="23">
        <v>30</v>
      </c>
      <c r="N192" s="63">
        <v>29.9</v>
      </c>
      <c r="O192" s="50" t="s">
        <v>36</v>
      </c>
      <c r="P192" s="1310" t="s">
        <v>36</v>
      </c>
      <c r="Q192" s="50" t="s">
        <v>36</v>
      </c>
      <c r="R192" s="1310" t="s">
        <v>36</v>
      </c>
      <c r="S192" s="50" t="s">
        <v>36</v>
      </c>
      <c r="T192" s="1310" t="s">
        <v>36</v>
      </c>
      <c r="U192" s="50" t="s">
        <v>36</v>
      </c>
      <c r="V192" s="1310" t="s">
        <v>36</v>
      </c>
      <c r="W192" s="64" t="s">
        <v>36</v>
      </c>
      <c r="X192" s="65" t="s">
        <v>36</v>
      </c>
      <c r="Y192" s="69" t="s">
        <v>36</v>
      </c>
      <c r="Z192" s="70" t="s">
        <v>36</v>
      </c>
      <c r="AA192" s="862" t="s">
        <v>36</v>
      </c>
      <c r="AB192" s="863" t="s">
        <v>36</v>
      </c>
      <c r="AC192" s="655"/>
      <c r="AD192" s="6" t="s">
        <v>392</v>
      </c>
      <c r="AE192" s="18" t="s">
        <v>23</v>
      </c>
      <c r="AF192" s="23">
        <v>1</v>
      </c>
      <c r="AG192" s="47">
        <v>2.7</v>
      </c>
      <c r="AH192" s="718">
        <v>9.6</v>
      </c>
      <c r="AI192" s="99"/>
    </row>
    <row r="193" spans="1:35" x14ac:dyDescent="0.15">
      <c r="A193" s="1663"/>
      <c r="B193" s="391">
        <v>43725</v>
      </c>
      <c r="C193" s="456" t="str">
        <f t="shared" si="21"/>
        <v>(火)</v>
      </c>
      <c r="D193" s="671" t="s">
        <v>540</v>
      </c>
      <c r="E193" s="60" t="s">
        <v>36</v>
      </c>
      <c r="F193" s="60">
        <v>29</v>
      </c>
      <c r="G193" s="23">
        <v>26.3</v>
      </c>
      <c r="H193" s="63">
        <v>26.6</v>
      </c>
      <c r="I193" s="23">
        <v>2.6</v>
      </c>
      <c r="J193" s="63">
        <v>2.9</v>
      </c>
      <c r="K193" s="23">
        <v>7.81</v>
      </c>
      <c r="L193" s="63">
        <v>7.81</v>
      </c>
      <c r="M193" s="23">
        <v>29.7</v>
      </c>
      <c r="N193" s="63">
        <v>29.8</v>
      </c>
      <c r="O193" s="50" t="s">
        <v>36</v>
      </c>
      <c r="P193" s="1310">
        <v>93.2</v>
      </c>
      <c r="Q193" s="50" t="s">
        <v>36</v>
      </c>
      <c r="R193" s="1310">
        <v>99.2</v>
      </c>
      <c r="S193" s="50" t="s">
        <v>36</v>
      </c>
      <c r="T193" s="1310" t="s">
        <v>36</v>
      </c>
      <c r="U193" s="50" t="s">
        <v>36</v>
      </c>
      <c r="V193" s="1310" t="s">
        <v>36</v>
      </c>
      <c r="W193" s="64" t="s">
        <v>36</v>
      </c>
      <c r="X193" s="65">
        <v>11.7</v>
      </c>
      <c r="Y193" s="69" t="s">
        <v>36</v>
      </c>
      <c r="Z193" s="70">
        <v>167</v>
      </c>
      <c r="AA193" s="862" t="s">
        <v>36</v>
      </c>
      <c r="AB193" s="863">
        <v>0.04</v>
      </c>
      <c r="AC193" s="655"/>
      <c r="AD193" s="6" t="s">
        <v>393</v>
      </c>
      <c r="AE193" s="18" t="s">
        <v>23</v>
      </c>
      <c r="AF193" s="24">
        <v>3.6999999999999998E-2</v>
      </c>
      <c r="AG193" s="44">
        <v>5.0999999999999997E-2</v>
      </c>
      <c r="AH193" s="720">
        <v>8.7999999999999995E-2</v>
      </c>
      <c r="AI193" s="101"/>
    </row>
    <row r="194" spans="1:35" x14ac:dyDescent="0.15">
      <c r="A194" s="1663"/>
      <c r="B194" s="391">
        <v>43726</v>
      </c>
      <c r="C194" s="456" t="str">
        <f t="shared" si="21"/>
        <v>(水)</v>
      </c>
      <c r="D194" s="671" t="s">
        <v>550</v>
      </c>
      <c r="E194" s="60">
        <v>6</v>
      </c>
      <c r="F194" s="60">
        <v>23.5</v>
      </c>
      <c r="G194" s="23">
        <v>26</v>
      </c>
      <c r="H194" s="63">
        <v>26.2</v>
      </c>
      <c r="I194" s="23">
        <v>4.7</v>
      </c>
      <c r="J194" s="63">
        <v>3.1</v>
      </c>
      <c r="K194" s="23">
        <v>7.58</v>
      </c>
      <c r="L194" s="63">
        <v>7.61</v>
      </c>
      <c r="M194" s="23">
        <v>29.2</v>
      </c>
      <c r="N194" s="63">
        <v>29.5</v>
      </c>
      <c r="O194" s="50" t="s">
        <v>36</v>
      </c>
      <c r="P194" s="1310">
        <v>91.6</v>
      </c>
      <c r="Q194" s="50" t="s">
        <v>36</v>
      </c>
      <c r="R194" s="1310">
        <v>99.2</v>
      </c>
      <c r="S194" s="50" t="s">
        <v>36</v>
      </c>
      <c r="T194" s="1310" t="s">
        <v>36</v>
      </c>
      <c r="U194" s="50" t="s">
        <v>36</v>
      </c>
      <c r="V194" s="1310" t="s">
        <v>36</v>
      </c>
      <c r="W194" s="64" t="s">
        <v>36</v>
      </c>
      <c r="X194" s="65">
        <v>11.3</v>
      </c>
      <c r="Y194" s="69" t="s">
        <v>36</v>
      </c>
      <c r="Z194" s="70">
        <v>168</v>
      </c>
      <c r="AA194" s="862" t="s">
        <v>36</v>
      </c>
      <c r="AB194" s="863">
        <v>0.06</v>
      </c>
      <c r="AC194" s="655"/>
      <c r="AD194" s="6" t="s">
        <v>290</v>
      </c>
      <c r="AE194" s="18" t="s">
        <v>23</v>
      </c>
      <c r="AF194" s="24">
        <v>0.32</v>
      </c>
      <c r="AG194" s="44">
        <v>0.36</v>
      </c>
      <c r="AH194" s="720">
        <v>0.35</v>
      </c>
      <c r="AI194" s="99"/>
    </row>
    <row r="195" spans="1:35" x14ac:dyDescent="0.15">
      <c r="A195" s="1663"/>
      <c r="B195" s="391">
        <v>43727</v>
      </c>
      <c r="C195" s="456" t="str">
        <f t="shared" si="21"/>
        <v>(木)</v>
      </c>
      <c r="D195" s="671" t="s">
        <v>540</v>
      </c>
      <c r="E195" s="60" t="s">
        <v>36</v>
      </c>
      <c r="F195" s="60">
        <v>24.3</v>
      </c>
      <c r="G195" s="23">
        <v>25.7</v>
      </c>
      <c r="H195" s="63">
        <v>26</v>
      </c>
      <c r="I195" s="1484">
        <v>4.2</v>
      </c>
      <c r="J195" s="120">
        <v>3.8</v>
      </c>
      <c r="K195" s="23">
        <v>7.57</v>
      </c>
      <c r="L195" s="63">
        <v>7.56</v>
      </c>
      <c r="M195" s="23">
        <v>28.8</v>
      </c>
      <c r="N195" s="63">
        <v>28.8</v>
      </c>
      <c r="O195" s="50" t="s">
        <v>36</v>
      </c>
      <c r="P195" s="1310">
        <v>90.6</v>
      </c>
      <c r="Q195" s="50" t="s">
        <v>36</v>
      </c>
      <c r="R195" s="1310">
        <v>97</v>
      </c>
      <c r="S195" s="50" t="s">
        <v>36</v>
      </c>
      <c r="T195" s="1310" t="s">
        <v>36</v>
      </c>
      <c r="U195" s="50" t="s">
        <v>36</v>
      </c>
      <c r="V195" s="1310" t="s">
        <v>36</v>
      </c>
      <c r="W195" s="64" t="s">
        <v>36</v>
      </c>
      <c r="X195" s="65">
        <v>11.5</v>
      </c>
      <c r="Y195" s="69" t="s">
        <v>36</v>
      </c>
      <c r="Z195" s="70">
        <v>166</v>
      </c>
      <c r="AA195" s="862" t="s">
        <v>36</v>
      </c>
      <c r="AB195" s="863">
        <v>0.11</v>
      </c>
      <c r="AC195" s="655"/>
      <c r="AD195" s="6" t="s">
        <v>97</v>
      </c>
      <c r="AE195" s="18" t="s">
        <v>23</v>
      </c>
      <c r="AF195" s="24">
        <v>1.19</v>
      </c>
      <c r="AG195" s="44">
        <v>1.1200000000000001</v>
      </c>
      <c r="AH195" s="720">
        <v>1.27</v>
      </c>
      <c r="AI195" s="99"/>
    </row>
    <row r="196" spans="1:35" x14ac:dyDescent="0.15">
      <c r="A196" s="1663"/>
      <c r="B196" s="391">
        <v>43728</v>
      </c>
      <c r="C196" s="456" t="str">
        <f t="shared" si="21"/>
        <v>(金)</v>
      </c>
      <c r="D196" s="671" t="s">
        <v>540</v>
      </c>
      <c r="E196" s="60" t="s">
        <v>36</v>
      </c>
      <c r="F196" s="60">
        <v>24.9</v>
      </c>
      <c r="G196" s="23">
        <v>25.5</v>
      </c>
      <c r="H196" s="63">
        <v>25.8</v>
      </c>
      <c r="I196" s="1484">
        <v>3.9</v>
      </c>
      <c r="J196" s="120">
        <v>3.5</v>
      </c>
      <c r="K196" s="23">
        <v>7.54</v>
      </c>
      <c r="L196" s="63">
        <v>7.6</v>
      </c>
      <c r="M196" s="23">
        <v>28.8</v>
      </c>
      <c r="N196" s="63">
        <v>29</v>
      </c>
      <c r="O196" s="50" t="s">
        <v>36</v>
      </c>
      <c r="P196" s="1310">
        <v>87.9</v>
      </c>
      <c r="Q196" s="50" t="s">
        <v>36</v>
      </c>
      <c r="R196" s="1310">
        <v>97.2</v>
      </c>
      <c r="S196" s="50" t="s">
        <v>36</v>
      </c>
      <c r="T196" s="1310" t="s">
        <v>36</v>
      </c>
      <c r="U196" s="50" t="s">
        <v>36</v>
      </c>
      <c r="V196" s="1310" t="s">
        <v>36</v>
      </c>
      <c r="W196" s="64" t="s">
        <v>36</v>
      </c>
      <c r="X196" s="65">
        <v>11.3</v>
      </c>
      <c r="Y196" s="69" t="s">
        <v>36</v>
      </c>
      <c r="Z196" s="70">
        <v>189</v>
      </c>
      <c r="AA196" s="862" t="s">
        <v>36</v>
      </c>
      <c r="AB196" s="863">
        <v>0.14000000000000001</v>
      </c>
      <c r="AC196" s="655"/>
      <c r="AD196" s="6" t="s">
        <v>379</v>
      </c>
      <c r="AE196" s="18" t="s">
        <v>23</v>
      </c>
      <c r="AF196" s="24">
        <v>0.1</v>
      </c>
      <c r="AG196" s="44">
        <v>8.6999999999999994E-2</v>
      </c>
      <c r="AH196" s="720">
        <v>0.17399999999999999</v>
      </c>
      <c r="AI196" s="101"/>
    </row>
    <row r="197" spans="1:35" x14ac:dyDescent="0.15">
      <c r="A197" s="1663"/>
      <c r="B197" s="391">
        <v>43729</v>
      </c>
      <c r="C197" s="456" t="str">
        <f t="shared" si="21"/>
        <v>(土)</v>
      </c>
      <c r="D197" s="671" t="s">
        <v>550</v>
      </c>
      <c r="E197" s="60" t="s">
        <v>36</v>
      </c>
      <c r="F197" s="60">
        <v>23.8</v>
      </c>
      <c r="G197" s="23">
        <v>25</v>
      </c>
      <c r="H197" s="63">
        <v>25.2</v>
      </c>
      <c r="I197" s="1484">
        <v>4.0999999999999996</v>
      </c>
      <c r="J197" s="120">
        <v>3.6</v>
      </c>
      <c r="K197" s="23">
        <v>7.51</v>
      </c>
      <c r="L197" s="63">
        <v>7.52</v>
      </c>
      <c r="M197" s="23">
        <v>28.4</v>
      </c>
      <c r="N197" s="63">
        <v>28.5</v>
      </c>
      <c r="O197" s="50" t="s">
        <v>36</v>
      </c>
      <c r="P197" s="1310" t="s">
        <v>36</v>
      </c>
      <c r="Q197" s="50" t="s">
        <v>36</v>
      </c>
      <c r="R197" s="1310" t="s">
        <v>36</v>
      </c>
      <c r="S197" s="50" t="s">
        <v>36</v>
      </c>
      <c r="T197" s="1310" t="s">
        <v>36</v>
      </c>
      <c r="U197" s="50" t="s">
        <v>36</v>
      </c>
      <c r="V197" s="1310" t="s">
        <v>36</v>
      </c>
      <c r="W197" s="64" t="s">
        <v>36</v>
      </c>
      <c r="X197" s="65" t="s">
        <v>36</v>
      </c>
      <c r="Y197" s="69" t="s">
        <v>36</v>
      </c>
      <c r="Z197" s="70" t="s">
        <v>36</v>
      </c>
      <c r="AA197" s="862" t="s">
        <v>36</v>
      </c>
      <c r="AB197" s="863" t="s">
        <v>36</v>
      </c>
      <c r="AC197" s="655"/>
      <c r="AD197" s="6" t="s">
        <v>394</v>
      </c>
      <c r="AE197" s="18" t="s">
        <v>23</v>
      </c>
      <c r="AF197" s="484"/>
      <c r="AG197" s="217"/>
      <c r="AH197" s="786"/>
      <c r="AI197" s="99"/>
    </row>
    <row r="198" spans="1:35" x14ac:dyDescent="0.15">
      <c r="A198" s="1663"/>
      <c r="B198" s="391">
        <v>43730</v>
      </c>
      <c r="C198" s="456" t="str">
        <f t="shared" si="21"/>
        <v>(日)</v>
      </c>
      <c r="D198" s="671" t="s">
        <v>550</v>
      </c>
      <c r="E198" s="60">
        <v>0.5</v>
      </c>
      <c r="F198" s="60">
        <v>25.1</v>
      </c>
      <c r="G198" s="23">
        <v>25</v>
      </c>
      <c r="H198" s="63">
        <v>25.3</v>
      </c>
      <c r="I198" s="1484">
        <v>4</v>
      </c>
      <c r="J198" s="120">
        <v>3.4</v>
      </c>
      <c r="K198" s="23">
        <v>7.56</v>
      </c>
      <c r="L198" s="63">
        <v>7.54</v>
      </c>
      <c r="M198" s="23">
        <v>28.5</v>
      </c>
      <c r="N198" s="63">
        <v>28.5</v>
      </c>
      <c r="O198" s="50" t="s">
        <v>36</v>
      </c>
      <c r="P198" s="1310" t="s">
        <v>36</v>
      </c>
      <c r="Q198" s="50" t="s">
        <v>36</v>
      </c>
      <c r="R198" s="1310" t="s">
        <v>36</v>
      </c>
      <c r="S198" s="50" t="s">
        <v>36</v>
      </c>
      <c r="T198" s="1310" t="s">
        <v>36</v>
      </c>
      <c r="U198" s="50" t="s">
        <v>36</v>
      </c>
      <c r="V198" s="1310" t="s">
        <v>36</v>
      </c>
      <c r="W198" s="64" t="s">
        <v>36</v>
      </c>
      <c r="X198" s="65" t="s">
        <v>36</v>
      </c>
      <c r="Y198" s="69" t="s">
        <v>36</v>
      </c>
      <c r="Z198" s="70" t="s">
        <v>36</v>
      </c>
      <c r="AA198" s="862" t="s">
        <v>36</v>
      </c>
      <c r="AB198" s="863" t="s">
        <v>36</v>
      </c>
      <c r="AC198" s="655"/>
      <c r="AD198" s="6" t="s">
        <v>98</v>
      </c>
      <c r="AE198" s="18" t="s">
        <v>23</v>
      </c>
      <c r="AF198" s="23">
        <v>20.3</v>
      </c>
      <c r="AG198" s="47">
        <v>20.2</v>
      </c>
      <c r="AH198" s="718">
        <v>23.6</v>
      </c>
      <c r="AI198" s="100"/>
    </row>
    <row r="199" spans="1:35" x14ac:dyDescent="0.15">
      <c r="A199" s="1663"/>
      <c r="B199" s="391">
        <v>43731</v>
      </c>
      <c r="C199" s="456" t="str">
        <f t="shared" si="21"/>
        <v>(月)</v>
      </c>
      <c r="D199" s="671" t="s">
        <v>550</v>
      </c>
      <c r="E199" s="60">
        <v>1</v>
      </c>
      <c r="F199" s="60">
        <v>30.7</v>
      </c>
      <c r="G199" s="23">
        <v>24.9</v>
      </c>
      <c r="H199" s="63">
        <v>25.3</v>
      </c>
      <c r="I199" s="1484">
        <v>3.7</v>
      </c>
      <c r="J199" s="120">
        <v>3.6</v>
      </c>
      <c r="K199" s="23">
        <v>7.66</v>
      </c>
      <c r="L199" s="63">
        <v>7.65</v>
      </c>
      <c r="M199" s="23">
        <v>28.7</v>
      </c>
      <c r="N199" s="63">
        <v>28.5</v>
      </c>
      <c r="O199" s="50" t="s">
        <v>36</v>
      </c>
      <c r="P199" s="1310" t="s">
        <v>36</v>
      </c>
      <c r="Q199" s="50" t="s">
        <v>36</v>
      </c>
      <c r="R199" s="1310" t="s">
        <v>36</v>
      </c>
      <c r="S199" s="50" t="s">
        <v>36</v>
      </c>
      <c r="T199" s="1310" t="s">
        <v>36</v>
      </c>
      <c r="U199" s="50" t="s">
        <v>36</v>
      </c>
      <c r="V199" s="1310" t="s">
        <v>36</v>
      </c>
      <c r="W199" s="64" t="s">
        <v>36</v>
      </c>
      <c r="X199" s="65" t="s">
        <v>36</v>
      </c>
      <c r="Y199" s="69" t="s">
        <v>36</v>
      </c>
      <c r="Z199" s="70" t="s">
        <v>36</v>
      </c>
      <c r="AA199" s="862" t="s">
        <v>36</v>
      </c>
      <c r="AB199" s="863" t="s">
        <v>36</v>
      </c>
      <c r="AC199" s="655"/>
      <c r="AD199" s="6" t="s">
        <v>27</v>
      </c>
      <c r="AE199" s="18" t="s">
        <v>23</v>
      </c>
      <c r="AF199" s="23">
        <v>27.9</v>
      </c>
      <c r="AG199" s="47">
        <v>27.6</v>
      </c>
      <c r="AH199" s="718">
        <v>38.4</v>
      </c>
      <c r="AI199" s="100"/>
    </row>
    <row r="200" spans="1:35" x14ac:dyDescent="0.15">
      <c r="A200" s="1663"/>
      <c r="B200" s="391">
        <v>43732</v>
      </c>
      <c r="C200" s="456" t="str">
        <f t="shared" si="21"/>
        <v>(火)</v>
      </c>
      <c r="D200" s="671" t="s">
        <v>540</v>
      </c>
      <c r="E200" s="60" t="s">
        <v>36</v>
      </c>
      <c r="F200" s="60">
        <v>30.3</v>
      </c>
      <c r="G200" s="23">
        <v>24.9</v>
      </c>
      <c r="H200" s="63">
        <v>25.4</v>
      </c>
      <c r="I200" s="1484">
        <v>5.3</v>
      </c>
      <c r="J200" s="120">
        <v>3.6</v>
      </c>
      <c r="K200" s="23">
        <v>7.7</v>
      </c>
      <c r="L200" s="63">
        <v>7.86</v>
      </c>
      <c r="M200" s="23">
        <v>28.9</v>
      </c>
      <c r="N200" s="63">
        <v>29.2</v>
      </c>
      <c r="O200" s="50" t="s">
        <v>36</v>
      </c>
      <c r="P200" s="1310">
        <v>88.4</v>
      </c>
      <c r="Q200" s="50" t="s">
        <v>36</v>
      </c>
      <c r="R200" s="1310">
        <v>100.3</v>
      </c>
      <c r="S200" s="50" t="s">
        <v>36</v>
      </c>
      <c r="T200" s="1310" t="s">
        <v>36</v>
      </c>
      <c r="U200" s="50" t="s">
        <v>36</v>
      </c>
      <c r="V200" s="1310" t="s">
        <v>36</v>
      </c>
      <c r="W200" s="64" t="s">
        <v>36</v>
      </c>
      <c r="X200" s="65">
        <v>11.4</v>
      </c>
      <c r="Y200" s="69" t="s">
        <v>36</v>
      </c>
      <c r="Z200" s="70">
        <v>200</v>
      </c>
      <c r="AA200" s="862" t="s">
        <v>36</v>
      </c>
      <c r="AB200" s="863">
        <v>0.15</v>
      </c>
      <c r="AC200" s="655"/>
      <c r="AD200" s="6" t="s">
        <v>382</v>
      </c>
      <c r="AE200" s="18" t="s">
        <v>387</v>
      </c>
      <c r="AF200" s="50">
        <v>9</v>
      </c>
      <c r="AG200" s="51">
        <v>6</v>
      </c>
      <c r="AH200" s="722">
        <v>6</v>
      </c>
      <c r="AI200" s="102"/>
    </row>
    <row r="201" spans="1:35" x14ac:dyDescent="0.15">
      <c r="A201" s="1663"/>
      <c r="B201" s="391">
        <v>43733</v>
      </c>
      <c r="C201" s="456" t="str">
        <f t="shared" si="21"/>
        <v>(水)</v>
      </c>
      <c r="D201" s="671" t="s">
        <v>550</v>
      </c>
      <c r="E201" s="60" t="s">
        <v>36</v>
      </c>
      <c r="F201" s="60">
        <v>25.7</v>
      </c>
      <c r="G201" s="23">
        <v>24.9</v>
      </c>
      <c r="H201" s="63">
        <v>25.2</v>
      </c>
      <c r="I201" s="1484">
        <v>5.4</v>
      </c>
      <c r="J201" s="120">
        <v>4.2</v>
      </c>
      <c r="K201" s="23">
        <v>7.61</v>
      </c>
      <c r="L201" s="63">
        <v>7.7</v>
      </c>
      <c r="M201" s="23">
        <v>28.9</v>
      </c>
      <c r="N201" s="63">
        <v>29.1</v>
      </c>
      <c r="O201" s="50" t="s">
        <v>36</v>
      </c>
      <c r="P201" s="1310">
        <v>92.3</v>
      </c>
      <c r="Q201" s="50" t="s">
        <v>36</v>
      </c>
      <c r="R201" s="1310">
        <v>99.4</v>
      </c>
      <c r="S201" s="50" t="s">
        <v>36</v>
      </c>
      <c r="T201" s="1310" t="s">
        <v>36</v>
      </c>
      <c r="U201" s="50" t="s">
        <v>36</v>
      </c>
      <c r="V201" s="1310" t="s">
        <v>36</v>
      </c>
      <c r="W201" s="64" t="s">
        <v>36</v>
      </c>
      <c r="X201" s="65">
        <v>11.6</v>
      </c>
      <c r="Y201" s="69" t="s">
        <v>36</v>
      </c>
      <c r="Z201" s="70">
        <v>190</v>
      </c>
      <c r="AA201" s="862" t="s">
        <v>36</v>
      </c>
      <c r="AB201" s="863">
        <v>0.16</v>
      </c>
      <c r="AC201" s="655"/>
      <c r="AD201" s="6" t="s">
        <v>395</v>
      </c>
      <c r="AE201" s="18" t="s">
        <v>23</v>
      </c>
      <c r="AF201" s="50">
        <v>3</v>
      </c>
      <c r="AG201" s="51">
        <v>2</v>
      </c>
      <c r="AH201" s="722">
        <v>11</v>
      </c>
      <c r="AI201" s="102"/>
    </row>
    <row r="202" spans="1:35" x14ac:dyDescent="0.15">
      <c r="A202" s="1663"/>
      <c r="B202" s="391">
        <v>43734</v>
      </c>
      <c r="C202" s="456" t="str">
        <f t="shared" si="21"/>
        <v>(木)</v>
      </c>
      <c r="D202" s="671" t="s">
        <v>540</v>
      </c>
      <c r="E202" s="60" t="s">
        <v>36</v>
      </c>
      <c r="F202" s="60">
        <v>23.9</v>
      </c>
      <c r="G202" s="23">
        <v>24.9</v>
      </c>
      <c r="H202" s="63">
        <v>25.1</v>
      </c>
      <c r="I202" s="1484">
        <v>4.0999999999999996</v>
      </c>
      <c r="J202" s="120">
        <v>4.2</v>
      </c>
      <c r="K202" s="23">
        <v>7.57</v>
      </c>
      <c r="L202" s="63">
        <v>7.63</v>
      </c>
      <c r="M202" s="23">
        <v>29.2</v>
      </c>
      <c r="N202" s="63">
        <v>29.2</v>
      </c>
      <c r="O202" s="50" t="s">
        <v>36</v>
      </c>
      <c r="P202" s="1310">
        <v>89.5</v>
      </c>
      <c r="Q202" s="50" t="s">
        <v>36</v>
      </c>
      <c r="R202" s="1310">
        <v>98.8</v>
      </c>
      <c r="S202" s="50" t="s">
        <v>36</v>
      </c>
      <c r="T202" s="1310" t="s">
        <v>36</v>
      </c>
      <c r="U202" s="50" t="s">
        <v>36</v>
      </c>
      <c r="V202" s="1310" t="s">
        <v>36</v>
      </c>
      <c r="W202" s="64" t="s">
        <v>36</v>
      </c>
      <c r="X202" s="65">
        <v>11.4</v>
      </c>
      <c r="Y202" s="69" t="s">
        <v>36</v>
      </c>
      <c r="Z202" s="70">
        <v>192</v>
      </c>
      <c r="AA202" s="862" t="s">
        <v>36</v>
      </c>
      <c r="AB202" s="863">
        <v>0.17</v>
      </c>
      <c r="AC202" s="655"/>
      <c r="AD202" s="19"/>
      <c r="AE202" s="9"/>
      <c r="AF202" s="20"/>
      <c r="AG202" s="8"/>
      <c r="AH202" s="8"/>
      <c r="AI202" s="9"/>
    </row>
    <row r="203" spans="1:35" x14ac:dyDescent="0.15">
      <c r="A203" s="1663"/>
      <c r="B203" s="391">
        <v>43735</v>
      </c>
      <c r="C203" s="456" t="str">
        <f t="shared" si="21"/>
        <v>(金)</v>
      </c>
      <c r="D203" s="671" t="s">
        <v>540</v>
      </c>
      <c r="E203" s="60" t="s">
        <v>36</v>
      </c>
      <c r="F203" s="60">
        <v>25</v>
      </c>
      <c r="G203" s="23">
        <v>24.8</v>
      </c>
      <c r="H203" s="63">
        <v>25</v>
      </c>
      <c r="I203" s="1484">
        <v>4.8</v>
      </c>
      <c r="J203" s="120">
        <v>3.4</v>
      </c>
      <c r="K203" s="23">
        <v>7.53</v>
      </c>
      <c r="L203" s="63">
        <v>7.59</v>
      </c>
      <c r="M203" s="23">
        <v>29.2</v>
      </c>
      <c r="N203" s="63">
        <v>29.3</v>
      </c>
      <c r="O203" s="50" t="s">
        <v>36</v>
      </c>
      <c r="P203" s="1310">
        <v>89.5</v>
      </c>
      <c r="Q203" s="50" t="s">
        <v>36</v>
      </c>
      <c r="R203" s="1310">
        <v>100.1</v>
      </c>
      <c r="S203" s="50" t="s">
        <v>36</v>
      </c>
      <c r="T203" s="1310" t="s">
        <v>36</v>
      </c>
      <c r="U203" s="50" t="s">
        <v>36</v>
      </c>
      <c r="V203" s="1310" t="s">
        <v>36</v>
      </c>
      <c r="W203" s="64" t="s">
        <v>36</v>
      </c>
      <c r="X203" s="65">
        <v>11.4</v>
      </c>
      <c r="Y203" s="69" t="s">
        <v>36</v>
      </c>
      <c r="Z203" s="70">
        <v>187</v>
      </c>
      <c r="AA203" s="862" t="s">
        <v>36</v>
      </c>
      <c r="AB203" s="863">
        <v>0.19</v>
      </c>
      <c r="AC203" s="655"/>
      <c r="AD203" s="19"/>
      <c r="AE203" s="9"/>
      <c r="AF203" s="20"/>
      <c r="AG203" s="8"/>
      <c r="AH203" s="8"/>
      <c r="AI203" s="9"/>
    </row>
    <row r="204" spans="1:35" x14ac:dyDescent="0.15">
      <c r="A204" s="1663"/>
      <c r="B204" s="391">
        <v>43736</v>
      </c>
      <c r="C204" s="456" t="str">
        <f t="shared" si="21"/>
        <v>(土)</v>
      </c>
      <c r="D204" s="671" t="s">
        <v>540</v>
      </c>
      <c r="E204" s="60" t="s">
        <v>36</v>
      </c>
      <c r="F204" s="60">
        <v>27.7</v>
      </c>
      <c r="G204" s="23">
        <v>24.7</v>
      </c>
      <c r="H204" s="63">
        <v>25</v>
      </c>
      <c r="I204" s="1484">
        <v>5.2</v>
      </c>
      <c r="J204" s="120">
        <v>3.9</v>
      </c>
      <c r="K204" s="23">
        <v>7.64</v>
      </c>
      <c r="L204" s="63">
        <v>7.64</v>
      </c>
      <c r="M204" s="23">
        <v>29.6</v>
      </c>
      <c r="N204" s="63">
        <v>29.8</v>
      </c>
      <c r="O204" s="50" t="s">
        <v>36</v>
      </c>
      <c r="P204" s="1310" t="s">
        <v>36</v>
      </c>
      <c r="Q204" s="50" t="s">
        <v>36</v>
      </c>
      <c r="R204" s="1310" t="s">
        <v>36</v>
      </c>
      <c r="S204" s="50" t="s">
        <v>36</v>
      </c>
      <c r="T204" s="1310" t="s">
        <v>36</v>
      </c>
      <c r="U204" s="50" t="s">
        <v>36</v>
      </c>
      <c r="V204" s="1310" t="s">
        <v>36</v>
      </c>
      <c r="W204" s="64" t="s">
        <v>36</v>
      </c>
      <c r="X204" s="65" t="s">
        <v>36</v>
      </c>
      <c r="Y204" s="69" t="s">
        <v>36</v>
      </c>
      <c r="Z204" s="70" t="s">
        <v>36</v>
      </c>
      <c r="AA204" s="862" t="s">
        <v>36</v>
      </c>
      <c r="AB204" s="863" t="s">
        <v>36</v>
      </c>
      <c r="AC204" s="655"/>
      <c r="AD204" s="21"/>
      <c r="AE204" s="3"/>
      <c r="AF204" s="22"/>
      <c r="AG204" s="10"/>
      <c r="AH204" s="10"/>
      <c r="AI204" s="3"/>
    </row>
    <row r="205" spans="1:35" x14ac:dyDescent="0.15">
      <c r="A205" s="1663"/>
      <c r="B205" s="391">
        <v>43737</v>
      </c>
      <c r="C205" s="456" t="str">
        <f t="shared" si="21"/>
        <v>(日)</v>
      </c>
      <c r="D205" s="671" t="s">
        <v>550</v>
      </c>
      <c r="E205" s="60" t="s">
        <v>36</v>
      </c>
      <c r="F205" s="60">
        <v>24.7</v>
      </c>
      <c r="G205" s="23">
        <v>24.6</v>
      </c>
      <c r="H205" s="63">
        <v>24.8</v>
      </c>
      <c r="I205" s="1484">
        <v>5.4</v>
      </c>
      <c r="J205" s="120">
        <v>4</v>
      </c>
      <c r="K205" s="23">
        <v>7.76</v>
      </c>
      <c r="L205" s="63">
        <v>7.68</v>
      </c>
      <c r="M205" s="23">
        <v>29.8</v>
      </c>
      <c r="N205" s="63">
        <v>29.7</v>
      </c>
      <c r="O205" s="50" t="s">
        <v>36</v>
      </c>
      <c r="P205" s="1310" t="s">
        <v>36</v>
      </c>
      <c r="Q205" s="50" t="s">
        <v>36</v>
      </c>
      <c r="R205" s="1310" t="s">
        <v>36</v>
      </c>
      <c r="S205" s="50" t="s">
        <v>36</v>
      </c>
      <c r="T205" s="1310" t="s">
        <v>36</v>
      </c>
      <c r="U205" s="50" t="s">
        <v>36</v>
      </c>
      <c r="V205" s="1310" t="s">
        <v>36</v>
      </c>
      <c r="W205" s="64" t="s">
        <v>36</v>
      </c>
      <c r="X205" s="65" t="s">
        <v>36</v>
      </c>
      <c r="Y205" s="69" t="s">
        <v>36</v>
      </c>
      <c r="Z205" s="70" t="s">
        <v>36</v>
      </c>
      <c r="AA205" s="862" t="s">
        <v>36</v>
      </c>
      <c r="AB205" s="863" t="s">
        <v>36</v>
      </c>
      <c r="AC205" s="655"/>
      <c r="AD205" s="29" t="s">
        <v>384</v>
      </c>
      <c r="AE205" s="2" t="s">
        <v>36</v>
      </c>
      <c r="AF205" s="2" t="s">
        <v>36</v>
      </c>
      <c r="AG205" s="2" t="s">
        <v>36</v>
      </c>
      <c r="AH205" s="2" t="s">
        <v>36</v>
      </c>
      <c r="AI205" s="103" t="s">
        <v>36</v>
      </c>
    </row>
    <row r="206" spans="1:35" x14ac:dyDescent="0.15">
      <c r="A206" s="1663"/>
      <c r="B206" s="392">
        <v>43738</v>
      </c>
      <c r="C206" s="466" t="str">
        <f t="shared" si="21"/>
        <v>(月)</v>
      </c>
      <c r="D206" s="672" t="s">
        <v>540</v>
      </c>
      <c r="E206" s="60" t="s">
        <v>36</v>
      </c>
      <c r="F206" s="60">
        <v>26.7</v>
      </c>
      <c r="G206" s="126">
        <v>24.4</v>
      </c>
      <c r="H206" s="127">
        <v>24.7</v>
      </c>
      <c r="I206" s="126">
        <v>5.8</v>
      </c>
      <c r="J206" s="127">
        <v>3.9</v>
      </c>
      <c r="K206" s="126">
        <v>7.64</v>
      </c>
      <c r="L206" s="127">
        <v>7.63</v>
      </c>
      <c r="M206" s="126">
        <v>29.8</v>
      </c>
      <c r="N206" s="127">
        <v>29.8</v>
      </c>
      <c r="O206" s="50" t="s">
        <v>36</v>
      </c>
      <c r="P206" s="1310">
        <v>93.6</v>
      </c>
      <c r="Q206" s="50" t="s">
        <v>36</v>
      </c>
      <c r="R206" s="1310">
        <v>100.9</v>
      </c>
      <c r="S206" s="50" t="s">
        <v>36</v>
      </c>
      <c r="T206" s="1310" t="s">
        <v>36</v>
      </c>
      <c r="U206" s="50" t="s">
        <v>36</v>
      </c>
      <c r="V206" s="1310" t="s">
        <v>36</v>
      </c>
      <c r="W206" s="64" t="s">
        <v>36</v>
      </c>
      <c r="X206" s="65">
        <v>11.4</v>
      </c>
      <c r="Y206" s="69" t="s">
        <v>36</v>
      </c>
      <c r="Z206" s="70">
        <v>182</v>
      </c>
      <c r="AA206" s="862" t="s">
        <v>36</v>
      </c>
      <c r="AB206" s="863">
        <v>0.17</v>
      </c>
      <c r="AC206" s="655"/>
      <c r="AD206" s="11" t="s">
        <v>36</v>
      </c>
      <c r="AE206" s="2" t="s">
        <v>36</v>
      </c>
      <c r="AF206" s="2" t="s">
        <v>36</v>
      </c>
      <c r="AG206" s="2" t="s">
        <v>36</v>
      </c>
      <c r="AH206" s="2" t="s">
        <v>36</v>
      </c>
      <c r="AI206" s="103" t="s">
        <v>36</v>
      </c>
    </row>
    <row r="207" spans="1:35" s="1" customFormat="1" ht="13.5" customHeight="1" x14ac:dyDescent="0.15">
      <c r="A207" s="1663"/>
      <c r="B207" s="1610" t="s">
        <v>396</v>
      </c>
      <c r="C207" s="1611"/>
      <c r="D207" s="399"/>
      <c r="E207" s="358">
        <f>MAX(E177:E206)</f>
        <v>105</v>
      </c>
      <c r="F207" s="359">
        <f t="shared" ref="F207:AC207" si="22">IF(COUNT(F177:F206)=0,"",MAX(F177:F206))</f>
        <v>31.4</v>
      </c>
      <c r="G207" s="360">
        <f t="shared" si="22"/>
        <v>27.2</v>
      </c>
      <c r="H207" s="361">
        <f t="shared" si="22"/>
        <v>27.3</v>
      </c>
      <c r="I207" s="360">
        <f t="shared" si="22"/>
        <v>5.8</v>
      </c>
      <c r="J207" s="361">
        <f t="shared" si="22"/>
        <v>4.2</v>
      </c>
      <c r="K207" s="360">
        <f t="shared" si="22"/>
        <v>7.81</v>
      </c>
      <c r="L207" s="361">
        <f t="shared" si="22"/>
        <v>7.86</v>
      </c>
      <c r="M207" s="360">
        <f t="shared" si="22"/>
        <v>33.200000000000003</v>
      </c>
      <c r="N207" s="361">
        <f t="shared" si="22"/>
        <v>33.1</v>
      </c>
      <c r="O207" s="1311">
        <f t="shared" si="22"/>
        <v>102.6</v>
      </c>
      <c r="P207" s="1312">
        <f t="shared" si="22"/>
        <v>105.8</v>
      </c>
      <c r="Q207" s="1311">
        <f t="shared" si="22"/>
        <v>110.5</v>
      </c>
      <c r="R207" s="1312">
        <f t="shared" si="22"/>
        <v>110.1</v>
      </c>
      <c r="S207" s="1311">
        <f t="shared" si="22"/>
        <v>75.8</v>
      </c>
      <c r="T207" s="1319">
        <f t="shared" si="22"/>
        <v>73.400000000000006</v>
      </c>
      <c r="U207" s="1311">
        <f t="shared" si="22"/>
        <v>34.700000000000003</v>
      </c>
      <c r="V207" s="1319">
        <f t="shared" si="22"/>
        <v>36.700000000000003</v>
      </c>
      <c r="W207" s="362">
        <f t="shared" si="22"/>
        <v>13.1</v>
      </c>
      <c r="X207" s="583">
        <f t="shared" si="22"/>
        <v>12.3</v>
      </c>
      <c r="Y207" s="1471">
        <f t="shared" si="22"/>
        <v>193</v>
      </c>
      <c r="Z207" s="1472">
        <f t="shared" si="22"/>
        <v>206</v>
      </c>
      <c r="AA207" s="864">
        <f t="shared" si="22"/>
        <v>0.09</v>
      </c>
      <c r="AB207" s="865">
        <f t="shared" si="22"/>
        <v>0.22</v>
      </c>
      <c r="AC207" s="711" t="str">
        <f t="shared" si="22"/>
        <v/>
      </c>
      <c r="AD207" s="11" t="s">
        <v>36</v>
      </c>
      <c r="AE207" s="2" t="s">
        <v>36</v>
      </c>
      <c r="AF207" s="2" t="s">
        <v>36</v>
      </c>
      <c r="AG207" s="2" t="s">
        <v>36</v>
      </c>
      <c r="AH207" s="2" t="s">
        <v>36</v>
      </c>
      <c r="AI207" s="103" t="s">
        <v>36</v>
      </c>
    </row>
    <row r="208" spans="1:35" s="1" customFormat="1" ht="13.5" customHeight="1" x14ac:dyDescent="0.15">
      <c r="A208" s="1663"/>
      <c r="B208" s="1602" t="s">
        <v>397</v>
      </c>
      <c r="C208" s="1603"/>
      <c r="D208" s="401"/>
      <c r="E208" s="364">
        <f>MIN(E177:E206)</f>
        <v>0.5</v>
      </c>
      <c r="F208" s="365">
        <f t="shared" ref="F208:AC208" si="23">IF(COUNT(F177:F206)=0,"",MIN(F177:F206))</f>
        <v>21.9</v>
      </c>
      <c r="G208" s="366">
        <f t="shared" si="23"/>
        <v>24.4</v>
      </c>
      <c r="H208" s="367">
        <f t="shared" si="23"/>
        <v>24.7</v>
      </c>
      <c r="I208" s="366">
        <f t="shared" si="23"/>
        <v>2.2000000000000002</v>
      </c>
      <c r="J208" s="365">
        <f t="shared" si="23"/>
        <v>2.1</v>
      </c>
      <c r="K208" s="366">
        <f t="shared" si="23"/>
        <v>7.45</v>
      </c>
      <c r="L208" s="365">
        <f t="shared" si="23"/>
        <v>7.44</v>
      </c>
      <c r="M208" s="366">
        <f t="shared" si="23"/>
        <v>28.4</v>
      </c>
      <c r="N208" s="365">
        <f t="shared" si="23"/>
        <v>28.5</v>
      </c>
      <c r="O208" s="1313">
        <f t="shared" si="23"/>
        <v>102.6</v>
      </c>
      <c r="P208" s="1314">
        <f t="shared" si="23"/>
        <v>87.9</v>
      </c>
      <c r="Q208" s="1313">
        <f t="shared" si="23"/>
        <v>110.5</v>
      </c>
      <c r="R208" s="1314">
        <f t="shared" si="23"/>
        <v>97</v>
      </c>
      <c r="S208" s="1313">
        <f t="shared" si="23"/>
        <v>75.8</v>
      </c>
      <c r="T208" s="1314">
        <f t="shared" si="23"/>
        <v>73.400000000000006</v>
      </c>
      <c r="U208" s="1313">
        <f t="shared" si="23"/>
        <v>34.700000000000003</v>
      </c>
      <c r="V208" s="1320">
        <f t="shared" si="23"/>
        <v>36.700000000000003</v>
      </c>
      <c r="W208" s="368">
        <f t="shared" si="23"/>
        <v>13.1</v>
      </c>
      <c r="X208" s="643">
        <f t="shared" si="23"/>
        <v>11.1</v>
      </c>
      <c r="Y208" s="1473">
        <f t="shared" si="23"/>
        <v>193</v>
      </c>
      <c r="Z208" s="1474">
        <f t="shared" si="23"/>
        <v>154</v>
      </c>
      <c r="AA208" s="866">
        <f t="shared" si="23"/>
        <v>0.09</v>
      </c>
      <c r="AB208" s="867">
        <f t="shared" si="23"/>
        <v>0.04</v>
      </c>
      <c r="AC208" s="712" t="str">
        <f t="shared" si="23"/>
        <v/>
      </c>
      <c r="AD208" s="11" t="s">
        <v>36</v>
      </c>
      <c r="AE208" s="2" t="s">
        <v>36</v>
      </c>
      <c r="AF208" s="2" t="s">
        <v>36</v>
      </c>
      <c r="AG208" s="2" t="s">
        <v>36</v>
      </c>
      <c r="AH208" s="2" t="s">
        <v>36</v>
      </c>
      <c r="AI208" s="103" t="s">
        <v>36</v>
      </c>
    </row>
    <row r="209" spans="1:35" s="1" customFormat="1" ht="13.5" customHeight="1" x14ac:dyDescent="0.15">
      <c r="A209" s="1663"/>
      <c r="B209" s="1602" t="s">
        <v>398</v>
      </c>
      <c r="C209" s="1603"/>
      <c r="D209" s="401"/>
      <c r="E209" s="401"/>
      <c r="F209" s="584">
        <f t="shared" ref="F209:AC209" si="24">IF(COUNT(F177:F206)=0,"",AVERAGE(F177:F206))</f>
        <v>26.950000000000003</v>
      </c>
      <c r="G209" s="366">
        <f t="shared" si="24"/>
        <v>26.043333333333329</v>
      </c>
      <c r="H209" s="365">
        <f t="shared" si="24"/>
        <v>26.296666666666667</v>
      </c>
      <c r="I209" s="366">
        <f t="shared" si="24"/>
        <v>3.7366666666666668</v>
      </c>
      <c r="J209" s="365">
        <f t="shared" si="24"/>
        <v>3.1933333333333338</v>
      </c>
      <c r="K209" s="366">
        <f t="shared" si="24"/>
        <v>7.5946666666666651</v>
      </c>
      <c r="L209" s="365">
        <f t="shared" si="24"/>
        <v>7.6023333333333332</v>
      </c>
      <c r="M209" s="366">
        <f t="shared" si="24"/>
        <v>30.323333333333331</v>
      </c>
      <c r="N209" s="365">
        <f t="shared" si="24"/>
        <v>30.37</v>
      </c>
      <c r="O209" s="1313">
        <f t="shared" si="24"/>
        <v>102.6</v>
      </c>
      <c r="P209" s="1314">
        <f t="shared" si="24"/>
        <v>95.410526315789468</v>
      </c>
      <c r="Q209" s="1313">
        <f t="shared" si="24"/>
        <v>110.5</v>
      </c>
      <c r="R209" s="1314">
        <f t="shared" si="24"/>
        <v>102.66842105263159</v>
      </c>
      <c r="S209" s="1313">
        <f t="shared" si="24"/>
        <v>75.8</v>
      </c>
      <c r="T209" s="1314">
        <f t="shared" si="24"/>
        <v>73.400000000000006</v>
      </c>
      <c r="U209" s="1313">
        <f t="shared" si="24"/>
        <v>34.700000000000003</v>
      </c>
      <c r="V209" s="1314">
        <f t="shared" si="24"/>
        <v>36.700000000000003</v>
      </c>
      <c r="W209" s="646">
        <f t="shared" si="24"/>
        <v>13.1</v>
      </c>
      <c r="X209" s="708">
        <f t="shared" si="24"/>
        <v>11.65263157894737</v>
      </c>
      <c r="Y209" s="1473">
        <f t="shared" si="24"/>
        <v>193</v>
      </c>
      <c r="Z209" s="1474">
        <f t="shared" si="24"/>
        <v>181.89473684210526</v>
      </c>
      <c r="AA209" s="866">
        <f t="shared" si="24"/>
        <v>0.09</v>
      </c>
      <c r="AB209" s="867">
        <f t="shared" si="24"/>
        <v>0.11947368421052632</v>
      </c>
      <c r="AC209" s="712" t="str">
        <f t="shared" si="24"/>
        <v/>
      </c>
      <c r="AD209" s="11" t="s">
        <v>36</v>
      </c>
      <c r="AE209" s="2" t="s">
        <v>36</v>
      </c>
      <c r="AF209" s="2" t="s">
        <v>36</v>
      </c>
      <c r="AG209" s="2" t="s">
        <v>36</v>
      </c>
      <c r="AH209" s="2" t="s">
        <v>36</v>
      </c>
      <c r="AI209" s="103" t="s">
        <v>36</v>
      </c>
    </row>
    <row r="210" spans="1:35" s="1" customFormat="1" ht="13.5" customHeight="1" x14ac:dyDescent="0.15">
      <c r="A210" s="1664"/>
      <c r="B210" s="1604" t="s">
        <v>399</v>
      </c>
      <c r="C210" s="1605"/>
      <c r="D210" s="401"/>
      <c r="E210" s="577">
        <f>SUM(E177:E206)</f>
        <v>156</v>
      </c>
      <c r="F210" s="606"/>
      <c r="G210" s="1352"/>
      <c r="H210" s="1455"/>
      <c r="I210" s="1352"/>
      <c r="J210" s="1455"/>
      <c r="K210" s="1352"/>
      <c r="L210" s="1353"/>
      <c r="M210" s="1352"/>
      <c r="N210" s="1455"/>
      <c r="O210" s="1315"/>
      <c r="P210" s="1316"/>
      <c r="Q210" s="1315"/>
      <c r="R210" s="1333"/>
      <c r="S210" s="1315"/>
      <c r="T210" s="1316"/>
      <c r="U210" s="1315"/>
      <c r="V210" s="1333"/>
      <c r="W210" s="706"/>
      <c r="X210" s="638"/>
      <c r="Y210" s="1475"/>
      <c r="Z210" s="1476"/>
      <c r="AA210" s="868"/>
      <c r="AB210" s="869"/>
      <c r="AC210" s="639">
        <f>SUM(AC177:AC206)</f>
        <v>0</v>
      </c>
      <c r="AD210" s="219"/>
      <c r="AE210" s="221"/>
      <c r="AF210" s="221"/>
      <c r="AG210" s="221"/>
      <c r="AH210" s="221"/>
      <c r="AI210" s="220"/>
    </row>
    <row r="211" spans="1:35" ht="13.5" customHeight="1" x14ac:dyDescent="0.15">
      <c r="A211" s="1655" t="s">
        <v>353</v>
      </c>
      <c r="B211" s="457">
        <v>43739</v>
      </c>
      <c r="C211" s="464" t="str">
        <f>IF(B211="","",IF(WEEKDAY(B211)=1,"(日)",IF(WEEKDAY(B211)=2,"(月)",IF(WEEKDAY(B211)=3,"(火)",IF(WEEKDAY(B211)=4,"(水)",IF(WEEKDAY(B211)=5,"(木)",IF(WEEKDAY(B211)=6,"(金)","(土)")))))))</f>
        <v>(火)</v>
      </c>
      <c r="D211" s="670" t="s">
        <v>540</v>
      </c>
      <c r="E211" s="342" t="s">
        <v>36</v>
      </c>
      <c r="F211" s="342">
        <v>25.8</v>
      </c>
      <c r="G211" s="293">
        <v>24.4</v>
      </c>
      <c r="H211" s="294">
        <v>24.7</v>
      </c>
      <c r="I211" s="293">
        <v>4.3</v>
      </c>
      <c r="J211" s="294">
        <v>3.3</v>
      </c>
      <c r="K211" s="293">
        <v>7.69</v>
      </c>
      <c r="L211" s="294">
        <v>7.66</v>
      </c>
      <c r="M211" s="293">
        <v>30</v>
      </c>
      <c r="N211" s="294">
        <v>30</v>
      </c>
      <c r="O211" s="1325" t="s">
        <v>36</v>
      </c>
      <c r="P211" s="1326">
        <v>93.8</v>
      </c>
      <c r="Q211" s="1325" t="s">
        <v>36</v>
      </c>
      <c r="R211" s="1309">
        <v>103.3</v>
      </c>
      <c r="S211" s="1308" t="s">
        <v>36</v>
      </c>
      <c r="T211" s="1309" t="s">
        <v>36</v>
      </c>
      <c r="U211" s="1308" t="s">
        <v>36</v>
      </c>
      <c r="V211" s="1309" t="s">
        <v>36</v>
      </c>
      <c r="W211" s="55" t="s">
        <v>36</v>
      </c>
      <c r="X211" s="56">
        <v>11.9</v>
      </c>
      <c r="Y211" s="57" t="s">
        <v>36</v>
      </c>
      <c r="Z211" s="58">
        <v>169</v>
      </c>
      <c r="AA211" s="860" t="s">
        <v>36</v>
      </c>
      <c r="AB211" s="861">
        <v>0.28999999999999998</v>
      </c>
      <c r="AC211" s="653"/>
      <c r="AD211" s="172">
        <v>43748</v>
      </c>
      <c r="AE211" s="135" t="s">
        <v>3</v>
      </c>
      <c r="AF211" s="136">
        <v>21.5</v>
      </c>
      <c r="AG211" s="137" t="s">
        <v>20</v>
      </c>
      <c r="AH211" s="138"/>
      <c r="AI211" s="139"/>
    </row>
    <row r="212" spans="1:35" x14ac:dyDescent="0.15">
      <c r="A212" s="1656"/>
      <c r="B212" s="326">
        <v>43740</v>
      </c>
      <c r="C212" s="456" t="str">
        <f t="shared" ref="C212:C217" si="25">IF(B212="","",IF(WEEKDAY(B212)=1,"(日)",IF(WEEKDAY(B212)=2,"(月)",IF(WEEKDAY(B212)=3,"(火)",IF(WEEKDAY(B212)=4,"(水)",IF(WEEKDAY(B212)=5,"(木)",IF(WEEKDAY(B212)=6,"(金)","(土)")))))))</f>
        <v>(水)</v>
      </c>
      <c r="D212" s="671" t="s">
        <v>540</v>
      </c>
      <c r="E212" s="60" t="s">
        <v>36</v>
      </c>
      <c r="F212" s="60">
        <v>25.6</v>
      </c>
      <c r="G212" s="23">
        <v>24.4</v>
      </c>
      <c r="H212" s="63">
        <v>24.7</v>
      </c>
      <c r="I212" s="23">
        <v>4.4000000000000004</v>
      </c>
      <c r="J212" s="63">
        <v>3.4</v>
      </c>
      <c r="K212" s="23">
        <v>7.71</v>
      </c>
      <c r="L212" s="63">
        <v>7.71</v>
      </c>
      <c r="M212" s="23">
        <v>30.1</v>
      </c>
      <c r="N212" s="63">
        <v>30.2</v>
      </c>
      <c r="O212" s="50" t="s">
        <v>36</v>
      </c>
      <c r="P212" s="1310">
        <v>92.7</v>
      </c>
      <c r="Q212" s="50" t="s">
        <v>36</v>
      </c>
      <c r="R212" s="1310">
        <v>103.5</v>
      </c>
      <c r="S212" s="50" t="s">
        <v>36</v>
      </c>
      <c r="T212" s="1310" t="s">
        <v>36</v>
      </c>
      <c r="U212" s="50" t="s">
        <v>36</v>
      </c>
      <c r="V212" s="1310" t="s">
        <v>36</v>
      </c>
      <c r="W212" s="64" t="s">
        <v>36</v>
      </c>
      <c r="X212" s="65">
        <v>11.5</v>
      </c>
      <c r="Y212" s="69" t="s">
        <v>36</v>
      </c>
      <c r="Z212" s="70">
        <v>195</v>
      </c>
      <c r="AA212" s="862" t="s">
        <v>36</v>
      </c>
      <c r="AB212" s="863">
        <v>0.25</v>
      </c>
      <c r="AC212" s="655"/>
      <c r="AD212" s="12" t="s">
        <v>93</v>
      </c>
      <c r="AE212" s="13" t="s">
        <v>385</v>
      </c>
      <c r="AF212" s="14" t="s">
        <v>5</v>
      </c>
      <c r="AG212" s="15" t="s">
        <v>6</v>
      </c>
      <c r="AH212" s="717" t="s">
        <v>308</v>
      </c>
      <c r="AI212" s="96"/>
    </row>
    <row r="213" spans="1:35" x14ac:dyDescent="0.15">
      <c r="A213" s="1656"/>
      <c r="B213" s="326">
        <v>43741</v>
      </c>
      <c r="C213" s="456" t="str">
        <f t="shared" si="25"/>
        <v>(木)</v>
      </c>
      <c r="D213" s="671" t="s">
        <v>550</v>
      </c>
      <c r="E213" s="60" t="s">
        <v>36</v>
      </c>
      <c r="F213" s="60">
        <v>26.2</v>
      </c>
      <c r="G213" s="23">
        <v>24.4</v>
      </c>
      <c r="H213" s="63">
        <v>24.7</v>
      </c>
      <c r="I213" s="23">
        <v>3.8</v>
      </c>
      <c r="J213" s="63">
        <v>3.3</v>
      </c>
      <c r="K213" s="23">
        <v>7.71</v>
      </c>
      <c r="L213" s="63">
        <v>7.72</v>
      </c>
      <c r="M213" s="23">
        <v>30.4</v>
      </c>
      <c r="N213" s="63">
        <v>30.4</v>
      </c>
      <c r="O213" s="50" t="s">
        <v>36</v>
      </c>
      <c r="P213" s="1310">
        <v>93.8</v>
      </c>
      <c r="Q213" s="50" t="s">
        <v>36</v>
      </c>
      <c r="R213" s="1310">
        <v>104.9</v>
      </c>
      <c r="S213" s="50" t="s">
        <v>36</v>
      </c>
      <c r="T213" s="1310" t="s">
        <v>36</v>
      </c>
      <c r="U213" s="50" t="s">
        <v>36</v>
      </c>
      <c r="V213" s="1310" t="s">
        <v>36</v>
      </c>
      <c r="W213" s="64" t="s">
        <v>36</v>
      </c>
      <c r="X213" s="65">
        <v>11.7</v>
      </c>
      <c r="Y213" s="69" t="s">
        <v>36</v>
      </c>
      <c r="Z213" s="70">
        <v>195</v>
      </c>
      <c r="AA213" s="862" t="s">
        <v>36</v>
      </c>
      <c r="AB213" s="863">
        <v>0.38</v>
      </c>
      <c r="AC213" s="655"/>
      <c r="AD213" s="5" t="s">
        <v>94</v>
      </c>
      <c r="AE213" s="17" t="s">
        <v>20</v>
      </c>
      <c r="AF213" s="31">
        <v>23.8</v>
      </c>
      <c r="AG213" s="32">
        <v>24</v>
      </c>
      <c r="AH213" s="32">
        <v>20.3</v>
      </c>
      <c r="AI213" s="97"/>
    </row>
    <row r="214" spans="1:35" x14ac:dyDescent="0.15">
      <c r="A214" s="1656"/>
      <c r="B214" s="326">
        <v>43742</v>
      </c>
      <c r="C214" s="456" t="str">
        <f t="shared" si="25"/>
        <v>(金)</v>
      </c>
      <c r="D214" s="671" t="s">
        <v>555</v>
      </c>
      <c r="E214" s="60">
        <v>6</v>
      </c>
      <c r="F214" s="60">
        <v>22.7</v>
      </c>
      <c r="G214" s="23">
        <v>24.4</v>
      </c>
      <c r="H214" s="63">
        <v>24.6</v>
      </c>
      <c r="I214" s="23">
        <v>3.4</v>
      </c>
      <c r="J214" s="63">
        <v>3.2</v>
      </c>
      <c r="K214" s="23">
        <v>7.71</v>
      </c>
      <c r="L214" s="63">
        <v>7.67</v>
      </c>
      <c r="M214" s="23">
        <v>30.7</v>
      </c>
      <c r="N214" s="63">
        <v>30.7</v>
      </c>
      <c r="O214" s="50" t="s">
        <v>36</v>
      </c>
      <c r="P214" s="1310">
        <v>94.5</v>
      </c>
      <c r="Q214" s="50" t="s">
        <v>36</v>
      </c>
      <c r="R214" s="1310">
        <v>105.7</v>
      </c>
      <c r="S214" s="50" t="s">
        <v>36</v>
      </c>
      <c r="T214" s="1310" t="s">
        <v>36</v>
      </c>
      <c r="U214" s="50" t="s">
        <v>36</v>
      </c>
      <c r="V214" s="1310" t="s">
        <v>36</v>
      </c>
      <c r="W214" s="64" t="s">
        <v>36</v>
      </c>
      <c r="X214" s="65">
        <v>11.8</v>
      </c>
      <c r="Y214" s="69" t="s">
        <v>36</v>
      </c>
      <c r="Z214" s="70">
        <v>183</v>
      </c>
      <c r="AA214" s="862" t="s">
        <v>36</v>
      </c>
      <c r="AB214" s="863">
        <v>0.32</v>
      </c>
      <c r="AC214" s="655"/>
      <c r="AD214" s="6" t="s">
        <v>386</v>
      </c>
      <c r="AE214" s="18" t="s">
        <v>387</v>
      </c>
      <c r="AF214" s="34">
        <v>4.5999999999999996</v>
      </c>
      <c r="AG214" s="35">
        <v>5.0999999999999996</v>
      </c>
      <c r="AH214" s="35">
        <v>10</v>
      </c>
      <c r="AI214" s="98"/>
    </row>
    <row r="215" spans="1:35" x14ac:dyDescent="0.15">
      <c r="A215" s="1656"/>
      <c r="B215" s="326">
        <v>43743</v>
      </c>
      <c r="C215" s="456" t="str">
        <f t="shared" si="25"/>
        <v>(土)</v>
      </c>
      <c r="D215" s="671" t="s">
        <v>540</v>
      </c>
      <c r="E215" s="60" t="s">
        <v>36</v>
      </c>
      <c r="F215" s="60">
        <v>28.4</v>
      </c>
      <c r="G215" s="23">
        <v>24.2</v>
      </c>
      <c r="H215" s="63">
        <v>24.4</v>
      </c>
      <c r="I215" s="23">
        <v>4.9000000000000004</v>
      </c>
      <c r="J215" s="63">
        <v>3.3</v>
      </c>
      <c r="K215" s="23">
        <v>7.61</v>
      </c>
      <c r="L215" s="63">
        <v>7.59</v>
      </c>
      <c r="M215" s="23">
        <v>30.8</v>
      </c>
      <c r="N215" s="63">
        <v>30.8</v>
      </c>
      <c r="O215" s="50" t="s">
        <v>36</v>
      </c>
      <c r="P215" s="1310" t="s">
        <v>36</v>
      </c>
      <c r="Q215" s="50" t="s">
        <v>36</v>
      </c>
      <c r="R215" s="1310" t="s">
        <v>36</v>
      </c>
      <c r="S215" s="50" t="s">
        <v>36</v>
      </c>
      <c r="T215" s="1310" t="s">
        <v>36</v>
      </c>
      <c r="U215" s="50" t="s">
        <v>36</v>
      </c>
      <c r="V215" s="1310" t="s">
        <v>36</v>
      </c>
      <c r="W215" s="64" t="s">
        <v>36</v>
      </c>
      <c r="X215" s="65" t="s">
        <v>36</v>
      </c>
      <c r="Y215" s="69" t="s">
        <v>36</v>
      </c>
      <c r="Z215" s="70" t="s">
        <v>36</v>
      </c>
      <c r="AA215" s="862" t="s">
        <v>36</v>
      </c>
      <c r="AB215" s="863" t="s">
        <v>36</v>
      </c>
      <c r="AC215" s="655"/>
      <c r="AD215" s="6" t="s">
        <v>21</v>
      </c>
      <c r="AE215" s="18"/>
      <c r="AF215" s="34">
        <v>7.93</v>
      </c>
      <c r="AG215" s="35">
        <v>8.06</v>
      </c>
      <c r="AH215" s="35">
        <v>8.3800000000000008</v>
      </c>
      <c r="AI215" s="99"/>
    </row>
    <row r="216" spans="1:35" x14ac:dyDescent="0.15">
      <c r="A216" s="1656"/>
      <c r="B216" s="326">
        <v>43744</v>
      </c>
      <c r="C216" s="456" t="str">
        <f t="shared" si="25"/>
        <v>(日)</v>
      </c>
      <c r="D216" s="671" t="s">
        <v>550</v>
      </c>
      <c r="E216" s="60" t="s">
        <v>36</v>
      </c>
      <c r="F216" s="60">
        <v>23.9</v>
      </c>
      <c r="G216" s="23">
        <v>24.3</v>
      </c>
      <c r="H216" s="63">
        <v>24.5</v>
      </c>
      <c r="I216" s="23">
        <v>3.8</v>
      </c>
      <c r="J216" s="63">
        <v>2.8</v>
      </c>
      <c r="K216" s="23">
        <v>7.57</v>
      </c>
      <c r="L216" s="63">
        <v>7.59</v>
      </c>
      <c r="M216" s="23">
        <v>30.7</v>
      </c>
      <c r="N216" s="63">
        <v>30.7</v>
      </c>
      <c r="O216" s="50" t="s">
        <v>36</v>
      </c>
      <c r="P216" s="1310" t="s">
        <v>36</v>
      </c>
      <c r="Q216" s="50" t="s">
        <v>36</v>
      </c>
      <c r="R216" s="1310" t="s">
        <v>36</v>
      </c>
      <c r="S216" s="50" t="s">
        <v>36</v>
      </c>
      <c r="T216" s="1310" t="s">
        <v>36</v>
      </c>
      <c r="U216" s="50" t="s">
        <v>36</v>
      </c>
      <c r="V216" s="1310" t="s">
        <v>36</v>
      </c>
      <c r="W216" s="64" t="s">
        <v>36</v>
      </c>
      <c r="X216" s="65" t="s">
        <v>36</v>
      </c>
      <c r="Y216" s="69" t="s">
        <v>36</v>
      </c>
      <c r="Z216" s="70" t="s">
        <v>36</v>
      </c>
      <c r="AA216" s="862" t="s">
        <v>36</v>
      </c>
      <c r="AB216" s="863" t="s">
        <v>36</v>
      </c>
      <c r="AC216" s="655"/>
      <c r="AD216" s="6" t="s">
        <v>364</v>
      </c>
      <c r="AE216" s="18" t="s">
        <v>22</v>
      </c>
      <c r="AF216" s="34">
        <v>30.3</v>
      </c>
      <c r="AG216" s="35">
        <v>30.1</v>
      </c>
      <c r="AH216" s="35">
        <v>31.8</v>
      </c>
      <c r="AI216" s="100"/>
    </row>
    <row r="217" spans="1:35" x14ac:dyDescent="0.15">
      <c r="A217" s="1656"/>
      <c r="B217" s="326">
        <v>43745</v>
      </c>
      <c r="C217" s="456" t="str">
        <f t="shared" si="25"/>
        <v>(月)</v>
      </c>
      <c r="D217" s="671" t="s">
        <v>540</v>
      </c>
      <c r="E217" s="60">
        <v>2</v>
      </c>
      <c r="F217" s="60">
        <v>22.1</v>
      </c>
      <c r="G217" s="23">
        <v>24</v>
      </c>
      <c r="H217" s="63">
        <v>24.3</v>
      </c>
      <c r="I217" s="23">
        <v>4.8</v>
      </c>
      <c r="J217" s="63">
        <v>3.8</v>
      </c>
      <c r="K217" s="23">
        <v>7.55</v>
      </c>
      <c r="L217" s="63">
        <v>7.64</v>
      </c>
      <c r="M217" s="23">
        <v>30.6</v>
      </c>
      <c r="N217" s="63">
        <v>30.6</v>
      </c>
      <c r="O217" s="50" t="s">
        <v>36</v>
      </c>
      <c r="P217" s="1310">
        <v>94.9</v>
      </c>
      <c r="Q217" s="50" t="s">
        <v>36</v>
      </c>
      <c r="R217" s="1310">
        <v>106.1</v>
      </c>
      <c r="S217" s="50" t="s">
        <v>36</v>
      </c>
      <c r="T217" s="1310" t="s">
        <v>36</v>
      </c>
      <c r="U217" s="50" t="s">
        <v>36</v>
      </c>
      <c r="V217" s="1310" t="s">
        <v>36</v>
      </c>
      <c r="W217" s="64" t="s">
        <v>36</v>
      </c>
      <c r="X217" s="65">
        <v>11.6</v>
      </c>
      <c r="Y217" s="69" t="s">
        <v>36</v>
      </c>
      <c r="Z217" s="70">
        <v>248</v>
      </c>
      <c r="AA217" s="862" t="s">
        <v>36</v>
      </c>
      <c r="AB217" s="863">
        <v>0.33</v>
      </c>
      <c r="AC217" s="655"/>
      <c r="AD217" s="6" t="s">
        <v>388</v>
      </c>
      <c r="AE217" s="18" t="s">
        <v>23</v>
      </c>
      <c r="AF217" s="659">
        <v>94.3</v>
      </c>
      <c r="AG217" s="660">
        <v>95.6</v>
      </c>
      <c r="AH217" s="660">
        <v>103.2</v>
      </c>
      <c r="AI217" s="100"/>
    </row>
    <row r="218" spans="1:35" x14ac:dyDescent="0.15">
      <c r="A218" s="1656"/>
      <c r="B218" s="326">
        <v>43746</v>
      </c>
      <c r="C218" s="456" t="str">
        <f>IF(B218="","",IF(WEEKDAY(B218)=1,"(日)",IF(WEEKDAY(B218)=2,"(月)",IF(WEEKDAY(B218)=3,"(火)",IF(WEEKDAY(B218)=4,"(水)",IF(WEEKDAY(B218)=5,"(木)",IF(WEEKDAY(B218)=6,"(金)","(土)")))))))</f>
        <v>(火)</v>
      </c>
      <c r="D218" s="671" t="s">
        <v>550</v>
      </c>
      <c r="E218" s="60">
        <v>5</v>
      </c>
      <c r="F218" s="60">
        <v>24.2</v>
      </c>
      <c r="G218" s="23">
        <v>24</v>
      </c>
      <c r="H218" s="63">
        <v>24.2</v>
      </c>
      <c r="I218" s="23">
        <v>4.2</v>
      </c>
      <c r="J218" s="63">
        <v>3.6</v>
      </c>
      <c r="K218" s="23">
        <v>7.69</v>
      </c>
      <c r="L218" s="63">
        <v>7.7</v>
      </c>
      <c r="M218" s="23">
        <v>30.4</v>
      </c>
      <c r="N218" s="63">
        <v>30.5</v>
      </c>
      <c r="O218" s="50" t="s">
        <v>36</v>
      </c>
      <c r="P218" s="1310">
        <v>95.6</v>
      </c>
      <c r="Q218" s="50" t="s">
        <v>36</v>
      </c>
      <c r="R218" s="1310">
        <v>104.3</v>
      </c>
      <c r="S218" s="50" t="s">
        <v>36</v>
      </c>
      <c r="T218" s="1310" t="s">
        <v>36</v>
      </c>
      <c r="U218" s="50" t="s">
        <v>36</v>
      </c>
      <c r="V218" s="1310" t="s">
        <v>36</v>
      </c>
      <c r="W218" s="64" t="s">
        <v>36</v>
      </c>
      <c r="X218" s="65">
        <v>11.5</v>
      </c>
      <c r="Y218" s="69" t="s">
        <v>36</v>
      </c>
      <c r="Z218" s="70">
        <v>234</v>
      </c>
      <c r="AA218" s="862" t="s">
        <v>36</v>
      </c>
      <c r="AB218" s="863">
        <v>0.35</v>
      </c>
      <c r="AC218" s="655"/>
      <c r="AD218" s="6" t="s">
        <v>368</v>
      </c>
      <c r="AE218" s="18" t="s">
        <v>23</v>
      </c>
      <c r="AF218" s="659">
        <v>101.3</v>
      </c>
      <c r="AG218" s="660">
        <v>102.7</v>
      </c>
      <c r="AH218" s="660">
        <v>111.5</v>
      </c>
      <c r="AI218" s="100"/>
    </row>
    <row r="219" spans="1:35" x14ac:dyDescent="0.15">
      <c r="A219" s="1656"/>
      <c r="B219" s="326">
        <v>43747</v>
      </c>
      <c r="C219" s="456" t="str">
        <f t="shared" ref="C219:C241" si="26">IF(B219="","",IF(WEEKDAY(B219)=1,"(日)",IF(WEEKDAY(B219)=2,"(月)",IF(WEEKDAY(B219)=3,"(火)",IF(WEEKDAY(B219)=4,"(水)",IF(WEEKDAY(B219)=5,"(木)",IF(WEEKDAY(B219)=6,"(金)","(土)")))))))</f>
        <v>(水)</v>
      </c>
      <c r="D219" s="671" t="s">
        <v>540</v>
      </c>
      <c r="E219" s="60" t="s">
        <v>36</v>
      </c>
      <c r="F219" s="60">
        <v>22.4</v>
      </c>
      <c r="G219" s="23">
        <v>23.8</v>
      </c>
      <c r="H219" s="63">
        <v>24</v>
      </c>
      <c r="I219" s="23">
        <v>6.3</v>
      </c>
      <c r="J219" s="63">
        <v>4.5999999999999996</v>
      </c>
      <c r="K219" s="23">
        <v>7.84</v>
      </c>
      <c r="L219" s="63">
        <v>7.82</v>
      </c>
      <c r="M219" s="23">
        <v>30.3</v>
      </c>
      <c r="N219" s="63">
        <v>30.3</v>
      </c>
      <c r="O219" s="50" t="s">
        <v>36</v>
      </c>
      <c r="P219" s="1310">
        <v>94.7</v>
      </c>
      <c r="Q219" s="50" t="s">
        <v>36</v>
      </c>
      <c r="R219" s="1310">
        <v>105.3</v>
      </c>
      <c r="S219" s="50" t="s">
        <v>36</v>
      </c>
      <c r="T219" s="1310" t="s">
        <v>36</v>
      </c>
      <c r="U219" s="50" t="s">
        <v>36</v>
      </c>
      <c r="V219" s="1310" t="s">
        <v>36</v>
      </c>
      <c r="W219" s="64" t="s">
        <v>36</v>
      </c>
      <c r="X219" s="65">
        <v>11.3</v>
      </c>
      <c r="Y219" s="69" t="s">
        <v>36</v>
      </c>
      <c r="Z219" s="70">
        <v>199</v>
      </c>
      <c r="AA219" s="862" t="s">
        <v>36</v>
      </c>
      <c r="AB219" s="863">
        <v>0.35</v>
      </c>
      <c r="AC219" s="655"/>
      <c r="AD219" s="6" t="s">
        <v>369</v>
      </c>
      <c r="AE219" s="18" t="s">
        <v>23</v>
      </c>
      <c r="AF219" s="659">
        <v>71</v>
      </c>
      <c r="AG219" s="660">
        <v>71.2</v>
      </c>
      <c r="AH219" s="660">
        <v>78.2</v>
      </c>
      <c r="AI219" s="100"/>
    </row>
    <row r="220" spans="1:35" x14ac:dyDescent="0.15">
      <c r="A220" s="1656"/>
      <c r="B220" s="326">
        <v>43748</v>
      </c>
      <c r="C220" s="456" t="str">
        <f t="shared" si="26"/>
        <v>(木)</v>
      </c>
      <c r="D220" s="671" t="s">
        <v>540</v>
      </c>
      <c r="E220" s="60">
        <v>5.5</v>
      </c>
      <c r="F220" s="60">
        <v>21.5</v>
      </c>
      <c r="G220" s="23">
        <v>23.8</v>
      </c>
      <c r="H220" s="63">
        <v>24</v>
      </c>
      <c r="I220" s="23">
        <v>4.5999999999999996</v>
      </c>
      <c r="J220" s="63">
        <v>5.0999999999999996</v>
      </c>
      <c r="K220" s="23">
        <v>7.93</v>
      </c>
      <c r="L220" s="63">
        <v>8.06</v>
      </c>
      <c r="M220" s="23">
        <v>30.3</v>
      </c>
      <c r="N220" s="63">
        <v>30.1</v>
      </c>
      <c r="O220" s="50">
        <v>94.3</v>
      </c>
      <c r="P220" s="1310">
        <v>95.6</v>
      </c>
      <c r="Q220" s="50">
        <v>101.3</v>
      </c>
      <c r="R220" s="1310">
        <v>102.7</v>
      </c>
      <c r="S220" s="50">
        <v>71</v>
      </c>
      <c r="T220" s="1310">
        <v>71.2</v>
      </c>
      <c r="U220" s="50">
        <v>30.3</v>
      </c>
      <c r="V220" s="1310">
        <v>31.5</v>
      </c>
      <c r="W220" s="64">
        <v>11.9</v>
      </c>
      <c r="X220" s="65">
        <v>11.8</v>
      </c>
      <c r="Y220" s="69">
        <v>194</v>
      </c>
      <c r="Z220" s="70">
        <v>206</v>
      </c>
      <c r="AA220" s="862">
        <v>0.39</v>
      </c>
      <c r="AB220" s="863">
        <v>0.36</v>
      </c>
      <c r="AC220" s="655"/>
      <c r="AD220" s="6" t="s">
        <v>370</v>
      </c>
      <c r="AE220" s="18" t="s">
        <v>23</v>
      </c>
      <c r="AF220" s="659">
        <v>30.3</v>
      </c>
      <c r="AG220" s="660">
        <v>31.5</v>
      </c>
      <c r="AH220" s="660">
        <v>33.299999999999997</v>
      </c>
      <c r="AI220" s="100"/>
    </row>
    <row r="221" spans="1:35" x14ac:dyDescent="0.15">
      <c r="A221" s="1656"/>
      <c r="B221" s="326">
        <v>43749</v>
      </c>
      <c r="C221" s="456" t="str">
        <f t="shared" si="26"/>
        <v>(金)</v>
      </c>
      <c r="D221" s="671" t="s">
        <v>550</v>
      </c>
      <c r="E221" s="60">
        <v>7</v>
      </c>
      <c r="F221" s="60">
        <v>19.600000000000001</v>
      </c>
      <c r="G221" s="23">
        <v>23.5</v>
      </c>
      <c r="H221" s="63">
        <v>23.7</v>
      </c>
      <c r="I221" s="23">
        <v>5.0999999999999996</v>
      </c>
      <c r="J221" s="63">
        <v>4.5999999999999996</v>
      </c>
      <c r="K221" s="23">
        <v>7.88</v>
      </c>
      <c r="L221" s="63">
        <v>7.9</v>
      </c>
      <c r="M221" s="23">
        <v>30.2</v>
      </c>
      <c r="N221" s="63">
        <v>30.2</v>
      </c>
      <c r="O221" s="50" t="s">
        <v>36</v>
      </c>
      <c r="P221" s="1310">
        <v>94.7</v>
      </c>
      <c r="Q221" s="50" t="s">
        <v>36</v>
      </c>
      <c r="R221" s="1310">
        <v>104.3</v>
      </c>
      <c r="S221" s="50" t="s">
        <v>36</v>
      </c>
      <c r="T221" s="1310" t="s">
        <v>36</v>
      </c>
      <c r="U221" s="50" t="s">
        <v>36</v>
      </c>
      <c r="V221" s="1310" t="s">
        <v>36</v>
      </c>
      <c r="W221" s="64" t="s">
        <v>36</v>
      </c>
      <c r="X221" s="65">
        <v>12.1</v>
      </c>
      <c r="Y221" s="69" t="s">
        <v>36</v>
      </c>
      <c r="Z221" s="70">
        <v>189</v>
      </c>
      <c r="AA221" s="862" t="s">
        <v>36</v>
      </c>
      <c r="AB221" s="863">
        <v>0.19</v>
      </c>
      <c r="AC221" s="655"/>
      <c r="AD221" s="6" t="s">
        <v>389</v>
      </c>
      <c r="AE221" s="18" t="s">
        <v>23</v>
      </c>
      <c r="AF221" s="37">
        <v>11.9</v>
      </c>
      <c r="AG221" s="38">
        <v>11.8</v>
      </c>
      <c r="AH221" s="38">
        <v>11.8</v>
      </c>
      <c r="AI221" s="98"/>
    </row>
    <row r="222" spans="1:35" x14ac:dyDescent="0.15">
      <c r="A222" s="1656"/>
      <c r="B222" s="326">
        <v>43750</v>
      </c>
      <c r="C222" s="456" t="str">
        <f t="shared" si="26"/>
        <v>(土)</v>
      </c>
      <c r="D222" s="671" t="s">
        <v>555</v>
      </c>
      <c r="E222" s="60">
        <v>145.5</v>
      </c>
      <c r="F222" s="60">
        <v>25</v>
      </c>
      <c r="G222" s="23">
        <v>23.3</v>
      </c>
      <c r="H222" s="63">
        <v>23.5</v>
      </c>
      <c r="I222" s="23">
        <v>4.5999999999999996</v>
      </c>
      <c r="J222" s="63">
        <v>4.0999999999999996</v>
      </c>
      <c r="K222" s="23">
        <v>7.98</v>
      </c>
      <c r="L222" s="63">
        <v>7.94</v>
      </c>
      <c r="M222" s="23">
        <v>30.2</v>
      </c>
      <c r="N222" s="63">
        <v>30</v>
      </c>
      <c r="O222" s="50" t="s">
        <v>36</v>
      </c>
      <c r="P222" s="1310" t="s">
        <v>36</v>
      </c>
      <c r="Q222" s="50" t="s">
        <v>36</v>
      </c>
      <c r="R222" s="1310" t="s">
        <v>36</v>
      </c>
      <c r="S222" s="50" t="s">
        <v>36</v>
      </c>
      <c r="T222" s="1310" t="s">
        <v>36</v>
      </c>
      <c r="U222" s="50" t="s">
        <v>36</v>
      </c>
      <c r="V222" s="1310" t="s">
        <v>36</v>
      </c>
      <c r="W222" s="64" t="s">
        <v>36</v>
      </c>
      <c r="X222" s="65" t="s">
        <v>36</v>
      </c>
      <c r="Y222" s="69" t="s">
        <v>36</v>
      </c>
      <c r="Z222" s="70" t="s">
        <v>36</v>
      </c>
      <c r="AA222" s="862" t="s">
        <v>36</v>
      </c>
      <c r="AB222" s="863" t="s">
        <v>36</v>
      </c>
      <c r="AC222" s="655"/>
      <c r="AD222" s="6" t="s">
        <v>390</v>
      </c>
      <c r="AE222" s="18" t="s">
        <v>23</v>
      </c>
      <c r="AF222" s="48">
        <v>194</v>
      </c>
      <c r="AG222" s="49">
        <v>206</v>
      </c>
      <c r="AH222" s="49">
        <v>214</v>
      </c>
      <c r="AI222" s="26"/>
    </row>
    <row r="223" spans="1:35" x14ac:dyDescent="0.15">
      <c r="A223" s="1656"/>
      <c r="B223" s="326">
        <v>43751</v>
      </c>
      <c r="C223" s="456" t="str">
        <f t="shared" si="26"/>
        <v>(日)</v>
      </c>
      <c r="D223" s="671" t="s">
        <v>540</v>
      </c>
      <c r="E223" s="60" t="s">
        <v>36</v>
      </c>
      <c r="F223" s="60">
        <v>27.7</v>
      </c>
      <c r="G223" s="23">
        <v>23.5</v>
      </c>
      <c r="H223" s="63">
        <v>23.7</v>
      </c>
      <c r="I223" s="23">
        <v>5.7</v>
      </c>
      <c r="J223" s="63">
        <v>5.2</v>
      </c>
      <c r="K223" s="23">
        <v>8.17</v>
      </c>
      <c r="L223" s="63">
        <v>8.17</v>
      </c>
      <c r="M223" s="23">
        <v>29.2</v>
      </c>
      <c r="N223" s="63">
        <v>29.2</v>
      </c>
      <c r="O223" s="50" t="s">
        <v>36</v>
      </c>
      <c r="P223" s="1310" t="s">
        <v>36</v>
      </c>
      <c r="Q223" s="50" t="s">
        <v>36</v>
      </c>
      <c r="R223" s="1310" t="s">
        <v>36</v>
      </c>
      <c r="S223" s="50" t="s">
        <v>36</v>
      </c>
      <c r="T223" s="1310" t="s">
        <v>36</v>
      </c>
      <c r="U223" s="50" t="s">
        <v>36</v>
      </c>
      <c r="V223" s="1310" t="s">
        <v>36</v>
      </c>
      <c r="W223" s="64" t="s">
        <v>36</v>
      </c>
      <c r="X223" s="65" t="s">
        <v>36</v>
      </c>
      <c r="Y223" s="69" t="s">
        <v>36</v>
      </c>
      <c r="Z223" s="70" t="s">
        <v>36</v>
      </c>
      <c r="AA223" s="862" t="s">
        <v>36</v>
      </c>
      <c r="AB223" s="863" t="s">
        <v>36</v>
      </c>
      <c r="AC223" s="655"/>
      <c r="AD223" s="6" t="s">
        <v>391</v>
      </c>
      <c r="AE223" s="18" t="s">
        <v>23</v>
      </c>
      <c r="AF223" s="40">
        <v>0.39</v>
      </c>
      <c r="AG223" s="41">
        <v>0.36</v>
      </c>
      <c r="AH223" s="523" t="s">
        <v>607</v>
      </c>
      <c r="AI223" s="99"/>
    </row>
    <row r="224" spans="1:35" x14ac:dyDescent="0.15">
      <c r="A224" s="1656"/>
      <c r="B224" s="326">
        <v>43752</v>
      </c>
      <c r="C224" s="456" t="str">
        <f t="shared" si="26"/>
        <v>(月)</v>
      </c>
      <c r="D224" s="671" t="s">
        <v>550</v>
      </c>
      <c r="E224" s="60">
        <v>4</v>
      </c>
      <c r="F224" s="60">
        <v>19.7</v>
      </c>
      <c r="G224" s="23">
        <v>23.3</v>
      </c>
      <c r="H224" s="63">
        <v>23.5</v>
      </c>
      <c r="I224" s="23">
        <v>5.4</v>
      </c>
      <c r="J224" s="63">
        <v>4.9000000000000004</v>
      </c>
      <c r="K224" s="23">
        <v>8.11</v>
      </c>
      <c r="L224" s="63">
        <v>8.06</v>
      </c>
      <c r="M224" s="23">
        <v>29.3</v>
      </c>
      <c r="N224" s="63">
        <v>29.3</v>
      </c>
      <c r="O224" s="50" t="s">
        <v>36</v>
      </c>
      <c r="P224" s="1310" t="s">
        <v>36</v>
      </c>
      <c r="Q224" s="50" t="s">
        <v>36</v>
      </c>
      <c r="R224" s="1310" t="s">
        <v>36</v>
      </c>
      <c r="S224" s="50" t="s">
        <v>36</v>
      </c>
      <c r="T224" s="1310" t="s">
        <v>36</v>
      </c>
      <c r="U224" s="50" t="s">
        <v>36</v>
      </c>
      <c r="V224" s="1310" t="s">
        <v>36</v>
      </c>
      <c r="W224" s="64" t="s">
        <v>36</v>
      </c>
      <c r="X224" s="65" t="s">
        <v>36</v>
      </c>
      <c r="Y224" s="69" t="s">
        <v>36</v>
      </c>
      <c r="Z224" s="70" t="s">
        <v>36</v>
      </c>
      <c r="AA224" s="862" t="s">
        <v>36</v>
      </c>
      <c r="AB224" s="863" t="s">
        <v>36</v>
      </c>
      <c r="AC224" s="655"/>
      <c r="AD224" s="6" t="s">
        <v>24</v>
      </c>
      <c r="AE224" s="18" t="s">
        <v>23</v>
      </c>
      <c r="AF224" s="23">
        <v>4.2</v>
      </c>
      <c r="AG224" s="47">
        <v>4</v>
      </c>
      <c r="AH224" s="719">
        <v>4.3</v>
      </c>
      <c r="AI224" s="99"/>
    </row>
    <row r="225" spans="1:35" x14ac:dyDescent="0.15">
      <c r="A225" s="1656"/>
      <c r="B225" s="326">
        <v>43753</v>
      </c>
      <c r="C225" s="456" t="str">
        <f t="shared" si="26"/>
        <v>(火)</v>
      </c>
      <c r="D225" s="671" t="s">
        <v>550</v>
      </c>
      <c r="E225" s="60">
        <v>2.5</v>
      </c>
      <c r="F225" s="60">
        <v>19.3</v>
      </c>
      <c r="G225" s="23">
        <v>23</v>
      </c>
      <c r="H225" s="63">
        <v>23.2</v>
      </c>
      <c r="I225" s="23">
        <v>7.3</v>
      </c>
      <c r="J225" s="63">
        <v>6.4</v>
      </c>
      <c r="K225" s="23">
        <v>8.0299999999999994</v>
      </c>
      <c r="L225" s="63">
        <v>8.02</v>
      </c>
      <c r="M225" s="23">
        <v>28.9</v>
      </c>
      <c r="N225" s="63">
        <v>29.1</v>
      </c>
      <c r="O225" s="50" t="s">
        <v>36</v>
      </c>
      <c r="P225" s="1310">
        <v>92.3</v>
      </c>
      <c r="Q225" s="50" t="s">
        <v>36</v>
      </c>
      <c r="R225" s="1310">
        <v>100.1</v>
      </c>
      <c r="S225" s="50" t="s">
        <v>36</v>
      </c>
      <c r="T225" s="1310" t="s">
        <v>36</v>
      </c>
      <c r="U225" s="50" t="s">
        <v>36</v>
      </c>
      <c r="V225" s="1310" t="s">
        <v>36</v>
      </c>
      <c r="W225" s="64" t="s">
        <v>36</v>
      </c>
      <c r="X225" s="65">
        <v>11.6</v>
      </c>
      <c r="Y225" s="69" t="s">
        <v>36</v>
      </c>
      <c r="Z225" s="70">
        <v>167</v>
      </c>
      <c r="AA225" s="862" t="s">
        <v>36</v>
      </c>
      <c r="AB225" s="863">
        <v>0.12</v>
      </c>
      <c r="AC225" s="655"/>
      <c r="AD225" s="6" t="s">
        <v>25</v>
      </c>
      <c r="AE225" s="18" t="s">
        <v>23</v>
      </c>
      <c r="AF225" s="23">
        <v>1.5</v>
      </c>
      <c r="AG225" s="47">
        <v>1.5</v>
      </c>
      <c r="AH225" s="718">
        <v>1.7</v>
      </c>
      <c r="AI225" s="99"/>
    </row>
    <row r="226" spans="1:35" x14ac:dyDescent="0.15">
      <c r="A226" s="1656"/>
      <c r="B226" s="326">
        <v>43754</v>
      </c>
      <c r="C226" s="456" t="str">
        <f t="shared" si="26"/>
        <v>(水)</v>
      </c>
      <c r="D226" s="671" t="s">
        <v>550</v>
      </c>
      <c r="E226" s="60" t="s">
        <v>36</v>
      </c>
      <c r="F226" s="60">
        <v>16.100000000000001</v>
      </c>
      <c r="G226" s="23">
        <v>22.6</v>
      </c>
      <c r="H226" s="63">
        <v>22.8</v>
      </c>
      <c r="I226" s="23">
        <v>7.9</v>
      </c>
      <c r="J226" s="63">
        <v>5.6</v>
      </c>
      <c r="K226" s="23">
        <v>7.97</v>
      </c>
      <c r="L226" s="63">
        <v>7.97</v>
      </c>
      <c r="M226" s="23">
        <v>28.9</v>
      </c>
      <c r="N226" s="63">
        <v>29.2</v>
      </c>
      <c r="O226" s="50" t="s">
        <v>36</v>
      </c>
      <c r="P226" s="1310">
        <v>89.5</v>
      </c>
      <c r="Q226" s="50" t="s">
        <v>36</v>
      </c>
      <c r="R226" s="1310">
        <v>98.2</v>
      </c>
      <c r="S226" s="50" t="s">
        <v>36</v>
      </c>
      <c r="T226" s="1310" t="s">
        <v>36</v>
      </c>
      <c r="U226" s="50" t="s">
        <v>36</v>
      </c>
      <c r="V226" s="1310" t="s">
        <v>36</v>
      </c>
      <c r="W226" s="64" t="s">
        <v>36</v>
      </c>
      <c r="X226" s="65">
        <v>11.7</v>
      </c>
      <c r="Y226" s="69" t="s">
        <v>36</v>
      </c>
      <c r="Z226" s="70">
        <v>161</v>
      </c>
      <c r="AA226" s="862" t="s">
        <v>36</v>
      </c>
      <c r="AB226" s="863">
        <v>0.22</v>
      </c>
      <c r="AC226" s="655"/>
      <c r="AD226" s="6" t="s">
        <v>392</v>
      </c>
      <c r="AE226" s="18" t="s">
        <v>23</v>
      </c>
      <c r="AF226" s="23">
        <v>4.2</v>
      </c>
      <c r="AG226" s="47">
        <v>6.5</v>
      </c>
      <c r="AH226" s="718">
        <v>10.1</v>
      </c>
      <c r="AI226" s="99"/>
    </row>
    <row r="227" spans="1:35" x14ac:dyDescent="0.15">
      <c r="A227" s="1656"/>
      <c r="B227" s="326">
        <v>43755</v>
      </c>
      <c r="C227" s="456" t="str">
        <f t="shared" si="26"/>
        <v>(木)</v>
      </c>
      <c r="D227" s="671" t="s">
        <v>550</v>
      </c>
      <c r="E227" s="60" t="s">
        <v>36</v>
      </c>
      <c r="F227" s="60">
        <v>17.5</v>
      </c>
      <c r="G227" s="23">
        <v>22.2</v>
      </c>
      <c r="H227" s="63">
        <v>22.4</v>
      </c>
      <c r="I227" s="23">
        <v>7.9</v>
      </c>
      <c r="J227" s="63">
        <v>6.6</v>
      </c>
      <c r="K227" s="23">
        <v>7.98</v>
      </c>
      <c r="L227" s="63">
        <v>7.95</v>
      </c>
      <c r="M227" s="23">
        <v>28.7</v>
      </c>
      <c r="N227" s="63">
        <v>28.9</v>
      </c>
      <c r="O227" s="50" t="s">
        <v>36</v>
      </c>
      <c r="P227" s="1310">
        <v>87.7</v>
      </c>
      <c r="Q227" s="50" t="s">
        <v>36</v>
      </c>
      <c r="R227" s="1310">
        <v>97.8</v>
      </c>
      <c r="S227" s="50" t="s">
        <v>36</v>
      </c>
      <c r="T227" s="1310" t="s">
        <v>36</v>
      </c>
      <c r="U227" s="50" t="s">
        <v>36</v>
      </c>
      <c r="V227" s="1310" t="s">
        <v>36</v>
      </c>
      <c r="W227" s="64" t="s">
        <v>36</v>
      </c>
      <c r="X227" s="65">
        <v>11.9</v>
      </c>
      <c r="Y227" s="69" t="s">
        <v>36</v>
      </c>
      <c r="Z227" s="70">
        <v>163</v>
      </c>
      <c r="AA227" s="862" t="s">
        <v>36</v>
      </c>
      <c r="AB227" s="863">
        <v>0.19</v>
      </c>
      <c r="AC227" s="655"/>
      <c r="AD227" s="6" t="s">
        <v>393</v>
      </c>
      <c r="AE227" s="18" t="s">
        <v>23</v>
      </c>
      <c r="AF227" s="24">
        <v>4.2999999999999997E-2</v>
      </c>
      <c r="AG227" s="44">
        <v>2.1999999999999999E-2</v>
      </c>
      <c r="AH227" s="720">
        <v>6.0999999999999999E-2</v>
      </c>
      <c r="AI227" s="101"/>
    </row>
    <row r="228" spans="1:35" x14ac:dyDescent="0.15">
      <c r="A228" s="1656"/>
      <c r="B228" s="326">
        <v>43756</v>
      </c>
      <c r="C228" s="456" t="str">
        <f t="shared" si="26"/>
        <v>(金)</v>
      </c>
      <c r="D228" s="671" t="s">
        <v>550</v>
      </c>
      <c r="E228" s="60">
        <v>3</v>
      </c>
      <c r="F228" s="60">
        <v>18.7</v>
      </c>
      <c r="G228" s="23">
        <v>22</v>
      </c>
      <c r="H228" s="63">
        <v>22.1</v>
      </c>
      <c r="I228" s="23">
        <v>7.6</v>
      </c>
      <c r="J228" s="63">
        <v>6.6</v>
      </c>
      <c r="K228" s="23">
        <v>7.93</v>
      </c>
      <c r="L228" s="63">
        <v>7.96</v>
      </c>
      <c r="M228" s="23">
        <v>28.7</v>
      </c>
      <c r="N228" s="63">
        <v>28.9</v>
      </c>
      <c r="O228" s="50" t="s">
        <v>36</v>
      </c>
      <c r="P228" s="1310">
        <v>91.2</v>
      </c>
      <c r="Q228" s="50" t="s">
        <v>36</v>
      </c>
      <c r="R228" s="1310">
        <v>98.8</v>
      </c>
      <c r="S228" s="50" t="s">
        <v>36</v>
      </c>
      <c r="T228" s="1310" t="s">
        <v>36</v>
      </c>
      <c r="U228" s="50" t="s">
        <v>36</v>
      </c>
      <c r="V228" s="1310" t="s">
        <v>36</v>
      </c>
      <c r="W228" s="64" t="s">
        <v>36</v>
      </c>
      <c r="X228" s="65">
        <v>12.1</v>
      </c>
      <c r="Y228" s="69" t="s">
        <v>36</v>
      </c>
      <c r="Z228" s="70">
        <v>164</v>
      </c>
      <c r="AA228" s="862" t="s">
        <v>36</v>
      </c>
      <c r="AB228" s="863">
        <v>0.21</v>
      </c>
      <c r="AC228" s="655"/>
      <c r="AD228" s="6" t="s">
        <v>290</v>
      </c>
      <c r="AE228" s="18" t="s">
        <v>23</v>
      </c>
      <c r="AF228" s="24">
        <v>0.2</v>
      </c>
      <c r="AG228" s="44">
        <v>0.15</v>
      </c>
      <c r="AH228" s="720">
        <v>0.32</v>
      </c>
      <c r="AI228" s="99"/>
    </row>
    <row r="229" spans="1:35" x14ac:dyDescent="0.15">
      <c r="A229" s="1656"/>
      <c r="B229" s="326">
        <v>43757</v>
      </c>
      <c r="C229" s="456" t="str">
        <f t="shared" si="26"/>
        <v>(土)</v>
      </c>
      <c r="D229" s="671" t="s">
        <v>555</v>
      </c>
      <c r="E229" s="60">
        <v>44</v>
      </c>
      <c r="F229" s="60">
        <v>17.5</v>
      </c>
      <c r="G229" s="23">
        <v>21.6</v>
      </c>
      <c r="H229" s="63">
        <v>21.7</v>
      </c>
      <c r="I229" s="23">
        <v>7.2</v>
      </c>
      <c r="J229" s="63">
        <v>6.5</v>
      </c>
      <c r="K229" s="23">
        <v>7.9</v>
      </c>
      <c r="L229" s="63">
        <v>7.91</v>
      </c>
      <c r="M229" s="23">
        <v>28.7</v>
      </c>
      <c r="N229" s="63">
        <v>28.6</v>
      </c>
      <c r="O229" s="50" t="s">
        <v>36</v>
      </c>
      <c r="P229" s="1310" t="s">
        <v>36</v>
      </c>
      <c r="Q229" s="50" t="s">
        <v>36</v>
      </c>
      <c r="R229" s="1310" t="s">
        <v>36</v>
      </c>
      <c r="S229" s="50" t="s">
        <v>36</v>
      </c>
      <c r="T229" s="1310" t="s">
        <v>36</v>
      </c>
      <c r="U229" s="50" t="s">
        <v>36</v>
      </c>
      <c r="V229" s="1310" t="s">
        <v>36</v>
      </c>
      <c r="W229" s="64" t="s">
        <v>36</v>
      </c>
      <c r="X229" s="65" t="s">
        <v>36</v>
      </c>
      <c r="Y229" s="69" t="s">
        <v>36</v>
      </c>
      <c r="Z229" s="70" t="s">
        <v>36</v>
      </c>
      <c r="AA229" s="862" t="s">
        <v>36</v>
      </c>
      <c r="AB229" s="863" t="s">
        <v>36</v>
      </c>
      <c r="AC229" s="655"/>
      <c r="AD229" s="6" t="s">
        <v>97</v>
      </c>
      <c r="AE229" s="18" t="s">
        <v>23</v>
      </c>
      <c r="AF229" s="24">
        <v>0.86</v>
      </c>
      <c r="AG229" s="44">
        <v>0.93</v>
      </c>
      <c r="AH229" s="720">
        <v>0.95</v>
      </c>
      <c r="AI229" s="99"/>
    </row>
    <row r="230" spans="1:35" x14ac:dyDescent="0.15">
      <c r="A230" s="1656"/>
      <c r="B230" s="326">
        <v>43758</v>
      </c>
      <c r="C230" s="456" t="str">
        <f t="shared" si="26"/>
        <v>(日)</v>
      </c>
      <c r="D230" s="671" t="s">
        <v>550</v>
      </c>
      <c r="E230" s="60">
        <v>2</v>
      </c>
      <c r="F230" s="60">
        <v>20.8</v>
      </c>
      <c r="G230" s="23">
        <v>21.5</v>
      </c>
      <c r="H230" s="63">
        <v>21.7</v>
      </c>
      <c r="I230" s="23">
        <v>6.6</v>
      </c>
      <c r="J230" s="63">
        <v>5.9</v>
      </c>
      <c r="K230" s="23">
        <v>7.94</v>
      </c>
      <c r="L230" s="63">
        <v>7.9</v>
      </c>
      <c r="M230" s="23">
        <v>28.7</v>
      </c>
      <c r="N230" s="63">
        <v>28.3</v>
      </c>
      <c r="O230" s="50" t="s">
        <v>36</v>
      </c>
      <c r="P230" s="1310" t="s">
        <v>36</v>
      </c>
      <c r="Q230" s="50" t="s">
        <v>36</v>
      </c>
      <c r="R230" s="1310" t="s">
        <v>36</v>
      </c>
      <c r="S230" s="50" t="s">
        <v>36</v>
      </c>
      <c r="T230" s="1310" t="s">
        <v>36</v>
      </c>
      <c r="U230" s="50" t="s">
        <v>36</v>
      </c>
      <c r="V230" s="1310" t="s">
        <v>36</v>
      </c>
      <c r="W230" s="64" t="s">
        <v>36</v>
      </c>
      <c r="X230" s="65" t="s">
        <v>36</v>
      </c>
      <c r="Y230" s="69" t="s">
        <v>36</v>
      </c>
      <c r="Z230" s="70" t="s">
        <v>36</v>
      </c>
      <c r="AA230" s="862" t="s">
        <v>36</v>
      </c>
      <c r="AB230" s="863" t="s">
        <v>36</v>
      </c>
      <c r="AC230" s="655"/>
      <c r="AD230" s="6" t="s">
        <v>379</v>
      </c>
      <c r="AE230" s="18" t="s">
        <v>23</v>
      </c>
      <c r="AF230" s="24">
        <v>4.8000000000000001E-2</v>
      </c>
      <c r="AG230" s="44">
        <v>6.2E-2</v>
      </c>
      <c r="AH230" s="720">
        <v>0.122</v>
      </c>
      <c r="AI230" s="101"/>
    </row>
    <row r="231" spans="1:35" x14ac:dyDescent="0.15">
      <c r="A231" s="1656"/>
      <c r="B231" s="326">
        <v>43759</v>
      </c>
      <c r="C231" s="456" t="str">
        <f t="shared" si="26"/>
        <v>(月)</v>
      </c>
      <c r="D231" s="671" t="s">
        <v>550</v>
      </c>
      <c r="E231" s="60">
        <v>8.5</v>
      </c>
      <c r="F231" s="60">
        <v>20.6</v>
      </c>
      <c r="G231" s="23">
        <v>21.5</v>
      </c>
      <c r="H231" s="63">
        <v>21.7</v>
      </c>
      <c r="I231" s="23">
        <v>7.8</v>
      </c>
      <c r="J231" s="63">
        <v>6.1</v>
      </c>
      <c r="K231" s="23">
        <v>7.91</v>
      </c>
      <c r="L231" s="63">
        <v>7.85</v>
      </c>
      <c r="M231" s="23">
        <v>28.4</v>
      </c>
      <c r="N231" s="63">
        <v>28.6</v>
      </c>
      <c r="O231" s="50" t="s">
        <v>36</v>
      </c>
      <c r="P231" s="1310">
        <v>86</v>
      </c>
      <c r="Q231" s="50" t="s">
        <v>36</v>
      </c>
      <c r="R231" s="1310">
        <v>97.2</v>
      </c>
      <c r="S231" s="50" t="s">
        <v>36</v>
      </c>
      <c r="T231" s="1310" t="s">
        <v>36</v>
      </c>
      <c r="U231" s="50" t="s">
        <v>36</v>
      </c>
      <c r="V231" s="1310" t="s">
        <v>36</v>
      </c>
      <c r="W231" s="64" t="s">
        <v>36</v>
      </c>
      <c r="X231" s="65">
        <v>12.2</v>
      </c>
      <c r="Y231" s="69" t="s">
        <v>36</v>
      </c>
      <c r="Z231" s="70">
        <v>170</v>
      </c>
      <c r="AA231" s="862" t="s">
        <v>36</v>
      </c>
      <c r="AB231" s="863">
        <v>0.18</v>
      </c>
      <c r="AC231" s="655"/>
      <c r="AD231" s="6" t="s">
        <v>394</v>
      </c>
      <c r="AE231" s="18" t="s">
        <v>23</v>
      </c>
      <c r="AF231" s="23"/>
      <c r="AG231" s="47"/>
      <c r="AH231" s="720"/>
      <c r="AI231" s="99"/>
    </row>
    <row r="232" spans="1:35" x14ac:dyDescent="0.15">
      <c r="A232" s="1656"/>
      <c r="B232" s="326">
        <v>43760</v>
      </c>
      <c r="C232" s="456" t="str">
        <f t="shared" si="26"/>
        <v>(火)</v>
      </c>
      <c r="D232" s="671" t="s">
        <v>550</v>
      </c>
      <c r="E232" s="60">
        <v>27.5</v>
      </c>
      <c r="F232" s="60">
        <v>15.5</v>
      </c>
      <c r="G232" s="23">
        <v>21</v>
      </c>
      <c r="H232" s="63">
        <v>21</v>
      </c>
      <c r="I232" s="23">
        <v>12.4</v>
      </c>
      <c r="J232" s="63">
        <v>11</v>
      </c>
      <c r="K232" s="23">
        <v>7.86</v>
      </c>
      <c r="L232" s="63">
        <v>7.75</v>
      </c>
      <c r="M232" s="23">
        <v>27.8</v>
      </c>
      <c r="N232" s="63">
        <v>27.8</v>
      </c>
      <c r="O232" s="50" t="s">
        <v>36</v>
      </c>
      <c r="P232" s="1310" t="s">
        <v>36</v>
      </c>
      <c r="Q232" s="50" t="s">
        <v>36</v>
      </c>
      <c r="R232" s="1310" t="s">
        <v>36</v>
      </c>
      <c r="S232" s="50" t="s">
        <v>36</v>
      </c>
      <c r="T232" s="1310" t="s">
        <v>36</v>
      </c>
      <c r="U232" s="50" t="s">
        <v>36</v>
      </c>
      <c r="V232" s="1310" t="s">
        <v>36</v>
      </c>
      <c r="W232" s="64" t="s">
        <v>36</v>
      </c>
      <c r="X232" s="65" t="s">
        <v>36</v>
      </c>
      <c r="Y232" s="69" t="s">
        <v>36</v>
      </c>
      <c r="Z232" s="70" t="s">
        <v>36</v>
      </c>
      <c r="AA232" s="862" t="s">
        <v>36</v>
      </c>
      <c r="AB232" s="863" t="s">
        <v>36</v>
      </c>
      <c r="AC232" s="655"/>
      <c r="AD232" s="6" t="s">
        <v>98</v>
      </c>
      <c r="AE232" s="18" t="s">
        <v>23</v>
      </c>
      <c r="AF232" s="23">
        <v>20.5</v>
      </c>
      <c r="AG232" s="47">
        <v>20.100000000000001</v>
      </c>
      <c r="AH232" s="718">
        <v>21.3</v>
      </c>
      <c r="AI232" s="100"/>
    </row>
    <row r="233" spans="1:35" x14ac:dyDescent="0.15">
      <c r="A233" s="1656"/>
      <c r="B233" s="326">
        <v>43761</v>
      </c>
      <c r="C233" s="456" t="str">
        <f t="shared" si="26"/>
        <v>(水)</v>
      </c>
      <c r="D233" s="671" t="s">
        <v>540</v>
      </c>
      <c r="E233" s="60" t="s">
        <v>36</v>
      </c>
      <c r="F233" s="60">
        <v>20.8</v>
      </c>
      <c r="G233" s="23">
        <v>20.7</v>
      </c>
      <c r="H233" s="63">
        <v>20.9</v>
      </c>
      <c r="I233" s="23">
        <v>8</v>
      </c>
      <c r="J233" s="63">
        <v>7.5</v>
      </c>
      <c r="K233" s="23">
        <v>7.83</v>
      </c>
      <c r="L233" s="63">
        <v>7.85</v>
      </c>
      <c r="M233" s="23">
        <v>28</v>
      </c>
      <c r="N233" s="63">
        <v>28.1</v>
      </c>
      <c r="O233" s="50" t="s">
        <v>36</v>
      </c>
      <c r="P233" s="1310">
        <v>84.3</v>
      </c>
      <c r="Q233" s="50" t="s">
        <v>36</v>
      </c>
      <c r="R233" s="1310">
        <v>96</v>
      </c>
      <c r="S233" s="50" t="s">
        <v>36</v>
      </c>
      <c r="T233" s="1310" t="s">
        <v>36</v>
      </c>
      <c r="U233" s="50" t="s">
        <v>36</v>
      </c>
      <c r="V233" s="1310" t="s">
        <v>36</v>
      </c>
      <c r="W233" s="64" t="s">
        <v>36</v>
      </c>
      <c r="X233" s="65">
        <v>12.4</v>
      </c>
      <c r="Y233" s="69" t="s">
        <v>36</v>
      </c>
      <c r="Z233" s="70">
        <v>161</v>
      </c>
      <c r="AA233" s="862" t="s">
        <v>36</v>
      </c>
      <c r="AB233" s="863">
        <v>0.33</v>
      </c>
      <c r="AC233" s="655"/>
      <c r="AD233" s="6" t="s">
        <v>27</v>
      </c>
      <c r="AE233" s="18" t="s">
        <v>23</v>
      </c>
      <c r="AF233" s="23">
        <v>23.6</v>
      </c>
      <c r="AG233" s="47">
        <v>22.6</v>
      </c>
      <c r="AH233" s="718">
        <v>26.6</v>
      </c>
      <c r="AI233" s="100"/>
    </row>
    <row r="234" spans="1:35" x14ac:dyDescent="0.15">
      <c r="A234" s="1656"/>
      <c r="B234" s="326">
        <v>43762</v>
      </c>
      <c r="C234" s="456" t="str">
        <f t="shared" si="26"/>
        <v>(木)</v>
      </c>
      <c r="D234" s="671" t="s">
        <v>550</v>
      </c>
      <c r="E234" s="60" t="s">
        <v>36</v>
      </c>
      <c r="F234" s="60">
        <v>20.7</v>
      </c>
      <c r="G234" s="23">
        <v>20.5</v>
      </c>
      <c r="H234" s="63">
        <v>20.8</v>
      </c>
      <c r="I234" s="23">
        <v>8.5</v>
      </c>
      <c r="J234" s="63">
        <v>8.1999999999999993</v>
      </c>
      <c r="K234" s="23">
        <v>7.76</v>
      </c>
      <c r="L234" s="63">
        <v>7.76</v>
      </c>
      <c r="M234" s="23">
        <v>27.9</v>
      </c>
      <c r="N234" s="63">
        <v>27.9</v>
      </c>
      <c r="O234" s="50" t="s">
        <v>36</v>
      </c>
      <c r="P234" s="1310">
        <v>83.8</v>
      </c>
      <c r="Q234" s="50" t="s">
        <v>36</v>
      </c>
      <c r="R234" s="1310">
        <v>94.8</v>
      </c>
      <c r="S234" s="50" t="s">
        <v>36</v>
      </c>
      <c r="T234" s="1310" t="s">
        <v>36</v>
      </c>
      <c r="U234" s="50" t="s">
        <v>36</v>
      </c>
      <c r="V234" s="1310" t="s">
        <v>36</v>
      </c>
      <c r="W234" s="64" t="s">
        <v>36</v>
      </c>
      <c r="X234" s="65">
        <v>12</v>
      </c>
      <c r="Y234" s="69" t="s">
        <v>36</v>
      </c>
      <c r="Z234" s="70">
        <v>174</v>
      </c>
      <c r="AA234" s="862" t="s">
        <v>36</v>
      </c>
      <c r="AB234" s="863">
        <v>0.35</v>
      </c>
      <c r="AC234" s="655"/>
      <c r="AD234" s="6" t="s">
        <v>382</v>
      </c>
      <c r="AE234" s="18" t="s">
        <v>387</v>
      </c>
      <c r="AF234" s="50">
        <v>8</v>
      </c>
      <c r="AG234" s="51">
        <v>7</v>
      </c>
      <c r="AH234" s="722">
        <v>12</v>
      </c>
      <c r="AI234" s="102"/>
    </row>
    <row r="235" spans="1:35" x14ac:dyDescent="0.15">
      <c r="A235" s="1656"/>
      <c r="B235" s="326">
        <v>43763</v>
      </c>
      <c r="C235" s="456" t="str">
        <f t="shared" si="26"/>
        <v>(金)</v>
      </c>
      <c r="D235" s="671" t="s">
        <v>555</v>
      </c>
      <c r="E235" s="60">
        <v>223.5</v>
      </c>
      <c r="F235" s="60">
        <v>17.600000000000001</v>
      </c>
      <c r="G235" s="23">
        <v>20.399999999999999</v>
      </c>
      <c r="H235" s="63">
        <v>20.399999999999999</v>
      </c>
      <c r="I235" s="23">
        <v>6.9</v>
      </c>
      <c r="J235" s="63">
        <v>7.1</v>
      </c>
      <c r="K235" s="23">
        <v>7.77</v>
      </c>
      <c r="L235" s="63">
        <v>7.78</v>
      </c>
      <c r="M235" s="23">
        <v>27.6</v>
      </c>
      <c r="N235" s="63">
        <v>27.2</v>
      </c>
      <c r="O235" s="50" t="s">
        <v>36</v>
      </c>
      <c r="P235" s="1310">
        <v>82.9</v>
      </c>
      <c r="Q235" s="50" t="s">
        <v>36</v>
      </c>
      <c r="R235" s="1310">
        <v>91.2</v>
      </c>
      <c r="S235" s="50" t="s">
        <v>36</v>
      </c>
      <c r="T235" s="1310" t="s">
        <v>36</v>
      </c>
      <c r="U235" s="50" t="s">
        <v>36</v>
      </c>
      <c r="V235" s="1310" t="s">
        <v>36</v>
      </c>
      <c r="W235" s="64" t="s">
        <v>36</v>
      </c>
      <c r="X235" s="65">
        <v>12.4</v>
      </c>
      <c r="Y235" s="69" t="s">
        <v>36</v>
      </c>
      <c r="Z235" s="70">
        <v>166</v>
      </c>
      <c r="AA235" s="862" t="s">
        <v>36</v>
      </c>
      <c r="AB235" s="863">
        <v>0.26</v>
      </c>
      <c r="AC235" s="655"/>
      <c r="AD235" s="6" t="s">
        <v>395</v>
      </c>
      <c r="AE235" s="18" t="s">
        <v>23</v>
      </c>
      <c r="AF235" s="50">
        <v>3</v>
      </c>
      <c r="AG235" s="51">
        <v>4</v>
      </c>
      <c r="AH235" s="722">
        <v>15</v>
      </c>
      <c r="AI235" s="102"/>
    </row>
    <row r="236" spans="1:35" x14ac:dyDescent="0.15">
      <c r="A236" s="1656"/>
      <c r="B236" s="326">
        <v>43764</v>
      </c>
      <c r="C236" s="456" t="str">
        <f t="shared" si="26"/>
        <v>(土)</v>
      </c>
      <c r="D236" s="671" t="s">
        <v>540</v>
      </c>
      <c r="E236" s="60" t="s">
        <v>36</v>
      </c>
      <c r="F236" s="60">
        <v>22</v>
      </c>
      <c r="G236" s="23">
        <v>20.100000000000001</v>
      </c>
      <c r="H236" s="63">
        <v>20.3</v>
      </c>
      <c r="I236" s="23">
        <v>5.2</v>
      </c>
      <c r="J236" s="63">
        <v>5.7</v>
      </c>
      <c r="K236" s="23">
        <v>7.81</v>
      </c>
      <c r="L236" s="63">
        <v>7.82</v>
      </c>
      <c r="M236" s="23">
        <v>27</v>
      </c>
      <c r="N236" s="63">
        <v>27.1</v>
      </c>
      <c r="O236" s="50" t="s">
        <v>36</v>
      </c>
      <c r="P236" s="1310" t="s">
        <v>36</v>
      </c>
      <c r="Q236" s="50" t="s">
        <v>36</v>
      </c>
      <c r="R236" s="1310" t="s">
        <v>36</v>
      </c>
      <c r="S236" s="50" t="s">
        <v>36</v>
      </c>
      <c r="T236" s="1310" t="s">
        <v>36</v>
      </c>
      <c r="U236" s="50" t="s">
        <v>36</v>
      </c>
      <c r="V236" s="1310" t="s">
        <v>36</v>
      </c>
      <c r="W236" s="64" t="s">
        <v>36</v>
      </c>
      <c r="X236" s="65" t="s">
        <v>36</v>
      </c>
      <c r="Y236" s="69" t="s">
        <v>36</v>
      </c>
      <c r="Z236" s="70" t="s">
        <v>36</v>
      </c>
      <c r="AA236" s="862" t="s">
        <v>36</v>
      </c>
      <c r="AB236" s="863" t="s">
        <v>36</v>
      </c>
      <c r="AC236" s="655"/>
      <c r="AD236" s="19"/>
      <c r="AE236" s="9"/>
      <c r="AF236" s="20"/>
      <c r="AG236" s="8"/>
      <c r="AH236" s="8"/>
      <c r="AI236" s="9"/>
    </row>
    <row r="237" spans="1:35" x14ac:dyDescent="0.15">
      <c r="A237" s="1656"/>
      <c r="B237" s="326">
        <v>43765</v>
      </c>
      <c r="C237" s="465" t="str">
        <f t="shared" si="26"/>
        <v>(日)</v>
      </c>
      <c r="D237" s="671" t="s">
        <v>550</v>
      </c>
      <c r="E237" s="60" t="s">
        <v>36</v>
      </c>
      <c r="F237" s="60">
        <v>19.7</v>
      </c>
      <c r="G237" s="23">
        <v>20</v>
      </c>
      <c r="H237" s="63">
        <v>20.2</v>
      </c>
      <c r="I237" s="23">
        <v>6.3</v>
      </c>
      <c r="J237" s="63">
        <v>5.8</v>
      </c>
      <c r="K237" s="23">
        <v>7.72</v>
      </c>
      <c r="L237" s="63">
        <v>7.74</v>
      </c>
      <c r="M237" s="23">
        <v>26.8</v>
      </c>
      <c r="N237" s="63">
        <v>26.9</v>
      </c>
      <c r="O237" s="50" t="s">
        <v>36</v>
      </c>
      <c r="P237" s="1310" t="s">
        <v>36</v>
      </c>
      <c r="Q237" s="50" t="s">
        <v>36</v>
      </c>
      <c r="R237" s="1310" t="s">
        <v>36</v>
      </c>
      <c r="S237" s="50" t="s">
        <v>36</v>
      </c>
      <c r="T237" s="1310" t="s">
        <v>36</v>
      </c>
      <c r="U237" s="50" t="s">
        <v>36</v>
      </c>
      <c r="V237" s="1310" t="s">
        <v>36</v>
      </c>
      <c r="W237" s="64" t="s">
        <v>36</v>
      </c>
      <c r="X237" s="65" t="s">
        <v>36</v>
      </c>
      <c r="Y237" s="69" t="s">
        <v>36</v>
      </c>
      <c r="Z237" s="70" t="s">
        <v>36</v>
      </c>
      <c r="AA237" s="862" t="s">
        <v>36</v>
      </c>
      <c r="AB237" s="863" t="s">
        <v>36</v>
      </c>
      <c r="AC237" s="655"/>
      <c r="AD237" s="19"/>
      <c r="AE237" s="9"/>
      <c r="AF237" s="20"/>
      <c r="AG237" s="8"/>
      <c r="AH237" s="8"/>
      <c r="AI237" s="9"/>
    </row>
    <row r="238" spans="1:35" x14ac:dyDescent="0.15">
      <c r="A238" s="1656"/>
      <c r="B238" s="326">
        <v>43766</v>
      </c>
      <c r="C238" s="456" t="str">
        <f t="shared" si="26"/>
        <v>(月)</v>
      </c>
      <c r="D238" s="671" t="s">
        <v>540</v>
      </c>
      <c r="E238" s="60" t="s">
        <v>36</v>
      </c>
      <c r="F238" s="60">
        <v>18.3</v>
      </c>
      <c r="G238" s="23">
        <v>20</v>
      </c>
      <c r="H238" s="63">
        <v>20.100000000000001</v>
      </c>
      <c r="I238" s="23">
        <v>5</v>
      </c>
      <c r="J238" s="63">
        <v>5.2</v>
      </c>
      <c r="K238" s="23">
        <v>7.78</v>
      </c>
      <c r="L238" s="63">
        <v>7.78</v>
      </c>
      <c r="M238" s="23">
        <v>26.6</v>
      </c>
      <c r="N238" s="63">
        <v>26.8</v>
      </c>
      <c r="O238" s="50" t="s">
        <v>36</v>
      </c>
      <c r="P238" s="1310">
        <v>82</v>
      </c>
      <c r="Q238" s="50" t="s">
        <v>36</v>
      </c>
      <c r="R238" s="1310">
        <v>91.4</v>
      </c>
      <c r="S238" s="50" t="s">
        <v>36</v>
      </c>
      <c r="T238" s="1310" t="s">
        <v>36</v>
      </c>
      <c r="U238" s="50" t="s">
        <v>36</v>
      </c>
      <c r="V238" s="1310" t="s">
        <v>36</v>
      </c>
      <c r="W238" s="64" t="s">
        <v>36</v>
      </c>
      <c r="X238" s="65">
        <v>11.5</v>
      </c>
      <c r="Y238" s="69" t="s">
        <v>36</v>
      </c>
      <c r="Z238" s="70">
        <v>161</v>
      </c>
      <c r="AA238" s="862" t="s">
        <v>36</v>
      </c>
      <c r="AB238" s="863">
        <v>0.23</v>
      </c>
      <c r="AC238" s="655"/>
      <c r="AD238" s="21"/>
      <c r="AE238" s="3"/>
      <c r="AF238" s="22"/>
      <c r="AG238" s="10"/>
      <c r="AH238" s="10"/>
      <c r="AI238" s="3"/>
    </row>
    <row r="239" spans="1:35" x14ac:dyDescent="0.15">
      <c r="A239" s="1656"/>
      <c r="B239" s="326">
        <v>43767</v>
      </c>
      <c r="C239" s="456" t="str">
        <f t="shared" si="26"/>
        <v>(火)</v>
      </c>
      <c r="D239" s="671" t="s">
        <v>555</v>
      </c>
      <c r="E239" s="60">
        <v>12</v>
      </c>
      <c r="F239" s="60">
        <v>15.1</v>
      </c>
      <c r="G239" s="23">
        <v>19.899999999999999</v>
      </c>
      <c r="H239" s="63">
        <v>20</v>
      </c>
      <c r="I239" s="23">
        <v>3.4</v>
      </c>
      <c r="J239" s="63">
        <v>4.0999999999999996</v>
      </c>
      <c r="K239" s="23">
        <v>7.91</v>
      </c>
      <c r="L239" s="63">
        <v>7.88</v>
      </c>
      <c r="M239" s="23">
        <v>26.6</v>
      </c>
      <c r="N239" s="63">
        <v>26.9</v>
      </c>
      <c r="O239" s="50" t="s">
        <v>36</v>
      </c>
      <c r="P239" s="1310">
        <v>80.3</v>
      </c>
      <c r="Q239" s="50" t="s">
        <v>36</v>
      </c>
      <c r="R239" s="1310">
        <v>90.8</v>
      </c>
      <c r="S239" s="50" t="s">
        <v>36</v>
      </c>
      <c r="T239" s="1310" t="s">
        <v>36</v>
      </c>
      <c r="U239" s="50" t="s">
        <v>36</v>
      </c>
      <c r="V239" s="1310" t="s">
        <v>36</v>
      </c>
      <c r="W239" s="64" t="s">
        <v>36</v>
      </c>
      <c r="X239" s="65">
        <v>11.5</v>
      </c>
      <c r="Y239" s="69" t="s">
        <v>36</v>
      </c>
      <c r="Z239" s="70">
        <v>161</v>
      </c>
      <c r="AA239" s="862" t="s">
        <v>36</v>
      </c>
      <c r="AB239" s="863">
        <v>0.15</v>
      </c>
      <c r="AC239" s="655"/>
      <c r="AD239" s="29" t="s">
        <v>384</v>
      </c>
      <c r="AE239" s="2" t="s">
        <v>36</v>
      </c>
      <c r="AF239" s="2" t="s">
        <v>36</v>
      </c>
      <c r="AG239" s="2" t="s">
        <v>36</v>
      </c>
      <c r="AH239" s="2" t="s">
        <v>36</v>
      </c>
      <c r="AI239" s="103" t="s">
        <v>36</v>
      </c>
    </row>
    <row r="240" spans="1:35" x14ac:dyDescent="0.15">
      <c r="A240" s="1656"/>
      <c r="B240" s="326">
        <v>43768</v>
      </c>
      <c r="C240" s="456" t="str">
        <f t="shared" si="26"/>
        <v>(水)</v>
      </c>
      <c r="D240" s="671" t="s">
        <v>540</v>
      </c>
      <c r="E240" s="60">
        <v>0.5</v>
      </c>
      <c r="F240" s="60">
        <v>16.899999999999999</v>
      </c>
      <c r="G240" s="23">
        <v>19.7</v>
      </c>
      <c r="H240" s="63">
        <v>19.899999999999999</v>
      </c>
      <c r="I240" s="23">
        <v>3.8</v>
      </c>
      <c r="J240" s="63">
        <v>4</v>
      </c>
      <c r="K240" s="23">
        <v>7.74</v>
      </c>
      <c r="L240" s="63">
        <v>7.79</v>
      </c>
      <c r="M240" s="23">
        <v>26.5</v>
      </c>
      <c r="N240" s="63">
        <v>26.7</v>
      </c>
      <c r="O240" s="50" t="s">
        <v>36</v>
      </c>
      <c r="P240" s="1310">
        <v>79.2</v>
      </c>
      <c r="Q240" s="50" t="s">
        <v>36</v>
      </c>
      <c r="R240" s="1310">
        <v>90.2</v>
      </c>
      <c r="S240" s="50" t="s">
        <v>36</v>
      </c>
      <c r="T240" s="1310" t="s">
        <v>36</v>
      </c>
      <c r="U240" s="50" t="s">
        <v>36</v>
      </c>
      <c r="V240" s="1310" t="s">
        <v>36</v>
      </c>
      <c r="W240" s="64" t="s">
        <v>36</v>
      </c>
      <c r="X240" s="65">
        <v>11.7</v>
      </c>
      <c r="Y240" s="69" t="s">
        <v>36</v>
      </c>
      <c r="Z240" s="70">
        <v>147</v>
      </c>
      <c r="AA240" s="862" t="s">
        <v>36</v>
      </c>
      <c r="AB240" s="863">
        <v>0.19</v>
      </c>
      <c r="AC240" s="655"/>
      <c r="AD240" s="11" t="s">
        <v>36</v>
      </c>
      <c r="AE240" s="2" t="s">
        <v>36</v>
      </c>
      <c r="AF240" s="2" t="s">
        <v>36</v>
      </c>
      <c r="AG240" s="2" t="s">
        <v>36</v>
      </c>
      <c r="AH240" s="2" t="s">
        <v>36</v>
      </c>
      <c r="AI240" s="103" t="s">
        <v>36</v>
      </c>
    </row>
    <row r="241" spans="1:35" x14ac:dyDescent="0.15">
      <c r="A241" s="1656"/>
      <c r="B241" s="326">
        <v>43769</v>
      </c>
      <c r="C241" s="466" t="str">
        <f t="shared" si="26"/>
        <v>(木)</v>
      </c>
      <c r="D241" s="215" t="s">
        <v>540</v>
      </c>
      <c r="E241" s="134" t="s">
        <v>36</v>
      </c>
      <c r="F241" s="125">
        <v>18.8</v>
      </c>
      <c r="G241" s="126">
        <v>19.7</v>
      </c>
      <c r="H241" s="127">
        <v>19.899999999999999</v>
      </c>
      <c r="I241" s="126">
        <v>3.1</v>
      </c>
      <c r="J241" s="127">
        <v>3.8</v>
      </c>
      <c r="K241" s="126">
        <v>7.83</v>
      </c>
      <c r="L241" s="127">
        <v>7.77</v>
      </c>
      <c r="M241" s="126">
        <v>26.8</v>
      </c>
      <c r="N241" s="127">
        <v>27</v>
      </c>
      <c r="O241" s="676" t="s">
        <v>36</v>
      </c>
      <c r="P241" s="1324">
        <v>78.5</v>
      </c>
      <c r="Q241" s="676" t="s">
        <v>36</v>
      </c>
      <c r="R241" s="1324">
        <v>91.8</v>
      </c>
      <c r="S241" s="676" t="s">
        <v>36</v>
      </c>
      <c r="T241" s="1324" t="s">
        <v>36</v>
      </c>
      <c r="U241" s="676" t="s">
        <v>36</v>
      </c>
      <c r="V241" s="1324" t="s">
        <v>36</v>
      </c>
      <c r="W241" s="128" t="s">
        <v>36</v>
      </c>
      <c r="X241" s="129">
        <v>11.3</v>
      </c>
      <c r="Y241" s="132" t="s">
        <v>36</v>
      </c>
      <c r="Z241" s="133">
        <v>158</v>
      </c>
      <c r="AA241" s="876" t="s">
        <v>36</v>
      </c>
      <c r="AB241" s="877">
        <v>0.17</v>
      </c>
      <c r="AC241" s="740"/>
      <c r="AD241" s="11" t="s">
        <v>36</v>
      </c>
      <c r="AE241" s="2" t="s">
        <v>36</v>
      </c>
      <c r="AF241" s="2" t="s">
        <v>36</v>
      </c>
      <c r="AG241" s="2" t="s">
        <v>36</v>
      </c>
      <c r="AH241" s="2" t="s">
        <v>36</v>
      </c>
      <c r="AI241" s="103" t="s">
        <v>36</v>
      </c>
    </row>
    <row r="242" spans="1:35" s="1" customFormat="1" ht="13.5" customHeight="1" x14ac:dyDescent="0.15">
      <c r="A242" s="1656"/>
      <c r="B242" s="1610" t="s">
        <v>396</v>
      </c>
      <c r="C242" s="1611"/>
      <c r="D242" s="399"/>
      <c r="E242" s="358">
        <f>MAX(E211:E241)</f>
        <v>223.5</v>
      </c>
      <c r="F242" s="359">
        <f t="shared" ref="F242:AC242" si="27">IF(COUNT(F211:F241)=0,"",MAX(F211:F241))</f>
        <v>28.4</v>
      </c>
      <c r="G242" s="360">
        <f t="shared" si="27"/>
        <v>24.4</v>
      </c>
      <c r="H242" s="361">
        <f t="shared" si="27"/>
        <v>24.7</v>
      </c>
      <c r="I242" s="360">
        <f t="shared" si="27"/>
        <v>12.4</v>
      </c>
      <c r="J242" s="361">
        <f t="shared" si="27"/>
        <v>11</v>
      </c>
      <c r="K242" s="360">
        <f t="shared" si="27"/>
        <v>8.17</v>
      </c>
      <c r="L242" s="361">
        <f t="shared" si="27"/>
        <v>8.17</v>
      </c>
      <c r="M242" s="360">
        <f t="shared" si="27"/>
        <v>30.8</v>
      </c>
      <c r="N242" s="361">
        <f t="shared" si="27"/>
        <v>30.8</v>
      </c>
      <c r="O242" s="1311">
        <f t="shared" si="27"/>
        <v>94.3</v>
      </c>
      <c r="P242" s="1319">
        <f t="shared" si="27"/>
        <v>95.6</v>
      </c>
      <c r="Q242" s="1311">
        <f t="shared" si="27"/>
        <v>101.3</v>
      </c>
      <c r="R242" s="1319">
        <f t="shared" si="27"/>
        <v>106.1</v>
      </c>
      <c r="S242" s="1311">
        <f t="shared" si="27"/>
        <v>71</v>
      </c>
      <c r="T242" s="1319">
        <f t="shared" si="27"/>
        <v>71.2</v>
      </c>
      <c r="U242" s="1311">
        <f t="shared" si="27"/>
        <v>30.3</v>
      </c>
      <c r="V242" s="1319">
        <f t="shared" si="27"/>
        <v>31.5</v>
      </c>
      <c r="W242" s="362">
        <f t="shared" si="27"/>
        <v>11.9</v>
      </c>
      <c r="X242" s="583">
        <f t="shared" si="27"/>
        <v>12.4</v>
      </c>
      <c r="Y242" s="1471">
        <f t="shared" si="27"/>
        <v>194</v>
      </c>
      <c r="Z242" s="1472">
        <f t="shared" si="27"/>
        <v>248</v>
      </c>
      <c r="AA242" s="864">
        <f t="shared" si="27"/>
        <v>0.39</v>
      </c>
      <c r="AB242" s="865">
        <f t="shared" si="27"/>
        <v>0.38</v>
      </c>
      <c r="AC242" s="695" t="str">
        <f t="shared" si="27"/>
        <v/>
      </c>
      <c r="AD242" s="11" t="s">
        <v>36</v>
      </c>
      <c r="AE242" s="2" t="s">
        <v>36</v>
      </c>
      <c r="AF242" s="2" t="s">
        <v>36</v>
      </c>
      <c r="AG242" s="2" t="s">
        <v>36</v>
      </c>
      <c r="AH242" s="2" t="s">
        <v>36</v>
      </c>
      <c r="AI242" s="103" t="s">
        <v>36</v>
      </c>
    </row>
    <row r="243" spans="1:35" s="1" customFormat="1" ht="13.5" customHeight="1" x14ac:dyDescent="0.15">
      <c r="A243" s="1656"/>
      <c r="B243" s="1602" t="s">
        <v>397</v>
      </c>
      <c r="C243" s="1603"/>
      <c r="D243" s="401"/>
      <c r="E243" s="364">
        <f>MIN(E211:E241)</f>
        <v>0.5</v>
      </c>
      <c r="F243" s="365">
        <f t="shared" ref="F243:AC243" si="28">IF(COUNT(F211:F241)=0,"",MIN(F211:F241))</f>
        <v>15.1</v>
      </c>
      <c r="G243" s="366">
        <f t="shared" si="28"/>
        <v>19.7</v>
      </c>
      <c r="H243" s="367">
        <f t="shared" si="28"/>
        <v>19.899999999999999</v>
      </c>
      <c r="I243" s="366">
        <f t="shared" si="28"/>
        <v>3.1</v>
      </c>
      <c r="J243" s="367">
        <f t="shared" si="28"/>
        <v>2.8</v>
      </c>
      <c r="K243" s="366">
        <f t="shared" si="28"/>
        <v>7.55</v>
      </c>
      <c r="L243" s="367">
        <f t="shared" si="28"/>
        <v>7.59</v>
      </c>
      <c r="M243" s="366">
        <f t="shared" si="28"/>
        <v>26.5</v>
      </c>
      <c r="N243" s="367">
        <f t="shared" si="28"/>
        <v>26.7</v>
      </c>
      <c r="O243" s="1313">
        <f t="shared" si="28"/>
        <v>94.3</v>
      </c>
      <c r="P243" s="1320">
        <f t="shared" si="28"/>
        <v>78.5</v>
      </c>
      <c r="Q243" s="1313">
        <f t="shared" si="28"/>
        <v>101.3</v>
      </c>
      <c r="R243" s="1320">
        <f t="shared" si="28"/>
        <v>90.2</v>
      </c>
      <c r="S243" s="1313">
        <f t="shared" si="28"/>
        <v>71</v>
      </c>
      <c r="T243" s="1320">
        <f t="shared" si="28"/>
        <v>71.2</v>
      </c>
      <c r="U243" s="1313">
        <f t="shared" si="28"/>
        <v>30.3</v>
      </c>
      <c r="V243" s="1320">
        <f t="shared" si="28"/>
        <v>31.5</v>
      </c>
      <c r="W243" s="368">
        <f t="shared" si="28"/>
        <v>11.9</v>
      </c>
      <c r="X243" s="697">
        <f t="shared" si="28"/>
        <v>11.3</v>
      </c>
      <c r="Y243" s="1477">
        <f t="shared" si="28"/>
        <v>194</v>
      </c>
      <c r="Z243" s="1478">
        <f t="shared" si="28"/>
        <v>147</v>
      </c>
      <c r="AA243" s="866">
        <f t="shared" si="28"/>
        <v>0.39</v>
      </c>
      <c r="AB243" s="867">
        <f t="shared" si="28"/>
        <v>0.12</v>
      </c>
      <c r="AC243" s="699" t="str">
        <f t="shared" si="28"/>
        <v/>
      </c>
      <c r="AD243" s="11" t="s">
        <v>36</v>
      </c>
      <c r="AE243" s="2" t="s">
        <v>36</v>
      </c>
      <c r="AF243" s="2" t="s">
        <v>36</v>
      </c>
      <c r="AG243" s="2" t="s">
        <v>36</v>
      </c>
      <c r="AH243" s="2" t="s">
        <v>36</v>
      </c>
      <c r="AI243" s="103" t="s">
        <v>36</v>
      </c>
    </row>
    <row r="244" spans="1:35" s="1" customFormat="1" ht="13.5" customHeight="1" x14ac:dyDescent="0.15">
      <c r="A244" s="1656"/>
      <c r="B244" s="1602" t="s">
        <v>398</v>
      </c>
      <c r="C244" s="1603"/>
      <c r="D244" s="401"/>
      <c r="E244" s="401"/>
      <c r="F244" s="584">
        <f t="shared" ref="F244:AC244" si="29">IF(COUNT(F211:F241)=0,"",AVERAGE(F211:F241))</f>
        <v>20.990322580645163</v>
      </c>
      <c r="G244" s="585">
        <f t="shared" si="29"/>
        <v>22.312903225806458</v>
      </c>
      <c r="H244" s="586">
        <f t="shared" si="29"/>
        <v>22.503225806451606</v>
      </c>
      <c r="I244" s="585">
        <f t="shared" si="29"/>
        <v>5.8129032258064521</v>
      </c>
      <c r="J244" s="586">
        <f t="shared" si="29"/>
        <v>5.2032258064516119</v>
      </c>
      <c r="K244" s="585">
        <f t="shared" si="29"/>
        <v>7.8329032258064535</v>
      </c>
      <c r="L244" s="586">
        <f t="shared" si="29"/>
        <v>7.8293548387096772</v>
      </c>
      <c r="M244" s="585">
        <f t="shared" si="29"/>
        <v>28.896774193548385</v>
      </c>
      <c r="N244" s="586">
        <f t="shared" si="29"/>
        <v>28.93548387096774</v>
      </c>
      <c r="O244" s="1321">
        <f t="shared" si="29"/>
        <v>94.3</v>
      </c>
      <c r="P244" s="1322">
        <f t="shared" si="29"/>
        <v>88.952380952380963</v>
      </c>
      <c r="Q244" s="1321">
        <f t="shared" si="29"/>
        <v>101.3</v>
      </c>
      <c r="R244" s="1322">
        <f t="shared" si="29"/>
        <v>98.971428571428575</v>
      </c>
      <c r="S244" s="1321">
        <f t="shared" si="29"/>
        <v>71</v>
      </c>
      <c r="T244" s="1322">
        <f t="shared" si="29"/>
        <v>71.2</v>
      </c>
      <c r="U244" s="1321">
        <f t="shared" si="29"/>
        <v>30.3</v>
      </c>
      <c r="V244" s="1322">
        <f t="shared" si="29"/>
        <v>31.5</v>
      </c>
      <c r="W244" s="635">
        <f t="shared" si="29"/>
        <v>11.9</v>
      </c>
      <c r="X244" s="702">
        <f t="shared" si="29"/>
        <v>11.785714285714285</v>
      </c>
      <c r="Y244" s="1479">
        <f t="shared" si="29"/>
        <v>194</v>
      </c>
      <c r="Z244" s="1480">
        <f t="shared" si="29"/>
        <v>179.57142857142858</v>
      </c>
      <c r="AA244" s="872">
        <f t="shared" si="29"/>
        <v>0.39</v>
      </c>
      <c r="AB244" s="873">
        <f t="shared" si="29"/>
        <v>0.25809523809523816</v>
      </c>
      <c r="AC244" s="691" t="str">
        <f t="shared" si="29"/>
        <v/>
      </c>
      <c r="AD244" s="11" t="s">
        <v>36</v>
      </c>
      <c r="AE244" s="2" t="s">
        <v>36</v>
      </c>
      <c r="AF244" s="2" t="s">
        <v>36</v>
      </c>
      <c r="AG244" s="2" t="s">
        <v>36</v>
      </c>
      <c r="AH244" s="2" t="s">
        <v>36</v>
      </c>
      <c r="AI244" s="103" t="s">
        <v>36</v>
      </c>
    </row>
    <row r="245" spans="1:35" s="1" customFormat="1" ht="13.5" customHeight="1" x14ac:dyDescent="0.15">
      <c r="A245" s="1657"/>
      <c r="B245" s="1604" t="s">
        <v>399</v>
      </c>
      <c r="C245" s="1605"/>
      <c r="D245" s="401"/>
      <c r="E245" s="577">
        <f>SUM(E211:E241)</f>
        <v>498.5</v>
      </c>
      <c r="F245" s="606"/>
      <c r="G245" s="1456"/>
      <c r="H245" s="1457"/>
      <c r="I245" s="1456"/>
      <c r="J245" s="1457"/>
      <c r="K245" s="1352"/>
      <c r="L245" s="1353"/>
      <c r="M245" s="1456"/>
      <c r="N245" s="1457"/>
      <c r="O245" s="1316"/>
      <c r="P245" s="1323"/>
      <c r="Q245" s="1334"/>
      <c r="R245" s="1323"/>
      <c r="S245" s="1315"/>
      <c r="T245" s="1316"/>
      <c r="U245" s="1315"/>
      <c r="V245" s="1333"/>
      <c r="W245" s="637"/>
      <c r="X245" s="701"/>
      <c r="Y245" s="1476"/>
      <c r="Z245" s="1481"/>
      <c r="AA245" s="874"/>
      <c r="AB245" s="875"/>
      <c r="AC245" s="692">
        <f>SUM(AC211:AC241)</f>
        <v>0</v>
      </c>
      <c r="AD245" s="219"/>
      <c r="AE245" s="221"/>
      <c r="AF245" s="221"/>
      <c r="AG245" s="221"/>
      <c r="AH245" s="221"/>
      <c r="AI245" s="220"/>
    </row>
    <row r="246" spans="1:35" ht="13.5" customHeight="1" x14ac:dyDescent="0.15">
      <c r="A246" s="1658" t="s">
        <v>355</v>
      </c>
      <c r="B246" s="324">
        <v>43770</v>
      </c>
      <c r="C246" s="467" t="str">
        <f>IF(B246="","",IF(WEEKDAY(B246)=1,"(日)",IF(WEEKDAY(B246)=2,"(月)",IF(WEEKDAY(B246)=3,"(火)",IF(WEEKDAY(B246)=4,"(水)",IF(WEEKDAY(B246)=5,"(木)",IF(WEEKDAY(B246)=6,"(金)","(土)")))))))</f>
        <v>(金)</v>
      </c>
      <c r="D246" s="670" t="s">
        <v>540</v>
      </c>
      <c r="E246" s="59" t="s">
        <v>36</v>
      </c>
      <c r="F246" s="59">
        <v>18.8</v>
      </c>
      <c r="G246" s="61">
        <v>19.7</v>
      </c>
      <c r="H246" s="62">
        <v>19.899999999999999</v>
      </c>
      <c r="I246" s="61">
        <v>3.1</v>
      </c>
      <c r="J246" s="62">
        <v>3.5</v>
      </c>
      <c r="K246" s="61">
        <v>7.89</v>
      </c>
      <c r="L246" s="62">
        <v>7.8</v>
      </c>
      <c r="M246" s="61">
        <v>27</v>
      </c>
      <c r="N246" s="62">
        <v>27.2</v>
      </c>
      <c r="O246" s="1308"/>
      <c r="P246" s="1309">
        <v>78.5</v>
      </c>
      <c r="Q246" s="1308"/>
      <c r="R246" s="1309">
        <v>90.8</v>
      </c>
      <c r="S246" s="1308"/>
      <c r="T246" s="1309"/>
      <c r="U246" s="1308"/>
      <c r="V246" s="1309"/>
      <c r="W246" s="55"/>
      <c r="X246" s="56">
        <v>11.7</v>
      </c>
      <c r="Y246" s="57"/>
      <c r="Z246" s="58">
        <v>237</v>
      </c>
      <c r="AA246" s="860" t="s">
        <v>36</v>
      </c>
      <c r="AB246" s="861">
        <v>0.11</v>
      </c>
      <c r="AC246" s="653"/>
      <c r="AD246" s="172">
        <v>43776</v>
      </c>
      <c r="AE246" s="135" t="s">
        <v>3</v>
      </c>
      <c r="AF246" s="136">
        <v>17.8</v>
      </c>
      <c r="AG246" s="137" t="s">
        <v>20</v>
      </c>
      <c r="AH246" s="138"/>
      <c r="AI246" s="139"/>
    </row>
    <row r="247" spans="1:35" x14ac:dyDescent="0.15">
      <c r="A247" s="1659"/>
      <c r="B247" s="326">
        <v>43771</v>
      </c>
      <c r="C247" s="456" t="str">
        <f>IF(B247="","",IF(WEEKDAY(B247)=1,"(日)",IF(WEEKDAY(B247)=2,"(月)",IF(WEEKDAY(B247)=3,"(火)",IF(WEEKDAY(B247)=4,"(水)",IF(WEEKDAY(B247)=5,"(木)",IF(WEEKDAY(B247)=6,"(金)","(土)")))))))</f>
        <v>(土)</v>
      </c>
      <c r="D247" s="671" t="s">
        <v>540</v>
      </c>
      <c r="E247" s="60" t="s">
        <v>36</v>
      </c>
      <c r="F247" s="60">
        <v>16.600000000000001</v>
      </c>
      <c r="G247" s="23">
        <v>19.600000000000001</v>
      </c>
      <c r="H247" s="63">
        <v>19.5</v>
      </c>
      <c r="I247" s="23">
        <v>4.2</v>
      </c>
      <c r="J247" s="63">
        <v>5.9</v>
      </c>
      <c r="K247" s="23">
        <v>7.84</v>
      </c>
      <c r="L247" s="63">
        <v>7.82</v>
      </c>
      <c r="M247" s="23">
        <v>27.1</v>
      </c>
      <c r="N247" s="63">
        <v>27.3</v>
      </c>
      <c r="O247" s="50"/>
      <c r="P247" s="1310"/>
      <c r="Q247" s="50"/>
      <c r="R247" s="1310"/>
      <c r="S247" s="50"/>
      <c r="T247" s="1310"/>
      <c r="U247" s="50"/>
      <c r="V247" s="1310"/>
      <c r="W247" s="64"/>
      <c r="X247" s="65"/>
      <c r="Y247" s="69"/>
      <c r="Z247" s="70"/>
      <c r="AA247" s="862" t="s">
        <v>36</v>
      </c>
      <c r="AB247" s="863" t="s">
        <v>36</v>
      </c>
      <c r="AC247" s="655"/>
      <c r="AD247" s="12" t="s">
        <v>93</v>
      </c>
      <c r="AE247" s="13" t="s">
        <v>385</v>
      </c>
      <c r="AF247" s="14" t="s">
        <v>5</v>
      </c>
      <c r="AG247" s="15" t="s">
        <v>6</v>
      </c>
      <c r="AH247" s="717" t="s">
        <v>308</v>
      </c>
      <c r="AI247" s="96"/>
    </row>
    <row r="248" spans="1:35" x14ac:dyDescent="0.15">
      <c r="A248" s="1659"/>
      <c r="B248" s="326">
        <v>43772</v>
      </c>
      <c r="C248" s="456" t="str">
        <f t="shared" ref="C248:C275" si="30">IF(B248="","",IF(WEEKDAY(B248)=1,"(日)",IF(WEEKDAY(B248)=2,"(月)",IF(WEEKDAY(B248)=3,"(火)",IF(WEEKDAY(B248)=4,"(水)",IF(WEEKDAY(B248)=5,"(木)",IF(WEEKDAY(B248)=6,"(金)","(土)")))))))</f>
        <v>(日)</v>
      </c>
      <c r="D248" s="671" t="s">
        <v>550</v>
      </c>
      <c r="E248" s="60">
        <v>3.5</v>
      </c>
      <c r="F248" s="60">
        <v>17.600000000000001</v>
      </c>
      <c r="G248" s="23">
        <v>19.399999999999999</v>
      </c>
      <c r="H248" s="63">
        <v>19.5</v>
      </c>
      <c r="I248" s="23">
        <v>3.1</v>
      </c>
      <c r="J248" s="63">
        <v>3.9</v>
      </c>
      <c r="K248" s="23">
        <v>8.07</v>
      </c>
      <c r="L248" s="63">
        <v>7.96</v>
      </c>
      <c r="M248" s="23">
        <v>26.9</v>
      </c>
      <c r="N248" s="63">
        <v>27.1</v>
      </c>
      <c r="O248" s="50"/>
      <c r="P248" s="1310"/>
      <c r="Q248" s="50"/>
      <c r="R248" s="1310"/>
      <c r="S248" s="50"/>
      <c r="T248" s="1310"/>
      <c r="U248" s="50"/>
      <c r="V248" s="1310"/>
      <c r="W248" s="64"/>
      <c r="X248" s="65"/>
      <c r="Y248" s="69"/>
      <c r="Z248" s="70"/>
      <c r="AA248" s="862" t="s">
        <v>36</v>
      </c>
      <c r="AB248" s="863" t="s">
        <v>36</v>
      </c>
      <c r="AC248" s="655"/>
      <c r="AD248" s="5" t="s">
        <v>94</v>
      </c>
      <c r="AE248" s="17" t="s">
        <v>20</v>
      </c>
      <c r="AF248" s="31">
        <v>18.5</v>
      </c>
      <c r="AG248" s="32">
        <v>18.7</v>
      </c>
      <c r="AH248" s="32">
        <v>16.100000000000001</v>
      </c>
      <c r="AI248" s="97"/>
    </row>
    <row r="249" spans="1:35" x14ac:dyDescent="0.15">
      <c r="A249" s="1659"/>
      <c r="B249" s="326">
        <v>43773</v>
      </c>
      <c r="C249" s="456" t="str">
        <f t="shared" si="30"/>
        <v>(月)</v>
      </c>
      <c r="D249" s="671" t="s">
        <v>540</v>
      </c>
      <c r="E249" s="60">
        <v>3</v>
      </c>
      <c r="F249" s="60">
        <v>17.100000000000001</v>
      </c>
      <c r="G249" s="23">
        <v>19.2</v>
      </c>
      <c r="H249" s="63">
        <v>19.3</v>
      </c>
      <c r="I249" s="23">
        <v>4.5</v>
      </c>
      <c r="J249" s="63">
        <v>5</v>
      </c>
      <c r="K249" s="23">
        <v>7.72</v>
      </c>
      <c r="L249" s="63">
        <v>7.76</v>
      </c>
      <c r="M249" s="23">
        <v>27.3</v>
      </c>
      <c r="N249" s="63">
        <v>27.2</v>
      </c>
      <c r="O249" s="50"/>
      <c r="P249" s="1310"/>
      <c r="Q249" s="50"/>
      <c r="R249" s="1310"/>
      <c r="S249" s="50"/>
      <c r="T249" s="1310"/>
      <c r="U249" s="50"/>
      <c r="V249" s="1310"/>
      <c r="W249" s="64"/>
      <c r="X249" s="65"/>
      <c r="Y249" s="69"/>
      <c r="Z249" s="70"/>
      <c r="AA249" s="862" t="s">
        <v>36</v>
      </c>
      <c r="AB249" s="863" t="s">
        <v>36</v>
      </c>
      <c r="AC249" s="655"/>
      <c r="AD249" s="6" t="s">
        <v>386</v>
      </c>
      <c r="AE249" s="18" t="s">
        <v>387</v>
      </c>
      <c r="AF249" s="34">
        <v>5.2</v>
      </c>
      <c r="AG249" s="35">
        <v>5.6</v>
      </c>
      <c r="AH249" s="35">
        <v>14.9</v>
      </c>
      <c r="AI249" s="98"/>
    </row>
    <row r="250" spans="1:35" x14ac:dyDescent="0.15">
      <c r="A250" s="1659"/>
      <c r="B250" s="326">
        <v>43774</v>
      </c>
      <c r="C250" s="456" t="str">
        <f t="shared" si="30"/>
        <v>(火)</v>
      </c>
      <c r="D250" s="671" t="s">
        <v>540</v>
      </c>
      <c r="E250" s="60" t="s">
        <v>36</v>
      </c>
      <c r="F250" s="60">
        <v>16</v>
      </c>
      <c r="G250" s="23">
        <v>19</v>
      </c>
      <c r="H250" s="63">
        <v>19.100000000000001</v>
      </c>
      <c r="I250" s="23">
        <v>3.3</v>
      </c>
      <c r="J250" s="63">
        <v>3.3</v>
      </c>
      <c r="K250" s="23">
        <v>7.95</v>
      </c>
      <c r="L250" s="63">
        <v>7.93</v>
      </c>
      <c r="M250" s="23">
        <v>27</v>
      </c>
      <c r="N250" s="63">
        <v>27.1</v>
      </c>
      <c r="O250" s="50"/>
      <c r="P250" s="1310">
        <v>79.2</v>
      </c>
      <c r="Q250" s="50"/>
      <c r="R250" s="1310">
        <v>92</v>
      </c>
      <c r="S250" s="50"/>
      <c r="T250" s="1310"/>
      <c r="U250" s="50"/>
      <c r="V250" s="1310"/>
      <c r="W250" s="64"/>
      <c r="X250" s="65">
        <v>11.8</v>
      </c>
      <c r="Y250" s="69"/>
      <c r="Z250" s="70">
        <v>197</v>
      </c>
      <c r="AA250" s="862" t="s">
        <v>36</v>
      </c>
      <c r="AB250" s="863">
        <v>0.09</v>
      </c>
      <c r="AC250" s="655"/>
      <c r="AD250" s="6" t="s">
        <v>21</v>
      </c>
      <c r="AE250" s="18"/>
      <c r="AF250" s="34">
        <v>7.84</v>
      </c>
      <c r="AG250" s="35">
        <v>7.82</v>
      </c>
      <c r="AH250" s="35">
        <v>7.83</v>
      </c>
      <c r="AI250" s="99"/>
    </row>
    <row r="251" spans="1:35" x14ac:dyDescent="0.15">
      <c r="A251" s="1659"/>
      <c r="B251" s="326">
        <v>43775</v>
      </c>
      <c r="C251" s="456" t="str">
        <f t="shared" si="30"/>
        <v>(水)</v>
      </c>
      <c r="D251" s="671" t="s">
        <v>540</v>
      </c>
      <c r="E251" s="60" t="s">
        <v>36</v>
      </c>
      <c r="F251" s="60">
        <v>16.5</v>
      </c>
      <c r="G251" s="23">
        <v>18.8</v>
      </c>
      <c r="H251" s="63">
        <v>19</v>
      </c>
      <c r="I251" s="23">
        <v>4</v>
      </c>
      <c r="J251" s="63">
        <v>3.7</v>
      </c>
      <c r="K251" s="23">
        <v>7.88</v>
      </c>
      <c r="L251" s="63">
        <v>7.96</v>
      </c>
      <c r="M251" s="23">
        <v>27.3</v>
      </c>
      <c r="N251" s="63">
        <v>27.4</v>
      </c>
      <c r="O251" s="50"/>
      <c r="P251" s="1310">
        <v>77.7</v>
      </c>
      <c r="Q251" s="50"/>
      <c r="R251" s="1310">
        <v>91</v>
      </c>
      <c r="S251" s="50"/>
      <c r="T251" s="1310"/>
      <c r="U251" s="50"/>
      <c r="V251" s="1310"/>
      <c r="W251" s="64"/>
      <c r="X251" s="65">
        <v>11.7</v>
      </c>
      <c r="Y251" s="69"/>
      <c r="Z251" s="70">
        <v>210</v>
      </c>
      <c r="AA251" s="862" t="s">
        <v>36</v>
      </c>
      <c r="AB251" s="863">
        <v>0.13</v>
      </c>
      <c r="AC251" s="655"/>
      <c r="AD251" s="6" t="s">
        <v>364</v>
      </c>
      <c r="AE251" s="18" t="s">
        <v>22</v>
      </c>
      <c r="AF251" s="34">
        <v>27.6</v>
      </c>
      <c r="AG251" s="35">
        <v>27.8</v>
      </c>
      <c r="AH251" s="35">
        <v>31.6</v>
      </c>
      <c r="AI251" s="100"/>
    </row>
    <row r="252" spans="1:35" x14ac:dyDescent="0.15">
      <c r="A252" s="1659"/>
      <c r="B252" s="326">
        <v>43776</v>
      </c>
      <c r="C252" s="456" t="str">
        <f t="shared" si="30"/>
        <v>(木)</v>
      </c>
      <c r="D252" s="671" t="s">
        <v>540</v>
      </c>
      <c r="E252" s="60" t="s">
        <v>36</v>
      </c>
      <c r="F252" s="60">
        <v>17.8</v>
      </c>
      <c r="G252" s="23">
        <v>18.5</v>
      </c>
      <c r="H252" s="63">
        <v>18.7</v>
      </c>
      <c r="I252" s="23">
        <v>5.2</v>
      </c>
      <c r="J252" s="63">
        <v>5.6</v>
      </c>
      <c r="K252" s="23">
        <v>7.84</v>
      </c>
      <c r="L252" s="63">
        <v>7.82</v>
      </c>
      <c r="M252" s="23">
        <v>27.6</v>
      </c>
      <c r="N252" s="63">
        <v>27.8</v>
      </c>
      <c r="O252" s="50">
        <v>80.7</v>
      </c>
      <c r="P252" s="1310">
        <v>81.599999999999994</v>
      </c>
      <c r="Q252" s="50">
        <v>94.4</v>
      </c>
      <c r="R252" s="1310">
        <v>94</v>
      </c>
      <c r="S252" s="50">
        <v>63</v>
      </c>
      <c r="T252" s="1310">
        <v>63.2</v>
      </c>
      <c r="U252" s="50">
        <v>31.4</v>
      </c>
      <c r="V252" s="1310">
        <v>30.8</v>
      </c>
      <c r="W252" s="64">
        <v>12.1</v>
      </c>
      <c r="X252" s="65">
        <v>12.3</v>
      </c>
      <c r="Y252" s="69">
        <v>166</v>
      </c>
      <c r="Z252" s="70">
        <v>175</v>
      </c>
      <c r="AA252" s="862">
        <v>0.35</v>
      </c>
      <c r="AB252" s="863">
        <v>0.22</v>
      </c>
      <c r="AC252" s="655"/>
      <c r="AD252" s="6" t="s">
        <v>388</v>
      </c>
      <c r="AE252" s="18" t="s">
        <v>23</v>
      </c>
      <c r="AF252" s="659">
        <v>80.7</v>
      </c>
      <c r="AG252" s="660">
        <v>81.599999999999994</v>
      </c>
      <c r="AH252" s="660">
        <v>70.7</v>
      </c>
      <c r="AI252" s="100"/>
    </row>
    <row r="253" spans="1:35" x14ac:dyDescent="0.15">
      <c r="A253" s="1659"/>
      <c r="B253" s="326">
        <v>43777</v>
      </c>
      <c r="C253" s="456" t="str">
        <f t="shared" si="30"/>
        <v>(金)</v>
      </c>
      <c r="D253" s="671" t="s">
        <v>540</v>
      </c>
      <c r="E253" s="60" t="s">
        <v>36</v>
      </c>
      <c r="F253" s="60">
        <v>17.3</v>
      </c>
      <c r="G253" s="23">
        <v>18.100000000000001</v>
      </c>
      <c r="H253" s="63">
        <v>18.399999999999999</v>
      </c>
      <c r="I253" s="23">
        <v>7.3</v>
      </c>
      <c r="J253" s="63">
        <v>6.3</v>
      </c>
      <c r="K253" s="23">
        <v>7.74</v>
      </c>
      <c r="L253" s="63">
        <v>7.77</v>
      </c>
      <c r="M253" s="23">
        <v>28.5</v>
      </c>
      <c r="N253" s="63">
        <v>28.3</v>
      </c>
      <c r="O253" s="50"/>
      <c r="P253" s="1310">
        <v>81.8</v>
      </c>
      <c r="Q253" s="50"/>
      <c r="R253" s="1310">
        <v>96</v>
      </c>
      <c r="S253" s="50"/>
      <c r="T253" s="1310"/>
      <c r="U253" s="50"/>
      <c r="V253" s="1310"/>
      <c r="W253" s="64"/>
      <c r="X253" s="65">
        <v>12.3</v>
      </c>
      <c r="Y253" s="69"/>
      <c r="Z253" s="70">
        <v>117</v>
      </c>
      <c r="AA253" s="862" t="s">
        <v>36</v>
      </c>
      <c r="AB253" s="863">
        <v>0.24</v>
      </c>
      <c r="AC253" s="655"/>
      <c r="AD253" s="6" t="s">
        <v>368</v>
      </c>
      <c r="AE253" s="18" t="s">
        <v>23</v>
      </c>
      <c r="AF253" s="659">
        <v>94.4</v>
      </c>
      <c r="AG253" s="660">
        <v>94</v>
      </c>
      <c r="AH253" s="660">
        <v>110.7</v>
      </c>
      <c r="AI253" s="100"/>
    </row>
    <row r="254" spans="1:35" x14ac:dyDescent="0.15">
      <c r="A254" s="1659"/>
      <c r="B254" s="326">
        <v>43778</v>
      </c>
      <c r="C254" s="456" t="str">
        <f t="shared" si="30"/>
        <v>(土)</v>
      </c>
      <c r="D254" s="671" t="s">
        <v>540</v>
      </c>
      <c r="E254" s="60" t="s">
        <v>36</v>
      </c>
      <c r="F254" s="60">
        <v>14.4</v>
      </c>
      <c r="G254" s="23">
        <v>18</v>
      </c>
      <c r="H254" s="63">
        <v>18.100000000000001</v>
      </c>
      <c r="I254" s="23">
        <v>6.7</v>
      </c>
      <c r="J254" s="63">
        <v>6.3</v>
      </c>
      <c r="K254" s="23">
        <v>7.81</v>
      </c>
      <c r="L254" s="63">
        <v>7.77</v>
      </c>
      <c r="M254" s="23">
        <v>28.5</v>
      </c>
      <c r="N254" s="63">
        <v>28.4</v>
      </c>
      <c r="O254" s="50"/>
      <c r="P254" s="1310"/>
      <c r="Q254" s="50"/>
      <c r="R254" s="1310"/>
      <c r="S254" s="50"/>
      <c r="T254" s="1310"/>
      <c r="U254" s="50"/>
      <c r="V254" s="1310"/>
      <c r="W254" s="64"/>
      <c r="X254" s="65"/>
      <c r="Y254" s="69"/>
      <c r="Z254" s="70"/>
      <c r="AA254" s="862" t="s">
        <v>36</v>
      </c>
      <c r="AB254" s="863" t="s">
        <v>36</v>
      </c>
      <c r="AC254" s="655"/>
      <c r="AD254" s="6" t="s">
        <v>369</v>
      </c>
      <c r="AE254" s="18" t="s">
        <v>23</v>
      </c>
      <c r="AF254" s="659">
        <v>63</v>
      </c>
      <c r="AG254" s="660">
        <v>63.2</v>
      </c>
      <c r="AH254" s="660">
        <v>74.400000000000006</v>
      </c>
      <c r="AI254" s="100"/>
    </row>
    <row r="255" spans="1:35" x14ac:dyDescent="0.15">
      <c r="A255" s="1659"/>
      <c r="B255" s="326">
        <v>43779</v>
      </c>
      <c r="C255" s="456" t="str">
        <f t="shared" si="30"/>
        <v>(日)</v>
      </c>
      <c r="D255" s="671" t="s">
        <v>540</v>
      </c>
      <c r="E255" s="60" t="s">
        <v>36</v>
      </c>
      <c r="F255" s="60">
        <v>14.9</v>
      </c>
      <c r="G255" s="23">
        <v>17.899999999999999</v>
      </c>
      <c r="H255" s="63">
        <v>18.100000000000001</v>
      </c>
      <c r="I255" s="23">
        <v>4.7</v>
      </c>
      <c r="J255" s="63">
        <v>4.5</v>
      </c>
      <c r="K255" s="23">
        <v>7.95</v>
      </c>
      <c r="L255" s="63">
        <v>7.89</v>
      </c>
      <c r="M255" s="23">
        <v>27.9</v>
      </c>
      <c r="N255" s="63">
        <v>27.9</v>
      </c>
      <c r="O255" s="50"/>
      <c r="P255" s="1310"/>
      <c r="Q255" s="50"/>
      <c r="R255" s="1310"/>
      <c r="S255" s="50"/>
      <c r="T255" s="1310"/>
      <c r="U255" s="50"/>
      <c r="V255" s="1310"/>
      <c r="W255" s="64"/>
      <c r="X255" s="65"/>
      <c r="Y255" s="69"/>
      <c r="Z255" s="70"/>
      <c r="AA255" s="862" t="s">
        <v>36</v>
      </c>
      <c r="AB255" s="863" t="s">
        <v>36</v>
      </c>
      <c r="AC255" s="655"/>
      <c r="AD255" s="6" t="s">
        <v>370</v>
      </c>
      <c r="AE255" s="18" t="s">
        <v>23</v>
      </c>
      <c r="AF255" s="659">
        <v>31.4</v>
      </c>
      <c r="AG255" s="660">
        <v>30.8</v>
      </c>
      <c r="AH255" s="660">
        <v>36.299999999999997</v>
      </c>
      <c r="AI255" s="100"/>
    </row>
    <row r="256" spans="1:35" x14ac:dyDescent="0.15">
      <c r="A256" s="1659"/>
      <c r="B256" s="326">
        <v>43780</v>
      </c>
      <c r="C256" s="456" t="str">
        <f t="shared" si="30"/>
        <v>(月)</v>
      </c>
      <c r="D256" s="671" t="s">
        <v>550</v>
      </c>
      <c r="E256" s="60">
        <v>8</v>
      </c>
      <c r="F256" s="60">
        <v>15.4</v>
      </c>
      <c r="G256" s="23">
        <v>17.7</v>
      </c>
      <c r="H256" s="63">
        <v>17.899999999999999</v>
      </c>
      <c r="I256" s="23">
        <v>5.3</v>
      </c>
      <c r="J256" s="63">
        <v>5.0999999999999996</v>
      </c>
      <c r="K256" s="23">
        <v>7.9</v>
      </c>
      <c r="L256" s="63">
        <v>7.81</v>
      </c>
      <c r="M256" s="23">
        <v>28.7</v>
      </c>
      <c r="N256" s="63">
        <v>28.4</v>
      </c>
      <c r="O256" s="50"/>
      <c r="P256" s="1310">
        <v>82.3</v>
      </c>
      <c r="Q256" s="50"/>
      <c r="R256" s="1310">
        <v>95.6</v>
      </c>
      <c r="S256" s="50"/>
      <c r="T256" s="1310"/>
      <c r="U256" s="50"/>
      <c r="V256" s="1310"/>
      <c r="W256" s="64"/>
      <c r="X256" s="65">
        <v>12.1</v>
      </c>
      <c r="Y256" s="69"/>
      <c r="Z256" s="70">
        <v>141</v>
      </c>
      <c r="AA256" s="862" t="s">
        <v>36</v>
      </c>
      <c r="AB256" s="863">
        <v>0.19</v>
      </c>
      <c r="AC256" s="655"/>
      <c r="AD256" s="6" t="s">
        <v>389</v>
      </c>
      <c r="AE256" s="18" t="s">
        <v>23</v>
      </c>
      <c r="AF256" s="37">
        <v>12.1</v>
      </c>
      <c r="AG256" s="38">
        <v>12.3</v>
      </c>
      <c r="AH256" s="35">
        <v>13.9</v>
      </c>
      <c r="AI256" s="98"/>
    </row>
    <row r="257" spans="1:35" x14ac:dyDescent="0.15">
      <c r="A257" s="1659"/>
      <c r="B257" s="326">
        <v>43781</v>
      </c>
      <c r="C257" s="456" t="str">
        <f t="shared" si="30"/>
        <v>(火)</v>
      </c>
      <c r="D257" s="671" t="s">
        <v>540</v>
      </c>
      <c r="E257" s="60" t="s">
        <v>36</v>
      </c>
      <c r="F257" s="60">
        <v>19.8</v>
      </c>
      <c r="G257" s="23">
        <v>17.600000000000001</v>
      </c>
      <c r="H257" s="63">
        <v>17.7</v>
      </c>
      <c r="I257" s="23">
        <v>5.5</v>
      </c>
      <c r="J257" s="63">
        <v>4.8</v>
      </c>
      <c r="K257" s="23">
        <v>7.81</v>
      </c>
      <c r="L257" s="63">
        <v>7.83</v>
      </c>
      <c r="M257" s="23">
        <v>28.5</v>
      </c>
      <c r="N257" s="63">
        <v>28.7</v>
      </c>
      <c r="O257" s="50"/>
      <c r="P257" s="1310">
        <v>82.9</v>
      </c>
      <c r="Q257" s="50"/>
      <c r="R257" s="1310">
        <v>99</v>
      </c>
      <c r="S257" s="50"/>
      <c r="T257" s="1310"/>
      <c r="U257" s="50"/>
      <c r="V257" s="1310"/>
      <c r="W257" s="64"/>
      <c r="X257" s="65">
        <v>12.1</v>
      </c>
      <c r="Y257" s="69"/>
      <c r="Z257" s="70">
        <v>232</v>
      </c>
      <c r="AA257" s="862" t="s">
        <v>36</v>
      </c>
      <c r="AB257" s="863">
        <v>0.23</v>
      </c>
      <c r="AC257" s="655"/>
      <c r="AD257" s="6" t="s">
        <v>390</v>
      </c>
      <c r="AE257" s="18" t="s">
        <v>23</v>
      </c>
      <c r="AF257" s="48">
        <v>166</v>
      </c>
      <c r="AG257" s="49">
        <v>175</v>
      </c>
      <c r="AH257" s="660">
        <v>218</v>
      </c>
      <c r="AI257" s="26"/>
    </row>
    <row r="258" spans="1:35" x14ac:dyDescent="0.15">
      <c r="A258" s="1659"/>
      <c r="B258" s="326">
        <v>43782</v>
      </c>
      <c r="C258" s="456" t="str">
        <f t="shared" si="30"/>
        <v>(水)</v>
      </c>
      <c r="D258" s="671" t="s">
        <v>540</v>
      </c>
      <c r="E258" s="60" t="s">
        <v>36</v>
      </c>
      <c r="F258" s="60">
        <v>16.7</v>
      </c>
      <c r="G258" s="23">
        <v>17.399999999999999</v>
      </c>
      <c r="H258" s="63">
        <v>17.7</v>
      </c>
      <c r="I258" s="23">
        <v>4.9000000000000004</v>
      </c>
      <c r="J258" s="63">
        <v>4.5</v>
      </c>
      <c r="K258" s="23">
        <v>7.88</v>
      </c>
      <c r="L258" s="63">
        <v>7.83</v>
      </c>
      <c r="M258" s="23">
        <v>28.8</v>
      </c>
      <c r="N258" s="63">
        <v>28.6</v>
      </c>
      <c r="O258" s="50"/>
      <c r="P258" s="1310">
        <v>81.599999999999994</v>
      </c>
      <c r="Q258" s="50"/>
      <c r="R258" s="1310">
        <v>97.4</v>
      </c>
      <c r="S258" s="50"/>
      <c r="T258" s="1310"/>
      <c r="U258" s="50"/>
      <c r="V258" s="1310"/>
      <c r="W258" s="64"/>
      <c r="X258" s="65">
        <v>12</v>
      </c>
      <c r="Y258" s="69"/>
      <c r="Z258" s="70">
        <v>232</v>
      </c>
      <c r="AA258" s="862" t="s">
        <v>36</v>
      </c>
      <c r="AB258" s="863">
        <v>0.2</v>
      </c>
      <c r="AC258" s="655"/>
      <c r="AD258" s="6" t="s">
        <v>391</v>
      </c>
      <c r="AE258" s="18" t="s">
        <v>23</v>
      </c>
      <c r="AF258" s="40">
        <v>0.35</v>
      </c>
      <c r="AG258" s="523">
        <v>0.22</v>
      </c>
      <c r="AH258" s="41">
        <v>0.98</v>
      </c>
      <c r="AI258" s="99"/>
    </row>
    <row r="259" spans="1:35" x14ac:dyDescent="0.15">
      <c r="A259" s="1659"/>
      <c r="B259" s="326">
        <v>43783</v>
      </c>
      <c r="C259" s="456" t="str">
        <f t="shared" si="30"/>
        <v>(木)</v>
      </c>
      <c r="D259" s="671" t="s">
        <v>550</v>
      </c>
      <c r="E259" s="60" t="s">
        <v>36</v>
      </c>
      <c r="F259" s="60">
        <v>20.100000000000001</v>
      </c>
      <c r="G259" s="23">
        <v>17.5</v>
      </c>
      <c r="H259" s="63">
        <v>17.600000000000001</v>
      </c>
      <c r="I259" s="23">
        <v>4.2</v>
      </c>
      <c r="J259" s="63">
        <v>4.0999999999999996</v>
      </c>
      <c r="K259" s="23">
        <v>7.92</v>
      </c>
      <c r="L259" s="63">
        <v>7.93</v>
      </c>
      <c r="M259" s="23">
        <v>28.3</v>
      </c>
      <c r="N259" s="63">
        <v>28.5</v>
      </c>
      <c r="O259" s="50"/>
      <c r="P259" s="1310">
        <v>81.2</v>
      </c>
      <c r="Q259" s="50"/>
      <c r="R259" s="1310">
        <v>97.2</v>
      </c>
      <c r="S259" s="50"/>
      <c r="T259" s="1310"/>
      <c r="U259" s="50"/>
      <c r="V259" s="1310"/>
      <c r="W259" s="64"/>
      <c r="X259" s="65">
        <v>12</v>
      </c>
      <c r="Y259" s="69"/>
      <c r="Z259" s="70">
        <v>195</v>
      </c>
      <c r="AA259" s="862" t="s">
        <v>36</v>
      </c>
      <c r="AB259" s="863">
        <v>0.2</v>
      </c>
      <c r="AC259" s="655"/>
      <c r="AD259" s="6" t="s">
        <v>24</v>
      </c>
      <c r="AE259" s="18" t="s">
        <v>23</v>
      </c>
      <c r="AF259" s="23">
        <v>3.9</v>
      </c>
      <c r="AG259" s="47">
        <v>3.7</v>
      </c>
      <c r="AH259" s="719">
        <v>3.4</v>
      </c>
      <c r="AI259" s="99"/>
    </row>
    <row r="260" spans="1:35" x14ac:dyDescent="0.15">
      <c r="A260" s="1659"/>
      <c r="B260" s="326">
        <v>43784</v>
      </c>
      <c r="C260" s="456" t="str">
        <f t="shared" si="30"/>
        <v>(金)</v>
      </c>
      <c r="D260" s="671" t="s">
        <v>540</v>
      </c>
      <c r="E260" s="60" t="s">
        <v>36</v>
      </c>
      <c r="F260" s="60">
        <v>14.5</v>
      </c>
      <c r="G260" s="23">
        <v>17.2</v>
      </c>
      <c r="H260" s="63">
        <v>17.399999999999999</v>
      </c>
      <c r="I260" s="23">
        <v>4.8</v>
      </c>
      <c r="J260" s="63">
        <v>4.3</v>
      </c>
      <c r="K260" s="23">
        <v>7.88</v>
      </c>
      <c r="L260" s="63">
        <v>7.88</v>
      </c>
      <c r="M260" s="23">
        <v>28.8</v>
      </c>
      <c r="N260" s="63">
        <v>28.9</v>
      </c>
      <c r="O260" s="50"/>
      <c r="P260" s="1310">
        <v>80.7</v>
      </c>
      <c r="Q260" s="50"/>
      <c r="R260" s="1310">
        <v>99</v>
      </c>
      <c r="S260" s="50"/>
      <c r="T260" s="1310"/>
      <c r="U260" s="50"/>
      <c r="V260" s="1310"/>
      <c r="W260" s="64"/>
      <c r="X260" s="65">
        <v>12.2</v>
      </c>
      <c r="Y260" s="69"/>
      <c r="Z260" s="70">
        <v>169</v>
      </c>
      <c r="AA260" s="862" t="s">
        <v>36</v>
      </c>
      <c r="AB260" s="863">
        <v>0.21</v>
      </c>
      <c r="AC260" s="655"/>
      <c r="AD260" s="6" t="s">
        <v>25</v>
      </c>
      <c r="AE260" s="18" t="s">
        <v>23</v>
      </c>
      <c r="AF260" s="23">
        <v>1.3</v>
      </c>
      <c r="AG260" s="47">
        <v>1.3</v>
      </c>
      <c r="AH260" s="718">
        <v>1.7</v>
      </c>
      <c r="AI260" s="99"/>
    </row>
    <row r="261" spans="1:35" x14ac:dyDescent="0.15">
      <c r="A261" s="1659"/>
      <c r="B261" s="326">
        <v>43785</v>
      </c>
      <c r="C261" s="456" t="str">
        <f t="shared" si="30"/>
        <v>(土)</v>
      </c>
      <c r="D261" s="671" t="s">
        <v>540</v>
      </c>
      <c r="E261" s="60" t="s">
        <v>36</v>
      </c>
      <c r="F261" s="60">
        <v>15.3</v>
      </c>
      <c r="G261" s="23">
        <v>17.100000000000001</v>
      </c>
      <c r="H261" s="63">
        <v>17.2</v>
      </c>
      <c r="I261" s="23">
        <v>3.4</v>
      </c>
      <c r="J261" s="63">
        <v>3.6</v>
      </c>
      <c r="K261" s="23">
        <v>8</v>
      </c>
      <c r="L261" s="63">
        <v>8.0299999999999994</v>
      </c>
      <c r="M261" s="23">
        <v>28.4</v>
      </c>
      <c r="N261" s="63">
        <v>28.4</v>
      </c>
      <c r="O261" s="50"/>
      <c r="P261" s="1310"/>
      <c r="Q261" s="50"/>
      <c r="R261" s="1310"/>
      <c r="S261" s="50"/>
      <c r="T261" s="1310"/>
      <c r="U261" s="50"/>
      <c r="V261" s="1310"/>
      <c r="W261" s="64"/>
      <c r="X261" s="65"/>
      <c r="Y261" s="69"/>
      <c r="Z261" s="70"/>
      <c r="AA261" s="862" t="s">
        <v>36</v>
      </c>
      <c r="AB261" s="863" t="s">
        <v>36</v>
      </c>
      <c r="AC261" s="655"/>
      <c r="AD261" s="6" t="s">
        <v>392</v>
      </c>
      <c r="AE261" s="18" t="s">
        <v>23</v>
      </c>
      <c r="AF261" s="23">
        <v>8</v>
      </c>
      <c r="AG261" s="47">
        <v>8.4</v>
      </c>
      <c r="AH261" s="718">
        <v>9.6</v>
      </c>
      <c r="AI261" s="99"/>
    </row>
    <row r="262" spans="1:35" x14ac:dyDescent="0.15">
      <c r="A262" s="1659"/>
      <c r="B262" s="326">
        <v>43786</v>
      </c>
      <c r="C262" s="456" t="str">
        <f t="shared" si="30"/>
        <v>(日)</v>
      </c>
      <c r="D262" s="671" t="s">
        <v>540</v>
      </c>
      <c r="E262" s="60" t="s">
        <v>36</v>
      </c>
      <c r="F262" s="60">
        <v>16.600000000000001</v>
      </c>
      <c r="G262" s="23">
        <v>16.899999999999999</v>
      </c>
      <c r="H262" s="63">
        <v>17.100000000000001</v>
      </c>
      <c r="I262" s="23">
        <v>3.3</v>
      </c>
      <c r="J262" s="63">
        <v>3.6</v>
      </c>
      <c r="K262" s="23">
        <v>8</v>
      </c>
      <c r="L262" s="63">
        <v>8.0299999999999994</v>
      </c>
      <c r="M262" s="23">
        <v>28.6</v>
      </c>
      <c r="N262" s="63">
        <v>28.6</v>
      </c>
      <c r="O262" s="50"/>
      <c r="P262" s="1310"/>
      <c r="Q262" s="50"/>
      <c r="R262" s="1310"/>
      <c r="S262" s="50"/>
      <c r="T262" s="1310"/>
      <c r="U262" s="50"/>
      <c r="V262" s="1310"/>
      <c r="W262" s="64"/>
      <c r="X262" s="65"/>
      <c r="Y262" s="69"/>
      <c r="Z262" s="70"/>
      <c r="AA262" s="862" t="s">
        <v>36</v>
      </c>
      <c r="AB262" s="863" t="s">
        <v>36</v>
      </c>
      <c r="AC262" s="655"/>
      <c r="AD262" s="6" t="s">
        <v>393</v>
      </c>
      <c r="AE262" s="18" t="s">
        <v>23</v>
      </c>
      <c r="AF262" s="24">
        <v>0.01</v>
      </c>
      <c r="AG262" s="44">
        <v>7.1999999999999995E-2</v>
      </c>
      <c r="AH262" s="720">
        <v>1.4E-2</v>
      </c>
      <c r="AI262" s="101"/>
    </row>
    <row r="263" spans="1:35" x14ac:dyDescent="0.15">
      <c r="A263" s="1659"/>
      <c r="B263" s="326">
        <v>43787</v>
      </c>
      <c r="C263" s="456" t="str">
        <f t="shared" si="30"/>
        <v>(月)</v>
      </c>
      <c r="D263" s="671" t="s">
        <v>555</v>
      </c>
      <c r="E263" s="60">
        <v>1.5</v>
      </c>
      <c r="F263" s="60">
        <v>11.2</v>
      </c>
      <c r="G263" s="23">
        <v>16.8</v>
      </c>
      <c r="H263" s="63">
        <v>16.8</v>
      </c>
      <c r="I263" s="23">
        <v>4.0999999999999996</v>
      </c>
      <c r="J263" s="63">
        <v>4.2</v>
      </c>
      <c r="K263" s="23">
        <v>7.91</v>
      </c>
      <c r="L263" s="63">
        <v>7.93</v>
      </c>
      <c r="M263" s="23">
        <v>28.5</v>
      </c>
      <c r="N263" s="63">
        <v>28.7</v>
      </c>
      <c r="O263" s="50"/>
      <c r="P263" s="1310">
        <v>81.400000000000006</v>
      </c>
      <c r="Q263" s="50"/>
      <c r="R263" s="1310">
        <v>98.4</v>
      </c>
      <c r="S263" s="50"/>
      <c r="T263" s="1310"/>
      <c r="U263" s="50"/>
      <c r="V263" s="1310"/>
      <c r="W263" s="64"/>
      <c r="X263" s="65">
        <v>12.3</v>
      </c>
      <c r="Y263" s="69"/>
      <c r="Z263" s="70">
        <v>209</v>
      </c>
      <c r="AA263" s="862" t="s">
        <v>36</v>
      </c>
      <c r="AB263" s="863">
        <v>0.22</v>
      </c>
      <c r="AC263" s="655"/>
      <c r="AD263" s="6" t="s">
        <v>290</v>
      </c>
      <c r="AE263" s="18" t="s">
        <v>23</v>
      </c>
      <c r="AF263" s="24">
        <v>0.62</v>
      </c>
      <c r="AG263" s="44">
        <v>0.4</v>
      </c>
      <c r="AH263" s="720">
        <v>0.74</v>
      </c>
      <c r="AI263" s="99"/>
    </row>
    <row r="264" spans="1:35" x14ac:dyDescent="0.15">
      <c r="A264" s="1659"/>
      <c r="B264" s="326">
        <v>43788</v>
      </c>
      <c r="C264" s="456" t="str">
        <f t="shared" si="30"/>
        <v>(火)</v>
      </c>
      <c r="D264" s="671" t="s">
        <v>550</v>
      </c>
      <c r="E264" s="60">
        <v>6.5</v>
      </c>
      <c r="F264" s="60">
        <v>16.3</v>
      </c>
      <c r="G264" s="23">
        <v>16.8</v>
      </c>
      <c r="H264" s="63">
        <v>17</v>
      </c>
      <c r="I264" s="23">
        <v>4.3</v>
      </c>
      <c r="J264" s="63">
        <v>4.0999999999999996</v>
      </c>
      <c r="K264" s="23">
        <v>7.99</v>
      </c>
      <c r="L264" s="63">
        <v>8.02</v>
      </c>
      <c r="M264" s="23">
        <v>28.6</v>
      </c>
      <c r="N264" s="63">
        <v>28.6</v>
      </c>
      <c r="O264" s="50"/>
      <c r="P264" s="1310">
        <v>82.5</v>
      </c>
      <c r="Q264" s="50"/>
      <c r="R264" s="1310">
        <v>97.8</v>
      </c>
      <c r="S264" s="50"/>
      <c r="T264" s="1310"/>
      <c r="U264" s="50"/>
      <c r="V264" s="1310"/>
      <c r="W264" s="64"/>
      <c r="X264" s="65">
        <v>12.3</v>
      </c>
      <c r="Y264" s="69"/>
      <c r="Z264" s="70">
        <v>199</v>
      </c>
      <c r="AA264" s="862" t="s">
        <v>36</v>
      </c>
      <c r="AB264" s="863">
        <v>0.2</v>
      </c>
      <c r="AC264" s="655"/>
      <c r="AD264" s="6" t="s">
        <v>97</v>
      </c>
      <c r="AE264" s="18" t="s">
        <v>23</v>
      </c>
      <c r="AF264" s="24">
        <v>0.79</v>
      </c>
      <c r="AG264" s="44">
        <v>0.8</v>
      </c>
      <c r="AH264" s="720">
        <v>1.2</v>
      </c>
      <c r="AI264" s="99"/>
    </row>
    <row r="265" spans="1:35" x14ac:dyDescent="0.15">
      <c r="A265" s="1659"/>
      <c r="B265" s="326">
        <v>43789</v>
      </c>
      <c r="C265" s="456" t="str">
        <f t="shared" si="30"/>
        <v>(水)</v>
      </c>
      <c r="D265" s="671" t="s">
        <v>540</v>
      </c>
      <c r="E265" s="60" t="s">
        <v>36</v>
      </c>
      <c r="F265" s="60">
        <v>11.7</v>
      </c>
      <c r="G265" s="23">
        <v>16.5</v>
      </c>
      <c r="H265" s="63">
        <v>16.600000000000001</v>
      </c>
      <c r="I265" s="23">
        <v>5.5</v>
      </c>
      <c r="J265" s="63">
        <v>4.8</v>
      </c>
      <c r="K265" s="23">
        <v>7.93</v>
      </c>
      <c r="L265" s="63">
        <v>7.96</v>
      </c>
      <c r="M265" s="23">
        <v>29.7</v>
      </c>
      <c r="N265" s="63">
        <v>29.7</v>
      </c>
      <c r="O265" s="50"/>
      <c r="P265" s="1310">
        <v>82.9</v>
      </c>
      <c r="Q265" s="50"/>
      <c r="R265" s="1310">
        <v>101.1</v>
      </c>
      <c r="S265" s="50"/>
      <c r="T265" s="1310"/>
      <c r="U265" s="50"/>
      <c r="V265" s="1310"/>
      <c r="W265" s="64"/>
      <c r="X265" s="65">
        <v>12.7</v>
      </c>
      <c r="Y265" s="69"/>
      <c r="Z265" s="70">
        <v>199</v>
      </c>
      <c r="AA265" s="862" t="s">
        <v>36</v>
      </c>
      <c r="AB265" s="863">
        <v>0.24</v>
      </c>
      <c r="AC265" s="655"/>
      <c r="AD265" s="6" t="s">
        <v>379</v>
      </c>
      <c r="AE265" s="18" t="s">
        <v>23</v>
      </c>
      <c r="AF265" s="24">
        <v>4.2000000000000003E-2</v>
      </c>
      <c r="AG265" s="44">
        <v>9.0999999999999998E-2</v>
      </c>
      <c r="AH265" s="720">
        <v>0.123</v>
      </c>
      <c r="AI265" s="101"/>
    </row>
    <row r="266" spans="1:35" x14ac:dyDescent="0.15">
      <c r="A266" s="1659"/>
      <c r="B266" s="326">
        <v>43790</v>
      </c>
      <c r="C266" s="456" t="str">
        <f t="shared" si="30"/>
        <v>(木)</v>
      </c>
      <c r="D266" s="671" t="s">
        <v>540</v>
      </c>
      <c r="E266" s="60" t="s">
        <v>36</v>
      </c>
      <c r="F266" s="60">
        <v>12.4</v>
      </c>
      <c r="G266" s="23">
        <v>16.2</v>
      </c>
      <c r="H266" s="63">
        <v>16.399999999999999</v>
      </c>
      <c r="I266" s="23">
        <v>4.3</v>
      </c>
      <c r="J266" s="63">
        <v>3.9</v>
      </c>
      <c r="K266" s="23">
        <v>7.99</v>
      </c>
      <c r="L266" s="63">
        <v>8.0299999999999994</v>
      </c>
      <c r="M266" s="23">
        <v>29.3</v>
      </c>
      <c r="N266" s="63">
        <v>29.2</v>
      </c>
      <c r="O266" s="50"/>
      <c r="P266" s="1310">
        <v>85.5</v>
      </c>
      <c r="Q266" s="50"/>
      <c r="R266" s="1310">
        <v>99.4</v>
      </c>
      <c r="S266" s="50"/>
      <c r="T266" s="1310"/>
      <c r="U266" s="50"/>
      <c r="V266" s="1310"/>
      <c r="W266" s="64"/>
      <c r="X266" s="65">
        <v>12.5</v>
      </c>
      <c r="Y266" s="69"/>
      <c r="Z266" s="70">
        <v>184</v>
      </c>
      <c r="AA266" s="862" t="s">
        <v>36</v>
      </c>
      <c r="AB266" s="863">
        <v>0.21</v>
      </c>
      <c r="AC266" s="655"/>
      <c r="AD266" s="6" t="s">
        <v>394</v>
      </c>
      <c r="AE266" s="18" t="s">
        <v>23</v>
      </c>
      <c r="AF266" s="480"/>
      <c r="AG266" s="531"/>
      <c r="AH266" s="721"/>
      <c r="AI266" s="99"/>
    </row>
    <row r="267" spans="1:35" x14ac:dyDescent="0.15">
      <c r="A267" s="1659"/>
      <c r="B267" s="326">
        <v>43791</v>
      </c>
      <c r="C267" s="456" t="str">
        <f t="shared" si="30"/>
        <v>(金)</v>
      </c>
      <c r="D267" s="671" t="s">
        <v>555</v>
      </c>
      <c r="E267" s="60">
        <v>38</v>
      </c>
      <c r="F267" s="60">
        <v>8.4</v>
      </c>
      <c r="G267" s="23">
        <v>16</v>
      </c>
      <c r="H267" s="63">
        <v>16.100000000000001</v>
      </c>
      <c r="I267" s="23">
        <v>4</v>
      </c>
      <c r="J267" s="63">
        <v>3.6</v>
      </c>
      <c r="K267" s="23">
        <v>8</v>
      </c>
      <c r="L267" s="63">
        <v>8.02</v>
      </c>
      <c r="M267" s="23">
        <v>29.3</v>
      </c>
      <c r="N267" s="63">
        <v>29.3</v>
      </c>
      <c r="O267" s="50"/>
      <c r="P267" s="1310">
        <v>87.7</v>
      </c>
      <c r="Q267" s="50"/>
      <c r="R267" s="1310">
        <v>100.5</v>
      </c>
      <c r="S267" s="50"/>
      <c r="T267" s="1310"/>
      <c r="U267" s="50"/>
      <c r="V267" s="1310"/>
      <c r="W267" s="64"/>
      <c r="X267" s="65">
        <v>12.9</v>
      </c>
      <c r="Y267" s="69"/>
      <c r="Z267" s="70">
        <v>188</v>
      </c>
      <c r="AA267" s="862" t="s">
        <v>36</v>
      </c>
      <c r="AB267" s="863">
        <v>0.14000000000000001</v>
      </c>
      <c r="AC267" s="655"/>
      <c r="AD267" s="6" t="s">
        <v>98</v>
      </c>
      <c r="AE267" s="18" t="s">
        <v>23</v>
      </c>
      <c r="AF267" s="23">
        <v>21.5</v>
      </c>
      <c r="AG267" s="47">
        <v>20.6</v>
      </c>
      <c r="AH267" s="718">
        <v>23.3</v>
      </c>
      <c r="AI267" s="100"/>
    </row>
    <row r="268" spans="1:35" x14ac:dyDescent="0.15">
      <c r="A268" s="1659"/>
      <c r="B268" s="326">
        <v>43792</v>
      </c>
      <c r="C268" s="456" t="str">
        <f t="shared" si="30"/>
        <v>(土)</v>
      </c>
      <c r="D268" s="671" t="s">
        <v>555</v>
      </c>
      <c r="E268" s="60">
        <v>86.5</v>
      </c>
      <c r="F268" s="60">
        <v>13.1</v>
      </c>
      <c r="G268" s="23">
        <v>15.6</v>
      </c>
      <c r="H268" s="63">
        <v>15.8</v>
      </c>
      <c r="I268" s="23">
        <v>4.5</v>
      </c>
      <c r="J268" s="63">
        <v>4</v>
      </c>
      <c r="K268" s="23">
        <v>7.99</v>
      </c>
      <c r="L268" s="63">
        <v>8.0299999999999994</v>
      </c>
      <c r="M268" s="23">
        <v>29.4</v>
      </c>
      <c r="N268" s="63">
        <v>29.2</v>
      </c>
      <c r="O268" s="50"/>
      <c r="P268" s="1310"/>
      <c r="Q268" s="50"/>
      <c r="R268" s="1310"/>
      <c r="S268" s="50"/>
      <c r="T268" s="1310"/>
      <c r="U268" s="50"/>
      <c r="V268" s="1310"/>
      <c r="W268" s="64"/>
      <c r="X268" s="65"/>
      <c r="Y268" s="69"/>
      <c r="Z268" s="70"/>
      <c r="AA268" s="862" t="s">
        <v>36</v>
      </c>
      <c r="AB268" s="863" t="s">
        <v>36</v>
      </c>
      <c r="AC268" s="655"/>
      <c r="AD268" s="6" t="s">
        <v>27</v>
      </c>
      <c r="AE268" s="18" t="s">
        <v>23</v>
      </c>
      <c r="AF268" s="23">
        <v>22.5</v>
      </c>
      <c r="AG268" s="47">
        <v>22.3</v>
      </c>
      <c r="AH268" s="718">
        <v>34.799999999999997</v>
      </c>
      <c r="AI268" s="100"/>
    </row>
    <row r="269" spans="1:35" x14ac:dyDescent="0.15">
      <c r="A269" s="1659"/>
      <c r="B269" s="326">
        <v>43793</v>
      </c>
      <c r="C269" s="456" t="str">
        <f t="shared" si="30"/>
        <v>(日)</v>
      </c>
      <c r="D269" s="671" t="s">
        <v>555</v>
      </c>
      <c r="E269" s="60">
        <v>23.5</v>
      </c>
      <c r="F269" s="60">
        <v>15.8</v>
      </c>
      <c r="G269" s="23">
        <v>15.5</v>
      </c>
      <c r="H269" s="63">
        <v>15.5</v>
      </c>
      <c r="I269" s="23">
        <v>4.5</v>
      </c>
      <c r="J269" s="63">
        <v>4.3</v>
      </c>
      <c r="K269" s="23">
        <v>7.93</v>
      </c>
      <c r="L269" s="63">
        <v>7.95</v>
      </c>
      <c r="M269" s="23">
        <v>29.2</v>
      </c>
      <c r="N269" s="63">
        <v>29</v>
      </c>
      <c r="O269" s="50"/>
      <c r="P269" s="1310"/>
      <c r="Q269" s="50"/>
      <c r="R269" s="1310"/>
      <c r="S269" s="50"/>
      <c r="T269" s="1310"/>
      <c r="U269" s="50"/>
      <c r="V269" s="1310"/>
      <c r="W269" s="64"/>
      <c r="X269" s="65"/>
      <c r="Y269" s="69"/>
      <c r="Z269" s="70"/>
      <c r="AA269" s="862" t="s">
        <v>36</v>
      </c>
      <c r="AB269" s="863" t="s">
        <v>36</v>
      </c>
      <c r="AC269" s="655"/>
      <c r="AD269" s="6" t="s">
        <v>382</v>
      </c>
      <c r="AE269" s="18" t="s">
        <v>387</v>
      </c>
      <c r="AF269" s="50">
        <v>8</v>
      </c>
      <c r="AG269" s="51">
        <v>7</v>
      </c>
      <c r="AH269" s="722">
        <v>11</v>
      </c>
      <c r="AI269" s="102"/>
    </row>
    <row r="270" spans="1:35" x14ac:dyDescent="0.15">
      <c r="A270" s="1659"/>
      <c r="B270" s="326">
        <v>43794</v>
      </c>
      <c r="C270" s="456" t="str">
        <f t="shared" si="30"/>
        <v>(月)</v>
      </c>
      <c r="D270" s="671" t="s">
        <v>550</v>
      </c>
      <c r="E270" s="60" t="s">
        <v>36</v>
      </c>
      <c r="F270" s="60">
        <v>16.3</v>
      </c>
      <c r="G270" s="23">
        <v>15.6</v>
      </c>
      <c r="H270" s="63">
        <v>15.7</v>
      </c>
      <c r="I270" s="23">
        <v>4.0999999999999996</v>
      </c>
      <c r="J270" s="63">
        <v>3.6</v>
      </c>
      <c r="K270" s="23">
        <v>7.88</v>
      </c>
      <c r="L270" s="63">
        <v>7.91</v>
      </c>
      <c r="M270" s="23">
        <v>28.8</v>
      </c>
      <c r="N270" s="63">
        <v>28.9</v>
      </c>
      <c r="O270" s="50"/>
      <c r="P270" s="1310">
        <v>84.4</v>
      </c>
      <c r="Q270" s="50"/>
      <c r="R270" s="1310">
        <v>99.6</v>
      </c>
      <c r="S270" s="50"/>
      <c r="T270" s="1310"/>
      <c r="U270" s="50"/>
      <c r="V270" s="1310"/>
      <c r="W270" s="64"/>
      <c r="X270" s="65">
        <v>12.7</v>
      </c>
      <c r="Y270" s="69"/>
      <c r="Z270" s="70">
        <v>208</v>
      </c>
      <c r="AA270" s="862" t="s">
        <v>36</v>
      </c>
      <c r="AB270" s="863">
        <v>0.15</v>
      </c>
      <c r="AC270" s="655"/>
      <c r="AD270" s="6" t="s">
        <v>395</v>
      </c>
      <c r="AE270" s="18" t="s">
        <v>23</v>
      </c>
      <c r="AF270" s="50">
        <v>5</v>
      </c>
      <c r="AG270" s="51">
        <v>4</v>
      </c>
      <c r="AH270" s="722">
        <v>13</v>
      </c>
      <c r="AI270" s="102"/>
    </row>
    <row r="271" spans="1:35" x14ac:dyDescent="0.15">
      <c r="A271" s="1659"/>
      <c r="B271" s="326">
        <v>43795</v>
      </c>
      <c r="C271" s="456" t="str">
        <f t="shared" si="30"/>
        <v>(火)</v>
      </c>
      <c r="D271" s="671" t="s">
        <v>550</v>
      </c>
      <c r="E271" s="60">
        <v>0.5</v>
      </c>
      <c r="F271" s="60">
        <v>9</v>
      </c>
      <c r="G271" s="23">
        <v>15.4</v>
      </c>
      <c r="H271" s="63">
        <v>15.5</v>
      </c>
      <c r="I271" s="23">
        <v>5</v>
      </c>
      <c r="J271" s="63">
        <v>4</v>
      </c>
      <c r="K271" s="23">
        <v>7.88</v>
      </c>
      <c r="L271" s="63">
        <v>7.9</v>
      </c>
      <c r="M271" s="23">
        <v>28.4</v>
      </c>
      <c r="N271" s="63">
        <v>28.7</v>
      </c>
      <c r="O271" s="50"/>
      <c r="P271" s="1310">
        <v>86.8</v>
      </c>
      <c r="Q271" s="50"/>
      <c r="R271" s="1310">
        <v>97.8</v>
      </c>
      <c r="S271" s="50"/>
      <c r="T271" s="1310"/>
      <c r="U271" s="50"/>
      <c r="V271" s="1310"/>
      <c r="W271" s="64"/>
      <c r="X271" s="65">
        <v>12.7</v>
      </c>
      <c r="Y271" s="69"/>
      <c r="Z271" s="70">
        <v>176</v>
      </c>
      <c r="AA271" s="862" t="s">
        <v>36</v>
      </c>
      <c r="AB271" s="863">
        <v>0.14000000000000001</v>
      </c>
      <c r="AC271" s="655"/>
      <c r="AD271" s="19"/>
      <c r="AE271" s="9"/>
      <c r="AF271" s="20"/>
      <c r="AG271" s="8"/>
      <c r="AH271" s="8"/>
      <c r="AI271" s="9"/>
    </row>
    <row r="272" spans="1:35" x14ac:dyDescent="0.15">
      <c r="A272" s="1659"/>
      <c r="B272" s="326">
        <v>43796</v>
      </c>
      <c r="C272" s="456" t="str">
        <f t="shared" si="30"/>
        <v>(水)</v>
      </c>
      <c r="D272" s="671" t="s">
        <v>555</v>
      </c>
      <c r="E272" s="60">
        <v>2</v>
      </c>
      <c r="F272" s="60">
        <v>8.8000000000000007</v>
      </c>
      <c r="G272" s="23">
        <v>15.1</v>
      </c>
      <c r="H272" s="63">
        <v>15.2</v>
      </c>
      <c r="I272" s="23">
        <v>5.9</v>
      </c>
      <c r="J272" s="63">
        <v>5.0999999999999996</v>
      </c>
      <c r="K272" s="23">
        <v>7.84</v>
      </c>
      <c r="L272" s="63">
        <v>7.86</v>
      </c>
      <c r="M272" s="23">
        <v>28.2</v>
      </c>
      <c r="N272" s="63">
        <v>28.5</v>
      </c>
      <c r="O272" s="50"/>
      <c r="P272" s="1310">
        <v>84.2</v>
      </c>
      <c r="Q272" s="50"/>
      <c r="R272" s="1310">
        <v>97.6</v>
      </c>
      <c r="S272" s="50"/>
      <c r="T272" s="1310"/>
      <c r="U272" s="50"/>
      <c r="V272" s="1310"/>
      <c r="W272" s="64"/>
      <c r="X272" s="65">
        <v>12.7</v>
      </c>
      <c r="Y272" s="69"/>
      <c r="Z272" s="70">
        <v>151</v>
      </c>
      <c r="AA272" s="862" t="s">
        <v>36</v>
      </c>
      <c r="AB272" s="863">
        <v>0.21</v>
      </c>
      <c r="AC272" s="655"/>
      <c r="AD272" s="19"/>
      <c r="AE272" s="9"/>
      <c r="AF272" s="20"/>
      <c r="AG272" s="8"/>
      <c r="AH272" s="8"/>
      <c r="AI272" s="9"/>
    </row>
    <row r="273" spans="1:35" x14ac:dyDescent="0.15">
      <c r="A273" s="1659"/>
      <c r="B273" s="326">
        <v>43797</v>
      </c>
      <c r="C273" s="456" t="str">
        <f t="shared" si="30"/>
        <v>(木)</v>
      </c>
      <c r="D273" s="671" t="s">
        <v>555</v>
      </c>
      <c r="E273" s="60">
        <v>16</v>
      </c>
      <c r="F273" s="60">
        <v>10.4</v>
      </c>
      <c r="G273" s="23">
        <v>14.9</v>
      </c>
      <c r="H273" s="63">
        <v>15</v>
      </c>
      <c r="I273" s="23">
        <v>6.1</v>
      </c>
      <c r="J273" s="63">
        <v>5.8</v>
      </c>
      <c r="K273" s="23">
        <v>7.81</v>
      </c>
      <c r="L273" s="63">
        <v>7.83</v>
      </c>
      <c r="M273" s="23">
        <v>28.4</v>
      </c>
      <c r="N273" s="63">
        <v>28.4</v>
      </c>
      <c r="O273" s="50"/>
      <c r="P273" s="1310">
        <v>82.3</v>
      </c>
      <c r="Q273" s="50"/>
      <c r="R273" s="1310">
        <v>96.8</v>
      </c>
      <c r="S273" s="50"/>
      <c r="T273" s="1310"/>
      <c r="U273" s="50"/>
      <c r="V273" s="1310"/>
      <c r="W273" s="64"/>
      <c r="X273" s="65">
        <v>12.8</v>
      </c>
      <c r="Y273" s="69"/>
      <c r="Z273" s="70">
        <v>169</v>
      </c>
      <c r="AA273" s="862" t="s">
        <v>36</v>
      </c>
      <c r="AB273" s="863">
        <v>0.26</v>
      </c>
      <c r="AC273" s="655"/>
      <c r="AD273" s="21"/>
      <c r="AE273" s="3"/>
      <c r="AF273" s="22"/>
      <c r="AG273" s="10"/>
      <c r="AH273" s="10"/>
      <c r="AI273" s="3"/>
    </row>
    <row r="274" spans="1:35" x14ac:dyDescent="0.15">
      <c r="A274" s="1659"/>
      <c r="B274" s="326">
        <v>43798</v>
      </c>
      <c r="C274" s="465" t="str">
        <f t="shared" si="30"/>
        <v>(金)</v>
      </c>
      <c r="D274" s="671" t="s">
        <v>540</v>
      </c>
      <c r="E274" s="60" t="s">
        <v>36</v>
      </c>
      <c r="F274" s="60">
        <v>6.7</v>
      </c>
      <c r="G274" s="23">
        <v>14.4</v>
      </c>
      <c r="H274" s="63">
        <v>14.5</v>
      </c>
      <c r="I274" s="23">
        <v>6.5</v>
      </c>
      <c r="J274" s="63">
        <v>5.6</v>
      </c>
      <c r="K274" s="23">
        <v>7.85</v>
      </c>
      <c r="L274" s="63">
        <v>7.85</v>
      </c>
      <c r="M274" s="23">
        <v>28.1</v>
      </c>
      <c r="N274" s="63">
        <v>28.3</v>
      </c>
      <c r="O274" s="50"/>
      <c r="P274" s="1310">
        <v>82.9</v>
      </c>
      <c r="Q274" s="50"/>
      <c r="R274" s="1310">
        <v>96</v>
      </c>
      <c r="S274" s="50"/>
      <c r="T274" s="1310"/>
      <c r="U274" s="50"/>
      <c r="V274" s="1310"/>
      <c r="W274" s="64"/>
      <c r="X274" s="65">
        <v>12.7</v>
      </c>
      <c r="Y274" s="69"/>
      <c r="Z274" s="70">
        <v>163</v>
      </c>
      <c r="AA274" s="862" t="s">
        <v>36</v>
      </c>
      <c r="AB274" s="863">
        <v>0.23</v>
      </c>
      <c r="AC274" s="655"/>
      <c r="AD274" s="29" t="s">
        <v>143</v>
      </c>
      <c r="AE274" s="2" t="s">
        <v>36</v>
      </c>
      <c r="AF274" s="2" t="s">
        <v>36</v>
      </c>
      <c r="AG274" s="2" t="s">
        <v>36</v>
      </c>
      <c r="AH274" s="2" t="s">
        <v>36</v>
      </c>
      <c r="AI274" s="103" t="s">
        <v>36</v>
      </c>
    </row>
    <row r="275" spans="1:35" x14ac:dyDescent="0.15">
      <c r="A275" s="1659"/>
      <c r="B275" s="326">
        <v>43799</v>
      </c>
      <c r="C275" s="466" t="str">
        <f t="shared" si="30"/>
        <v>(土)</v>
      </c>
      <c r="D275" s="672" t="s">
        <v>540</v>
      </c>
      <c r="E275" s="125" t="s">
        <v>36</v>
      </c>
      <c r="F275" s="125">
        <v>9</v>
      </c>
      <c r="G275" s="126">
        <v>13.9</v>
      </c>
      <c r="H275" s="127">
        <v>14</v>
      </c>
      <c r="I275" s="126">
        <v>6.4</v>
      </c>
      <c r="J275" s="127">
        <v>5.7</v>
      </c>
      <c r="K275" s="126">
        <v>7.89</v>
      </c>
      <c r="L275" s="127">
        <v>7.87</v>
      </c>
      <c r="M275" s="126">
        <v>28.2</v>
      </c>
      <c r="N275" s="127">
        <v>28.1</v>
      </c>
      <c r="O275" s="676"/>
      <c r="P275" s="1324"/>
      <c r="Q275" s="676"/>
      <c r="R275" s="1324"/>
      <c r="S275" s="676"/>
      <c r="T275" s="1324"/>
      <c r="U275" s="676"/>
      <c r="V275" s="1324"/>
      <c r="W275" s="128"/>
      <c r="X275" s="129"/>
      <c r="Y275" s="132"/>
      <c r="Z275" s="133"/>
      <c r="AA275" s="876" t="s">
        <v>36</v>
      </c>
      <c r="AB275" s="877" t="s">
        <v>36</v>
      </c>
      <c r="AC275" s="673"/>
      <c r="AD275" s="11" t="s">
        <v>36</v>
      </c>
      <c r="AE275" s="2" t="s">
        <v>36</v>
      </c>
      <c r="AF275" s="2" t="s">
        <v>36</v>
      </c>
      <c r="AG275" s="2" t="s">
        <v>36</v>
      </c>
      <c r="AH275" s="2" t="s">
        <v>36</v>
      </c>
      <c r="AI275" s="103" t="s">
        <v>36</v>
      </c>
    </row>
    <row r="276" spans="1:35" s="1" customFormat="1" ht="13.5" customHeight="1" x14ac:dyDescent="0.15">
      <c r="A276" s="1659"/>
      <c r="B276" s="1610" t="s">
        <v>396</v>
      </c>
      <c r="C276" s="1611"/>
      <c r="D276" s="399"/>
      <c r="E276" s="358">
        <f>MAX(E246:E275)</f>
        <v>86.5</v>
      </c>
      <c r="F276" s="359">
        <f t="shared" ref="F276:AC276" si="31">IF(COUNT(F246:F275)=0,"",MAX(F246:F275))</f>
        <v>20.100000000000001</v>
      </c>
      <c r="G276" s="360">
        <f t="shared" si="31"/>
        <v>19.7</v>
      </c>
      <c r="H276" s="361">
        <f t="shared" si="31"/>
        <v>19.899999999999999</v>
      </c>
      <c r="I276" s="360">
        <f t="shared" si="31"/>
        <v>7.3</v>
      </c>
      <c r="J276" s="361">
        <f t="shared" si="31"/>
        <v>6.3</v>
      </c>
      <c r="K276" s="360">
        <f t="shared" si="31"/>
        <v>8.07</v>
      </c>
      <c r="L276" s="361">
        <f t="shared" si="31"/>
        <v>8.0299999999999994</v>
      </c>
      <c r="M276" s="360">
        <f t="shared" si="31"/>
        <v>29.7</v>
      </c>
      <c r="N276" s="361">
        <f t="shared" si="31"/>
        <v>29.7</v>
      </c>
      <c r="O276" s="1311">
        <f t="shared" si="31"/>
        <v>80.7</v>
      </c>
      <c r="P276" s="1312">
        <f t="shared" si="31"/>
        <v>87.7</v>
      </c>
      <c r="Q276" s="1311">
        <f t="shared" si="31"/>
        <v>94.4</v>
      </c>
      <c r="R276" s="1312">
        <f t="shared" si="31"/>
        <v>101.1</v>
      </c>
      <c r="S276" s="1311">
        <f t="shared" si="31"/>
        <v>63</v>
      </c>
      <c r="T276" s="1319">
        <f t="shared" si="31"/>
        <v>63.2</v>
      </c>
      <c r="U276" s="1311">
        <f t="shared" si="31"/>
        <v>31.4</v>
      </c>
      <c r="V276" s="1319">
        <f t="shared" si="31"/>
        <v>30.8</v>
      </c>
      <c r="W276" s="362">
        <f t="shared" si="31"/>
        <v>12.1</v>
      </c>
      <c r="X276" s="583">
        <f t="shared" si="31"/>
        <v>12.9</v>
      </c>
      <c r="Y276" s="1471">
        <f t="shared" si="31"/>
        <v>166</v>
      </c>
      <c r="Z276" s="1472">
        <f t="shared" si="31"/>
        <v>237</v>
      </c>
      <c r="AA276" s="864">
        <f t="shared" si="31"/>
        <v>0.35</v>
      </c>
      <c r="AB276" s="865">
        <f t="shared" si="31"/>
        <v>0.26</v>
      </c>
      <c r="AC276" s="711" t="str">
        <f t="shared" si="31"/>
        <v/>
      </c>
      <c r="AD276" s="11" t="s">
        <v>36</v>
      </c>
      <c r="AE276" s="2" t="s">
        <v>36</v>
      </c>
      <c r="AF276" s="2" t="s">
        <v>36</v>
      </c>
      <c r="AG276" s="2" t="s">
        <v>36</v>
      </c>
      <c r="AH276" s="2" t="s">
        <v>36</v>
      </c>
      <c r="AI276" s="103" t="s">
        <v>36</v>
      </c>
    </row>
    <row r="277" spans="1:35" s="1" customFormat="1" ht="13.5" customHeight="1" x14ac:dyDescent="0.15">
      <c r="A277" s="1659"/>
      <c r="B277" s="1602" t="s">
        <v>397</v>
      </c>
      <c r="C277" s="1603"/>
      <c r="D277" s="401"/>
      <c r="E277" s="364">
        <f>MIN(E246:E275)</f>
        <v>0.5</v>
      </c>
      <c r="F277" s="365">
        <f t="shared" ref="F277:AC277" si="32">IF(COUNT(F246:F275)=0,"",MIN(F246:F275))</f>
        <v>6.7</v>
      </c>
      <c r="G277" s="366">
        <f t="shared" si="32"/>
        <v>13.9</v>
      </c>
      <c r="H277" s="367">
        <f t="shared" si="32"/>
        <v>14</v>
      </c>
      <c r="I277" s="366">
        <f t="shared" si="32"/>
        <v>3.1</v>
      </c>
      <c r="J277" s="365">
        <f t="shared" si="32"/>
        <v>3.3</v>
      </c>
      <c r="K277" s="366">
        <f t="shared" si="32"/>
        <v>7.72</v>
      </c>
      <c r="L277" s="365">
        <f t="shared" si="32"/>
        <v>7.76</v>
      </c>
      <c r="M277" s="366">
        <f t="shared" si="32"/>
        <v>26.9</v>
      </c>
      <c r="N277" s="365">
        <f t="shared" si="32"/>
        <v>27.1</v>
      </c>
      <c r="O277" s="1313">
        <f t="shared" si="32"/>
        <v>80.7</v>
      </c>
      <c r="P277" s="1314">
        <f t="shared" si="32"/>
        <v>77.7</v>
      </c>
      <c r="Q277" s="1313">
        <f t="shared" si="32"/>
        <v>94.4</v>
      </c>
      <c r="R277" s="1314">
        <f t="shared" si="32"/>
        <v>90.8</v>
      </c>
      <c r="S277" s="1313">
        <f t="shared" si="32"/>
        <v>63</v>
      </c>
      <c r="T277" s="1314">
        <f t="shared" si="32"/>
        <v>63.2</v>
      </c>
      <c r="U277" s="1313">
        <f t="shared" si="32"/>
        <v>31.4</v>
      </c>
      <c r="V277" s="1320">
        <f t="shared" si="32"/>
        <v>30.8</v>
      </c>
      <c r="W277" s="368">
        <f t="shared" si="32"/>
        <v>12.1</v>
      </c>
      <c r="X277" s="643">
        <f t="shared" si="32"/>
        <v>11.7</v>
      </c>
      <c r="Y277" s="1473">
        <f t="shared" si="32"/>
        <v>166</v>
      </c>
      <c r="Z277" s="1474">
        <f t="shared" si="32"/>
        <v>117</v>
      </c>
      <c r="AA277" s="866">
        <f t="shared" si="32"/>
        <v>0.35</v>
      </c>
      <c r="AB277" s="867">
        <f t="shared" si="32"/>
        <v>0.09</v>
      </c>
      <c r="AC277" s="712" t="str">
        <f t="shared" si="32"/>
        <v/>
      </c>
      <c r="AD277" s="11" t="s">
        <v>36</v>
      </c>
      <c r="AE277" s="2" t="s">
        <v>36</v>
      </c>
      <c r="AF277" s="2" t="s">
        <v>36</v>
      </c>
      <c r="AG277" s="2" t="s">
        <v>36</v>
      </c>
      <c r="AH277" s="2" t="s">
        <v>36</v>
      </c>
      <c r="AI277" s="103" t="s">
        <v>36</v>
      </c>
    </row>
    <row r="278" spans="1:35" s="1" customFormat="1" ht="13.5" customHeight="1" x14ac:dyDescent="0.15">
      <c r="A278" s="1659"/>
      <c r="B278" s="1602" t="s">
        <v>398</v>
      </c>
      <c r="C278" s="1603"/>
      <c r="D278" s="401"/>
      <c r="E278" s="401"/>
      <c r="F278" s="584">
        <f t="shared" ref="F278:AC278" si="33">IF(COUNT(F246:F275)=0,"",AVERAGE(F246:F275))</f>
        <v>14.483333333333333</v>
      </c>
      <c r="G278" s="366">
        <f t="shared" si="33"/>
        <v>17.076666666666664</v>
      </c>
      <c r="H278" s="365">
        <f t="shared" si="33"/>
        <v>17.209999999999997</v>
      </c>
      <c r="I278" s="366">
        <f t="shared" si="33"/>
        <v>4.7566666666666659</v>
      </c>
      <c r="J278" s="365">
        <f t="shared" si="33"/>
        <v>4.556666666666664</v>
      </c>
      <c r="K278" s="366">
        <f t="shared" si="33"/>
        <v>7.899</v>
      </c>
      <c r="L278" s="365">
        <f t="shared" si="33"/>
        <v>7.8993333333333347</v>
      </c>
      <c r="M278" s="366">
        <f t="shared" si="33"/>
        <v>28.310000000000002</v>
      </c>
      <c r="N278" s="365">
        <f t="shared" si="33"/>
        <v>28.346666666666671</v>
      </c>
      <c r="O278" s="1313">
        <f t="shared" si="33"/>
        <v>80.7</v>
      </c>
      <c r="P278" s="1314">
        <f t="shared" si="33"/>
        <v>82.405000000000015</v>
      </c>
      <c r="Q278" s="1313">
        <f t="shared" si="33"/>
        <v>94.4</v>
      </c>
      <c r="R278" s="1314">
        <f t="shared" si="33"/>
        <v>96.85</v>
      </c>
      <c r="S278" s="1313">
        <f t="shared" si="33"/>
        <v>63</v>
      </c>
      <c r="T278" s="1314">
        <f t="shared" si="33"/>
        <v>63.2</v>
      </c>
      <c r="U278" s="1313">
        <f t="shared" si="33"/>
        <v>31.4</v>
      </c>
      <c r="V278" s="1314">
        <f t="shared" si="33"/>
        <v>30.8</v>
      </c>
      <c r="W278" s="646">
        <f t="shared" si="33"/>
        <v>12.1</v>
      </c>
      <c r="X278" s="708">
        <f t="shared" si="33"/>
        <v>12.324999999999999</v>
      </c>
      <c r="Y278" s="1473">
        <f t="shared" si="33"/>
        <v>166</v>
      </c>
      <c r="Z278" s="1474">
        <f t="shared" si="33"/>
        <v>187.55</v>
      </c>
      <c r="AA278" s="866">
        <f t="shared" si="33"/>
        <v>0.35</v>
      </c>
      <c r="AB278" s="867">
        <f t="shared" si="33"/>
        <v>0.19100000000000003</v>
      </c>
      <c r="AC278" s="712" t="str">
        <f t="shared" si="33"/>
        <v/>
      </c>
      <c r="AD278" s="11" t="s">
        <v>36</v>
      </c>
      <c r="AE278" s="2" t="s">
        <v>36</v>
      </c>
      <c r="AF278" s="2" t="s">
        <v>36</v>
      </c>
      <c r="AG278" s="2" t="s">
        <v>36</v>
      </c>
      <c r="AH278" s="2" t="s">
        <v>36</v>
      </c>
      <c r="AI278" s="103" t="s">
        <v>36</v>
      </c>
    </row>
    <row r="279" spans="1:35" s="1" customFormat="1" ht="13.5" customHeight="1" x14ac:dyDescent="0.15">
      <c r="A279" s="1668"/>
      <c r="B279" s="1604" t="s">
        <v>399</v>
      </c>
      <c r="C279" s="1605"/>
      <c r="D279" s="401"/>
      <c r="E279" s="577">
        <f>SUM(E246:E275)</f>
        <v>189</v>
      </c>
      <c r="F279" s="606"/>
      <c r="G279" s="1352"/>
      <c r="H279" s="1455"/>
      <c r="I279" s="1352"/>
      <c r="J279" s="1455"/>
      <c r="K279" s="1352"/>
      <c r="L279" s="1353"/>
      <c r="M279" s="1352"/>
      <c r="N279" s="1455"/>
      <c r="O279" s="1315"/>
      <c r="P279" s="1316"/>
      <c r="Q279" s="1315"/>
      <c r="R279" s="1333"/>
      <c r="S279" s="1315"/>
      <c r="T279" s="1316"/>
      <c r="U279" s="1315"/>
      <c r="V279" s="1333"/>
      <c r="W279" s="706"/>
      <c r="X279" s="638"/>
      <c r="Y279" s="1475"/>
      <c r="Z279" s="1476"/>
      <c r="AA279" s="868"/>
      <c r="AB279" s="869"/>
      <c r="AC279" s="639">
        <f>SUM(AC246:AC275)</f>
        <v>0</v>
      </c>
      <c r="AD279" s="219"/>
      <c r="AE279" s="221"/>
      <c r="AF279" s="221"/>
      <c r="AG279" s="221"/>
      <c r="AH279" s="221"/>
      <c r="AI279" s="220"/>
    </row>
    <row r="280" spans="1:35" ht="13.5" customHeight="1" x14ac:dyDescent="0.15">
      <c r="A280" s="1693" t="s">
        <v>356</v>
      </c>
      <c r="B280" s="457">
        <v>43800</v>
      </c>
      <c r="C280" s="464" t="str">
        <f>IF(B280="","",IF(WEEKDAY(B280)=1,"(日)",IF(WEEKDAY(B280)=2,"(月)",IF(WEEKDAY(B280)=3,"(火)",IF(WEEKDAY(B280)=4,"(水)",IF(WEEKDAY(B280)=5,"(木)",IF(WEEKDAY(B280)=6,"(金)","(土)")))))))</f>
        <v>(日)</v>
      </c>
      <c r="D280" s="670" t="s">
        <v>550</v>
      </c>
      <c r="E280" s="59" t="s">
        <v>36</v>
      </c>
      <c r="F280" s="59">
        <v>7.5</v>
      </c>
      <c r="G280" s="61">
        <v>13.6</v>
      </c>
      <c r="H280" s="62">
        <v>13.7</v>
      </c>
      <c r="I280" s="61">
        <v>5.6</v>
      </c>
      <c r="J280" s="62">
        <v>5.5</v>
      </c>
      <c r="K280" s="61">
        <v>7.89</v>
      </c>
      <c r="L280" s="62">
        <v>7.87</v>
      </c>
      <c r="M280" s="61">
        <v>28</v>
      </c>
      <c r="N280" s="62">
        <v>28</v>
      </c>
      <c r="O280" s="1308" t="s">
        <v>36</v>
      </c>
      <c r="P280" s="1309" t="s">
        <v>36</v>
      </c>
      <c r="Q280" s="1308" t="s">
        <v>36</v>
      </c>
      <c r="R280" s="1309" t="s">
        <v>36</v>
      </c>
      <c r="S280" s="1308" t="s">
        <v>36</v>
      </c>
      <c r="T280" s="1309" t="s">
        <v>36</v>
      </c>
      <c r="U280" s="1308" t="s">
        <v>36</v>
      </c>
      <c r="V280" s="1309" t="s">
        <v>36</v>
      </c>
      <c r="W280" s="55" t="s">
        <v>36</v>
      </c>
      <c r="X280" s="56" t="s">
        <v>36</v>
      </c>
      <c r="Y280" s="57" t="s">
        <v>36</v>
      </c>
      <c r="Z280" s="58" t="s">
        <v>36</v>
      </c>
      <c r="AA280" s="860" t="s">
        <v>36</v>
      </c>
      <c r="AB280" s="861" t="s">
        <v>36</v>
      </c>
      <c r="AC280" s="653" t="s">
        <v>36</v>
      </c>
      <c r="AD280" s="172">
        <v>43804</v>
      </c>
      <c r="AE280" s="135" t="s">
        <v>3</v>
      </c>
      <c r="AF280" s="136">
        <v>9.9</v>
      </c>
      <c r="AG280" s="137" t="s">
        <v>20</v>
      </c>
      <c r="AH280" s="138"/>
      <c r="AI280" s="139"/>
    </row>
    <row r="281" spans="1:35" x14ac:dyDescent="0.15">
      <c r="A281" s="1693"/>
      <c r="B281" s="457">
        <v>43801</v>
      </c>
      <c r="C281" s="456" t="str">
        <f t="shared" ref="C281:C286" si="34">IF(B281="","",IF(WEEKDAY(B281)=1,"(日)",IF(WEEKDAY(B281)=2,"(月)",IF(WEEKDAY(B281)=3,"(火)",IF(WEEKDAY(B281)=4,"(水)",IF(WEEKDAY(B281)=5,"(木)",IF(WEEKDAY(B281)=6,"(金)","(土)")))))))</f>
        <v>(月)</v>
      </c>
      <c r="D281" s="671" t="s">
        <v>550</v>
      </c>
      <c r="E281" s="60">
        <v>22.5</v>
      </c>
      <c r="F281" s="60">
        <v>17.5</v>
      </c>
      <c r="G281" s="23">
        <v>13.4</v>
      </c>
      <c r="H281" s="63">
        <v>13.8</v>
      </c>
      <c r="I281" s="23">
        <v>7</v>
      </c>
      <c r="J281" s="63">
        <v>5.9</v>
      </c>
      <c r="K281" s="23">
        <v>7.85</v>
      </c>
      <c r="L281" s="63">
        <v>7.83</v>
      </c>
      <c r="M281" s="23">
        <v>28.1</v>
      </c>
      <c r="N281" s="63">
        <v>27.9</v>
      </c>
      <c r="O281" s="50" t="s">
        <v>36</v>
      </c>
      <c r="P281" s="1310">
        <v>78.8</v>
      </c>
      <c r="Q281" s="50" t="s">
        <v>36</v>
      </c>
      <c r="R281" s="1310">
        <v>94.8</v>
      </c>
      <c r="S281" s="50" t="s">
        <v>36</v>
      </c>
      <c r="T281" s="1310" t="s">
        <v>36</v>
      </c>
      <c r="U281" s="50" t="s">
        <v>36</v>
      </c>
      <c r="V281" s="1310" t="s">
        <v>36</v>
      </c>
      <c r="W281" s="64" t="s">
        <v>36</v>
      </c>
      <c r="X281" s="65">
        <v>12.7</v>
      </c>
      <c r="Y281" s="69" t="s">
        <v>36</v>
      </c>
      <c r="Z281" s="70">
        <v>198</v>
      </c>
      <c r="AA281" s="862" t="s">
        <v>36</v>
      </c>
      <c r="AB281" s="863">
        <v>0.15</v>
      </c>
      <c r="AC281" s="799" t="s">
        <v>36</v>
      </c>
      <c r="AD281" s="12" t="s">
        <v>93</v>
      </c>
      <c r="AE281" s="13" t="s">
        <v>385</v>
      </c>
      <c r="AF281" s="14" t="s">
        <v>5</v>
      </c>
      <c r="AG281" s="15" t="s">
        <v>6</v>
      </c>
      <c r="AH281" s="717" t="s">
        <v>308</v>
      </c>
      <c r="AI281" s="96"/>
    </row>
    <row r="282" spans="1:35" x14ac:dyDescent="0.15">
      <c r="A282" s="1693"/>
      <c r="B282" s="457">
        <v>43802</v>
      </c>
      <c r="C282" s="456" t="str">
        <f t="shared" si="34"/>
        <v>(火)</v>
      </c>
      <c r="D282" s="671" t="s">
        <v>550</v>
      </c>
      <c r="E282" s="60" t="s">
        <v>36</v>
      </c>
      <c r="F282" s="60">
        <v>13.7</v>
      </c>
      <c r="G282" s="23">
        <v>13.4</v>
      </c>
      <c r="H282" s="63">
        <v>13.6</v>
      </c>
      <c r="I282" s="23">
        <v>7.1</v>
      </c>
      <c r="J282" s="63">
        <v>6</v>
      </c>
      <c r="K282" s="23">
        <v>7.72</v>
      </c>
      <c r="L282" s="63">
        <v>7.78</v>
      </c>
      <c r="M282" s="23">
        <v>27.7</v>
      </c>
      <c r="N282" s="63">
        <v>27.9</v>
      </c>
      <c r="O282" s="50" t="s">
        <v>36</v>
      </c>
      <c r="P282" s="1310">
        <v>79.599999999999994</v>
      </c>
      <c r="Q282" s="50" t="s">
        <v>36</v>
      </c>
      <c r="R282" s="1310">
        <v>94.2</v>
      </c>
      <c r="S282" s="50" t="s">
        <v>36</v>
      </c>
      <c r="T282" s="1310" t="s">
        <v>36</v>
      </c>
      <c r="U282" s="50" t="s">
        <v>36</v>
      </c>
      <c r="V282" s="1310" t="s">
        <v>36</v>
      </c>
      <c r="W282" s="64" t="s">
        <v>36</v>
      </c>
      <c r="X282" s="65">
        <v>13</v>
      </c>
      <c r="Y282" s="69" t="s">
        <v>36</v>
      </c>
      <c r="Z282" s="70">
        <v>158</v>
      </c>
      <c r="AA282" s="862" t="s">
        <v>36</v>
      </c>
      <c r="AB282" s="863">
        <v>0.23</v>
      </c>
      <c r="AC282" s="655" t="s">
        <v>36</v>
      </c>
      <c r="AD282" s="5" t="s">
        <v>94</v>
      </c>
      <c r="AE282" s="17" t="s">
        <v>20</v>
      </c>
      <c r="AF282" s="31">
        <v>13.2</v>
      </c>
      <c r="AG282" s="32">
        <v>13.4</v>
      </c>
      <c r="AH282" s="32">
        <v>10.5</v>
      </c>
      <c r="AI282" s="97"/>
    </row>
    <row r="283" spans="1:35" x14ac:dyDescent="0.15">
      <c r="A283" s="1693"/>
      <c r="B283" s="457">
        <v>43803</v>
      </c>
      <c r="C283" s="456" t="str">
        <f t="shared" si="34"/>
        <v>(水)</v>
      </c>
      <c r="D283" s="671" t="s">
        <v>540</v>
      </c>
      <c r="E283" s="60" t="s">
        <v>36</v>
      </c>
      <c r="F283" s="60">
        <v>12.6</v>
      </c>
      <c r="G283" s="23">
        <v>13.4</v>
      </c>
      <c r="H283" s="63">
        <v>13.5</v>
      </c>
      <c r="I283" s="23">
        <v>7.2</v>
      </c>
      <c r="J283" s="63">
        <v>7.5</v>
      </c>
      <c r="K283" s="23">
        <v>7.77</v>
      </c>
      <c r="L283" s="63">
        <v>7.79</v>
      </c>
      <c r="M283" s="23">
        <v>27.6</v>
      </c>
      <c r="N283" s="63">
        <v>27.8</v>
      </c>
      <c r="O283" s="50" t="s">
        <v>36</v>
      </c>
      <c r="P283" s="1310">
        <v>78.599999999999994</v>
      </c>
      <c r="Q283" s="50" t="s">
        <v>36</v>
      </c>
      <c r="R283" s="1310">
        <v>93.2</v>
      </c>
      <c r="S283" s="50" t="s">
        <v>36</v>
      </c>
      <c r="T283" s="1310" t="s">
        <v>36</v>
      </c>
      <c r="U283" s="50" t="s">
        <v>36</v>
      </c>
      <c r="V283" s="1310" t="s">
        <v>36</v>
      </c>
      <c r="W283" s="64" t="s">
        <v>36</v>
      </c>
      <c r="X283" s="65">
        <v>13.1</v>
      </c>
      <c r="Y283" s="69" t="s">
        <v>36</v>
      </c>
      <c r="Z283" s="70">
        <v>140</v>
      </c>
      <c r="AA283" s="862" t="s">
        <v>36</v>
      </c>
      <c r="AB283" s="863">
        <v>0.28000000000000003</v>
      </c>
      <c r="AC283" s="655" t="s">
        <v>36</v>
      </c>
      <c r="AD283" s="6" t="s">
        <v>386</v>
      </c>
      <c r="AE283" s="18" t="s">
        <v>387</v>
      </c>
      <c r="AF283" s="34">
        <v>5.5</v>
      </c>
      <c r="AG283" s="35">
        <v>5.3</v>
      </c>
      <c r="AH283" s="35">
        <v>9</v>
      </c>
      <c r="AI283" s="98"/>
    </row>
    <row r="284" spans="1:35" x14ac:dyDescent="0.15">
      <c r="A284" s="1693"/>
      <c r="B284" s="457">
        <v>43804</v>
      </c>
      <c r="C284" s="456" t="str">
        <f t="shared" si="34"/>
        <v>(木)</v>
      </c>
      <c r="D284" s="671" t="s">
        <v>540</v>
      </c>
      <c r="E284" s="60" t="s">
        <v>36</v>
      </c>
      <c r="F284" s="60">
        <v>9.9</v>
      </c>
      <c r="G284" s="23">
        <v>13.2</v>
      </c>
      <c r="H284" s="63">
        <v>13.4</v>
      </c>
      <c r="I284" s="23">
        <v>5.5</v>
      </c>
      <c r="J284" s="63">
        <v>5.3</v>
      </c>
      <c r="K284" s="23">
        <v>7.89</v>
      </c>
      <c r="L284" s="63">
        <v>7.92</v>
      </c>
      <c r="M284" s="23">
        <v>27.9</v>
      </c>
      <c r="N284" s="63">
        <v>27.9</v>
      </c>
      <c r="O284" s="50">
        <v>80.7</v>
      </c>
      <c r="P284" s="1310">
        <v>78.8</v>
      </c>
      <c r="Q284" s="50">
        <v>94.8</v>
      </c>
      <c r="R284" s="1310">
        <v>95</v>
      </c>
      <c r="S284" s="50">
        <v>64.400000000000006</v>
      </c>
      <c r="T284" s="1310">
        <v>65</v>
      </c>
      <c r="U284" s="50">
        <v>30.4</v>
      </c>
      <c r="V284" s="1310">
        <v>30</v>
      </c>
      <c r="W284" s="64">
        <v>13.2</v>
      </c>
      <c r="X284" s="65">
        <v>12.5</v>
      </c>
      <c r="Y284" s="69">
        <v>167</v>
      </c>
      <c r="Z284" s="70">
        <v>166</v>
      </c>
      <c r="AA284" s="862">
        <v>0.37</v>
      </c>
      <c r="AB284" s="863">
        <v>0.15</v>
      </c>
      <c r="AC284" s="655" t="s">
        <v>36</v>
      </c>
      <c r="AD284" s="6" t="s">
        <v>21</v>
      </c>
      <c r="AE284" s="18"/>
      <c r="AF284" s="34">
        <v>7.89</v>
      </c>
      <c r="AG284" s="35">
        <v>7.92</v>
      </c>
      <c r="AH284" s="35">
        <v>7.77</v>
      </c>
      <c r="AI284" s="99"/>
    </row>
    <row r="285" spans="1:35" x14ac:dyDescent="0.15">
      <c r="A285" s="1693"/>
      <c r="B285" s="457">
        <v>43805</v>
      </c>
      <c r="C285" s="456" t="str">
        <f t="shared" si="34"/>
        <v>(金)</v>
      </c>
      <c r="D285" s="671" t="s">
        <v>550</v>
      </c>
      <c r="E285" s="60" t="s">
        <v>36</v>
      </c>
      <c r="F285" s="60">
        <v>7.7</v>
      </c>
      <c r="G285" s="23">
        <v>13.1</v>
      </c>
      <c r="H285" s="63">
        <v>13.1</v>
      </c>
      <c r="I285" s="23">
        <v>5.0999999999999996</v>
      </c>
      <c r="J285" s="63">
        <v>5.4</v>
      </c>
      <c r="K285" s="23">
        <v>7.95</v>
      </c>
      <c r="L285" s="63">
        <v>7.99</v>
      </c>
      <c r="M285" s="23">
        <v>27.9</v>
      </c>
      <c r="N285" s="63">
        <v>28</v>
      </c>
      <c r="O285" s="50" t="s">
        <v>36</v>
      </c>
      <c r="P285" s="1310">
        <v>80.099999999999994</v>
      </c>
      <c r="Q285" s="50" t="s">
        <v>36</v>
      </c>
      <c r="R285" s="1310">
        <v>95.2</v>
      </c>
      <c r="S285" s="50" t="s">
        <v>36</v>
      </c>
      <c r="T285" s="1310" t="s">
        <v>36</v>
      </c>
      <c r="U285" s="50" t="s">
        <v>36</v>
      </c>
      <c r="V285" s="1310" t="s">
        <v>36</v>
      </c>
      <c r="W285" s="64" t="s">
        <v>36</v>
      </c>
      <c r="X285" s="65">
        <v>12.4</v>
      </c>
      <c r="Y285" s="69" t="s">
        <v>36</v>
      </c>
      <c r="Z285" s="70">
        <v>148</v>
      </c>
      <c r="AA285" s="862" t="s">
        <v>36</v>
      </c>
      <c r="AB285" s="863">
        <v>0.14000000000000001</v>
      </c>
      <c r="AC285" s="655" t="s">
        <v>36</v>
      </c>
      <c r="AD285" s="6" t="s">
        <v>364</v>
      </c>
      <c r="AE285" s="18" t="s">
        <v>22</v>
      </c>
      <c r="AF285" s="34">
        <v>27.9</v>
      </c>
      <c r="AG285" s="35">
        <v>27.9</v>
      </c>
      <c r="AH285" s="35">
        <v>28.5</v>
      </c>
      <c r="AI285" s="100"/>
    </row>
    <row r="286" spans="1:35" x14ac:dyDescent="0.15">
      <c r="A286" s="1693"/>
      <c r="B286" s="457">
        <v>43806</v>
      </c>
      <c r="C286" s="456" t="str">
        <f t="shared" si="34"/>
        <v>(土)</v>
      </c>
      <c r="D286" s="671" t="s">
        <v>555</v>
      </c>
      <c r="E286" s="60">
        <v>11.5</v>
      </c>
      <c r="F286" s="60">
        <v>5.5</v>
      </c>
      <c r="G286" s="23">
        <v>12.8</v>
      </c>
      <c r="H286" s="63">
        <v>12.9</v>
      </c>
      <c r="I286" s="23">
        <v>5.4</v>
      </c>
      <c r="J286" s="63">
        <v>5.2</v>
      </c>
      <c r="K286" s="23">
        <v>7.9</v>
      </c>
      <c r="L286" s="63">
        <v>7.93</v>
      </c>
      <c r="M286" s="23">
        <v>27.9</v>
      </c>
      <c r="N286" s="63">
        <v>27.9</v>
      </c>
      <c r="O286" s="50" t="s">
        <v>36</v>
      </c>
      <c r="P286" s="1310" t="s">
        <v>36</v>
      </c>
      <c r="Q286" s="50" t="s">
        <v>36</v>
      </c>
      <c r="R286" s="1310" t="s">
        <v>36</v>
      </c>
      <c r="S286" s="50" t="s">
        <v>36</v>
      </c>
      <c r="T286" s="1310" t="s">
        <v>36</v>
      </c>
      <c r="U286" s="50" t="s">
        <v>36</v>
      </c>
      <c r="V286" s="1310" t="s">
        <v>36</v>
      </c>
      <c r="W286" s="64" t="s">
        <v>36</v>
      </c>
      <c r="X286" s="65" t="s">
        <v>36</v>
      </c>
      <c r="Y286" s="69" t="s">
        <v>36</v>
      </c>
      <c r="Z286" s="70" t="s">
        <v>36</v>
      </c>
      <c r="AA286" s="862" t="s">
        <v>36</v>
      </c>
      <c r="AB286" s="863" t="s">
        <v>36</v>
      </c>
      <c r="AC286" s="655" t="s">
        <v>36</v>
      </c>
      <c r="AD286" s="6" t="s">
        <v>388</v>
      </c>
      <c r="AE286" s="18" t="s">
        <v>23</v>
      </c>
      <c r="AF286" s="659">
        <v>80.7</v>
      </c>
      <c r="AG286" s="660">
        <v>78.8</v>
      </c>
      <c r="AH286" s="660">
        <v>80.099999999999994</v>
      </c>
      <c r="AI286" s="100"/>
    </row>
    <row r="287" spans="1:35" x14ac:dyDescent="0.15">
      <c r="A287" s="1693"/>
      <c r="B287" s="457">
        <v>43807</v>
      </c>
      <c r="C287" s="456" t="str">
        <f>IF(B287="","",IF(WEEKDAY(B287)=1,"(日)",IF(WEEKDAY(B287)=2,"(月)",IF(WEEKDAY(B287)=3,"(火)",IF(WEEKDAY(B287)=4,"(水)",IF(WEEKDAY(B287)=5,"(木)",IF(WEEKDAY(B287)=6,"(金)","(土)")))))))</f>
        <v>(日)</v>
      </c>
      <c r="D287" s="671" t="s">
        <v>540</v>
      </c>
      <c r="E287" s="60" t="s">
        <v>36</v>
      </c>
      <c r="F287" s="60">
        <v>9.3000000000000007</v>
      </c>
      <c r="G287" s="23">
        <v>12.5</v>
      </c>
      <c r="H287" s="63">
        <v>12.6</v>
      </c>
      <c r="I287" s="23">
        <v>5.6</v>
      </c>
      <c r="J287" s="63">
        <v>5.3</v>
      </c>
      <c r="K287" s="23">
        <v>7.93</v>
      </c>
      <c r="L287" s="63">
        <v>7.95</v>
      </c>
      <c r="M287" s="23">
        <v>27.9</v>
      </c>
      <c r="N287" s="63">
        <v>27.9</v>
      </c>
      <c r="O287" s="50" t="s">
        <v>36</v>
      </c>
      <c r="P287" s="1310" t="s">
        <v>36</v>
      </c>
      <c r="Q287" s="50" t="s">
        <v>36</v>
      </c>
      <c r="R287" s="1310" t="s">
        <v>36</v>
      </c>
      <c r="S287" s="50" t="s">
        <v>36</v>
      </c>
      <c r="T287" s="1310" t="s">
        <v>36</v>
      </c>
      <c r="U287" s="50" t="s">
        <v>36</v>
      </c>
      <c r="V287" s="1310" t="s">
        <v>36</v>
      </c>
      <c r="W287" s="64" t="s">
        <v>36</v>
      </c>
      <c r="X287" s="65" t="s">
        <v>36</v>
      </c>
      <c r="Y287" s="69" t="s">
        <v>36</v>
      </c>
      <c r="Z287" s="70" t="s">
        <v>36</v>
      </c>
      <c r="AA287" s="862" t="s">
        <v>36</v>
      </c>
      <c r="AB287" s="863" t="s">
        <v>36</v>
      </c>
      <c r="AC287" s="655" t="s">
        <v>36</v>
      </c>
      <c r="AD287" s="6" t="s">
        <v>368</v>
      </c>
      <c r="AE287" s="18" t="s">
        <v>23</v>
      </c>
      <c r="AF287" s="659">
        <v>94.8</v>
      </c>
      <c r="AG287" s="660">
        <v>95</v>
      </c>
      <c r="AH287" s="660">
        <v>99.2</v>
      </c>
      <c r="AI287" s="100"/>
    </row>
    <row r="288" spans="1:35" x14ac:dyDescent="0.15">
      <c r="A288" s="1693"/>
      <c r="B288" s="457">
        <v>43808</v>
      </c>
      <c r="C288" s="456" t="str">
        <f t="shared" ref="C288:C310" si="35">IF(B288="","",IF(WEEKDAY(B288)=1,"(日)",IF(WEEKDAY(B288)=2,"(月)",IF(WEEKDAY(B288)=3,"(火)",IF(WEEKDAY(B288)=4,"(水)",IF(WEEKDAY(B288)=5,"(木)",IF(WEEKDAY(B288)=6,"(金)","(土)")))))))</f>
        <v>(月)</v>
      </c>
      <c r="D288" s="671" t="s">
        <v>540</v>
      </c>
      <c r="E288" s="60" t="s">
        <v>36</v>
      </c>
      <c r="F288" s="60">
        <v>7.9</v>
      </c>
      <c r="G288" s="23">
        <v>12.2</v>
      </c>
      <c r="H288" s="63">
        <v>12.3</v>
      </c>
      <c r="I288" s="23">
        <v>5.6</v>
      </c>
      <c r="J288" s="63">
        <v>5.8</v>
      </c>
      <c r="K288" s="23">
        <v>7.97</v>
      </c>
      <c r="L288" s="63">
        <v>8</v>
      </c>
      <c r="M288" s="23">
        <v>27.7</v>
      </c>
      <c r="N288" s="63">
        <v>27.8</v>
      </c>
      <c r="O288" s="50" t="s">
        <v>36</v>
      </c>
      <c r="P288" s="1310">
        <v>79.900000000000006</v>
      </c>
      <c r="Q288" s="50" t="s">
        <v>36</v>
      </c>
      <c r="R288" s="1310">
        <v>96</v>
      </c>
      <c r="S288" s="50" t="s">
        <v>36</v>
      </c>
      <c r="T288" s="1310" t="s">
        <v>36</v>
      </c>
      <c r="U288" s="50" t="s">
        <v>36</v>
      </c>
      <c r="V288" s="1310" t="s">
        <v>36</v>
      </c>
      <c r="W288" s="64" t="s">
        <v>36</v>
      </c>
      <c r="X288" s="65">
        <v>12.7</v>
      </c>
      <c r="Y288" s="69" t="s">
        <v>36</v>
      </c>
      <c r="Z288" s="70">
        <v>165</v>
      </c>
      <c r="AA288" s="862" t="s">
        <v>36</v>
      </c>
      <c r="AB288" s="863">
        <v>0.21</v>
      </c>
      <c r="AC288" s="655" t="s">
        <v>36</v>
      </c>
      <c r="AD288" s="6" t="s">
        <v>369</v>
      </c>
      <c r="AE288" s="18" t="s">
        <v>23</v>
      </c>
      <c r="AF288" s="659">
        <v>64.400000000000006</v>
      </c>
      <c r="AG288" s="660">
        <v>65</v>
      </c>
      <c r="AH288" s="660">
        <v>67</v>
      </c>
      <c r="AI288" s="100"/>
    </row>
    <row r="289" spans="1:35" x14ac:dyDescent="0.15">
      <c r="A289" s="1693"/>
      <c r="B289" s="457">
        <v>43809</v>
      </c>
      <c r="C289" s="456" t="str">
        <f t="shared" si="35"/>
        <v>(火)</v>
      </c>
      <c r="D289" s="671" t="s">
        <v>550</v>
      </c>
      <c r="E289" s="60">
        <v>2</v>
      </c>
      <c r="F289" s="60">
        <v>10.4</v>
      </c>
      <c r="G289" s="23">
        <v>12.1</v>
      </c>
      <c r="H289" s="63">
        <v>12.3</v>
      </c>
      <c r="I289" s="23">
        <v>5.4</v>
      </c>
      <c r="J289" s="63">
        <v>5.2</v>
      </c>
      <c r="K289" s="23">
        <v>7.93</v>
      </c>
      <c r="L289" s="63">
        <v>8</v>
      </c>
      <c r="M289" s="23">
        <v>28</v>
      </c>
      <c r="N289" s="63">
        <v>27.9</v>
      </c>
      <c r="O289" s="50" t="s">
        <v>36</v>
      </c>
      <c r="P289" s="1310">
        <v>81.099999999999994</v>
      </c>
      <c r="Q289" s="50" t="s">
        <v>36</v>
      </c>
      <c r="R289" s="1310">
        <v>96</v>
      </c>
      <c r="S289" s="50" t="s">
        <v>36</v>
      </c>
      <c r="T289" s="1310" t="s">
        <v>36</v>
      </c>
      <c r="U289" s="50" t="s">
        <v>36</v>
      </c>
      <c r="V289" s="1310" t="s">
        <v>36</v>
      </c>
      <c r="W289" s="64" t="s">
        <v>36</v>
      </c>
      <c r="X289" s="65">
        <v>12.4</v>
      </c>
      <c r="Y289" s="69" t="s">
        <v>36</v>
      </c>
      <c r="Z289" s="70">
        <v>180</v>
      </c>
      <c r="AA289" s="862" t="s">
        <v>36</v>
      </c>
      <c r="AB289" s="863">
        <v>0.24</v>
      </c>
      <c r="AC289" s="655" t="s">
        <v>36</v>
      </c>
      <c r="AD289" s="6" t="s">
        <v>370</v>
      </c>
      <c r="AE289" s="18" t="s">
        <v>23</v>
      </c>
      <c r="AF289" s="659">
        <v>30.4</v>
      </c>
      <c r="AG289" s="660">
        <v>30</v>
      </c>
      <c r="AH289" s="660">
        <v>32.200000000000003</v>
      </c>
      <c r="AI289" s="100"/>
    </row>
    <row r="290" spans="1:35" x14ac:dyDescent="0.15">
      <c r="A290" s="1693"/>
      <c r="B290" s="457">
        <v>43810</v>
      </c>
      <c r="C290" s="456" t="str">
        <f t="shared" si="35"/>
        <v>(水)</v>
      </c>
      <c r="D290" s="671" t="s">
        <v>540</v>
      </c>
      <c r="E290" s="60">
        <v>1</v>
      </c>
      <c r="F290" s="60">
        <v>14.5</v>
      </c>
      <c r="G290" s="23">
        <v>12.1</v>
      </c>
      <c r="H290" s="63">
        <v>12.3</v>
      </c>
      <c r="I290" s="23">
        <v>5.7</v>
      </c>
      <c r="J290" s="63">
        <v>5.6</v>
      </c>
      <c r="K290" s="23">
        <v>7.91</v>
      </c>
      <c r="L290" s="63">
        <v>7.97</v>
      </c>
      <c r="M290" s="23">
        <v>27.7</v>
      </c>
      <c r="N290" s="63">
        <v>27.8</v>
      </c>
      <c r="O290" s="50" t="s">
        <v>36</v>
      </c>
      <c r="P290" s="1310">
        <v>80.5</v>
      </c>
      <c r="Q290" s="50" t="s">
        <v>36</v>
      </c>
      <c r="R290" s="1310">
        <v>95.2</v>
      </c>
      <c r="S290" s="50" t="s">
        <v>36</v>
      </c>
      <c r="T290" s="1310" t="s">
        <v>36</v>
      </c>
      <c r="U290" s="50" t="s">
        <v>36</v>
      </c>
      <c r="V290" s="1310" t="s">
        <v>36</v>
      </c>
      <c r="W290" s="23" t="s">
        <v>36</v>
      </c>
      <c r="X290" s="63">
        <v>12.2</v>
      </c>
      <c r="Y290" s="69" t="s">
        <v>36</v>
      </c>
      <c r="Z290" s="70">
        <v>186</v>
      </c>
      <c r="AA290" s="862" t="s">
        <v>36</v>
      </c>
      <c r="AB290" s="863">
        <v>0.28000000000000003</v>
      </c>
      <c r="AC290" s="655" t="s">
        <v>36</v>
      </c>
      <c r="AD290" s="6" t="s">
        <v>389</v>
      </c>
      <c r="AE290" s="18" t="s">
        <v>23</v>
      </c>
      <c r="AF290" s="37">
        <v>13.2</v>
      </c>
      <c r="AG290" s="38">
        <v>12.5</v>
      </c>
      <c r="AH290" s="35">
        <v>13.8</v>
      </c>
      <c r="AI290" s="98"/>
    </row>
    <row r="291" spans="1:35" x14ac:dyDescent="0.15">
      <c r="A291" s="1693"/>
      <c r="B291" s="457">
        <v>43811</v>
      </c>
      <c r="C291" s="456" t="str">
        <f t="shared" si="35"/>
        <v>(木)</v>
      </c>
      <c r="D291" s="671" t="s">
        <v>540</v>
      </c>
      <c r="E291" s="60" t="s">
        <v>36</v>
      </c>
      <c r="F291" s="60">
        <v>17.3</v>
      </c>
      <c r="G291" s="23">
        <v>12.1</v>
      </c>
      <c r="H291" s="63">
        <v>12.4</v>
      </c>
      <c r="I291" s="23">
        <v>5.6</v>
      </c>
      <c r="J291" s="63">
        <v>5.5</v>
      </c>
      <c r="K291" s="23">
        <v>7.9</v>
      </c>
      <c r="L291" s="63">
        <v>7.98</v>
      </c>
      <c r="M291" s="23">
        <v>28.1</v>
      </c>
      <c r="N291" s="63">
        <v>28.1</v>
      </c>
      <c r="O291" s="50" t="s">
        <v>36</v>
      </c>
      <c r="P291" s="1310">
        <v>80.900000000000006</v>
      </c>
      <c r="Q291" s="50" t="s">
        <v>36</v>
      </c>
      <c r="R291" s="1310">
        <v>95.8</v>
      </c>
      <c r="S291" s="50" t="s">
        <v>36</v>
      </c>
      <c r="T291" s="1310" t="s">
        <v>36</v>
      </c>
      <c r="U291" s="50" t="s">
        <v>36</v>
      </c>
      <c r="V291" s="1310" t="s">
        <v>36</v>
      </c>
      <c r="W291" s="23" t="s">
        <v>36</v>
      </c>
      <c r="X291" s="63">
        <v>12.5</v>
      </c>
      <c r="Y291" s="69" t="s">
        <v>36</v>
      </c>
      <c r="Z291" s="70">
        <v>181</v>
      </c>
      <c r="AA291" s="862" t="s">
        <v>36</v>
      </c>
      <c r="AB291" s="863">
        <v>0.24</v>
      </c>
      <c r="AC291" s="655" t="s">
        <v>36</v>
      </c>
      <c r="AD291" s="6" t="s">
        <v>390</v>
      </c>
      <c r="AE291" s="18" t="s">
        <v>23</v>
      </c>
      <c r="AF291" s="48">
        <v>167</v>
      </c>
      <c r="AG291" s="49">
        <v>166</v>
      </c>
      <c r="AH291" s="660">
        <v>239</v>
      </c>
      <c r="AI291" s="26"/>
    </row>
    <row r="292" spans="1:35" x14ac:dyDescent="0.15">
      <c r="A292" s="1693"/>
      <c r="B292" s="457">
        <v>43812</v>
      </c>
      <c r="C292" s="456" t="str">
        <f t="shared" si="35"/>
        <v>(金)</v>
      </c>
      <c r="D292" s="671" t="s">
        <v>550</v>
      </c>
      <c r="E292" s="60" t="s">
        <v>36</v>
      </c>
      <c r="F292" s="60">
        <v>8.1999999999999993</v>
      </c>
      <c r="G292" s="23">
        <v>12.1</v>
      </c>
      <c r="H292" s="63">
        <v>12.2</v>
      </c>
      <c r="I292" s="23">
        <v>5.9</v>
      </c>
      <c r="J292" s="63">
        <v>5.8</v>
      </c>
      <c r="K292" s="23">
        <v>8.08</v>
      </c>
      <c r="L292" s="63">
        <v>7.99</v>
      </c>
      <c r="M292" s="23">
        <v>28.2</v>
      </c>
      <c r="N292" s="63">
        <v>28.4</v>
      </c>
      <c r="O292" s="50" t="s">
        <v>36</v>
      </c>
      <c r="P292" s="1310">
        <v>80.3</v>
      </c>
      <c r="Q292" s="50" t="s">
        <v>36</v>
      </c>
      <c r="R292" s="1310">
        <v>96.2</v>
      </c>
      <c r="S292" s="50" t="s">
        <v>36</v>
      </c>
      <c r="T292" s="1310" t="s">
        <v>36</v>
      </c>
      <c r="U292" s="50" t="s">
        <v>36</v>
      </c>
      <c r="V292" s="1310" t="s">
        <v>36</v>
      </c>
      <c r="W292" s="23" t="s">
        <v>36</v>
      </c>
      <c r="X292" s="63">
        <v>12.8</v>
      </c>
      <c r="Y292" s="69" t="s">
        <v>36</v>
      </c>
      <c r="Z292" s="70">
        <v>191</v>
      </c>
      <c r="AA292" s="862" t="s">
        <v>36</v>
      </c>
      <c r="AB292" s="863">
        <v>0.19</v>
      </c>
      <c r="AC292" s="655" t="s">
        <v>36</v>
      </c>
      <c r="AD292" s="6" t="s">
        <v>391</v>
      </c>
      <c r="AE292" s="18" t="s">
        <v>23</v>
      </c>
      <c r="AF292" s="40">
        <v>0.37</v>
      </c>
      <c r="AG292" s="523">
        <v>0.15</v>
      </c>
      <c r="AH292" s="41">
        <v>0.3</v>
      </c>
      <c r="AI292" s="99"/>
    </row>
    <row r="293" spans="1:35" x14ac:dyDescent="0.15">
      <c r="A293" s="1693"/>
      <c r="B293" s="457">
        <v>43813</v>
      </c>
      <c r="C293" s="456" t="str">
        <f t="shared" si="35"/>
        <v>(土)</v>
      </c>
      <c r="D293" s="671" t="s">
        <v>540</v>
      </c>
      <c r="E293" s="60" t="s">
        <v>36</v>
      </c>
      <c r="F293" s="60">
        <v>9.9</v>
      </c>
      <c r="G293" s="23">
        <v>11.9</v>
      </c>
      <c r="H293" s="63">
        <v>12.1</v>
      </c>
      <c r="I293" s="23">
        <v>6.2</v>
      </c>
      <c r="J293" s="63">
        <v>6.3</v>
      </c>
      <c r="K293" s="23">
        <v>8.16</v>
      </c>
      <c r="L293" s="63">
        <v>8.15</v>
      </c>
      <c r="M293" s="23">
        <v>28.3</v>
      </c>
      <c r="N293" s="63">
        <v>28.4</v>
      </c>
      <c r="O293" s="50" t="s">
        <v>36</v>
      </c>
      <c r="P293" s="1310" t="s">
        <v>36</v>
      </c>
      <c r="Q293" s="50" t="s">
        <v>36</v>
      </c>
      <c r="R293" s="1310" t="s">
        <v>36</v>
      </c>
      <c r="S293" s="50" t="s">
        <v>36</v>
      </c>
      <c r="T293" s="1310" t="s">
        <v>36</v>
      </c>
      <c r="U293" s="50" t="s">
        <v>36</v>
      </c>
      <c r="V293" s="1310" t="s">
        <v>36</v>
      </c>
      <c r="W293" s="23" t="s">
        <v>36</v>
      </c>
      <c r="X293" s="63" t="s">
        <v>36</v>
      </c>
      <c r="Y293" s="69" t="s">
        <v>36</v>
      </c>
      <c r="Z293" s="70" t="s">
        <v>36</v>
      </c>
      <c r="AA293" s="862" t="s">
        <v>36</v>
      </c>
      <c r="AB293" s="863" t="s">
        <v>36</v>
      </c>
      <c r="AC293" s="655" t="s">
        <v>36</v>
      </c>
      <c r="AD293" s="6" t="s">
        <v>24</v>
      </c>
      <c r="AE293" s="18" t="s">
        <v>23</v>
      </c>
      <c r="AF293" s="23">
        <v>3.9</v>
      </c>
      <c r="AG293" s="47">
        <v>3.7</v>
      </c>
      <c r="AH293" s="719">
        <v>3.5</v>
      </c>
      <c r="AI293" s="99"/>
    </row>
    <row r="294" spans="1:35" x14ac:dyDescent="0.15">
      <c r="A294" s="1693"/>
      <c r="B294" s="457">
        <v>43814</v>
      </c>
      <c r="C294" s="456" t="str">
        <f t="shared" si="35"/>
        <v>(日)</v>
      </c>
      <c r="D294" s="671" t="s">
        <v>550</v>
      </c>
      <c r="E294" s="60" t="s">
        <v>36</v>
      </c>
      <c r="F294" s="60">
        <v>9.9</v>
      </c>
      <c r="G294" s="23">
        <v>11.8</v>
      </c>
      <c r="H294" s="63">
        <v>11.9</v>
      </c>
      <c r="I294" s="23">
        <v>7</v>
      </c>
      <c r="J294" s="63">
        <v>6.4</v>
      </c>
      <c r="K294" s="23">
        <v>8.18</v>
      </c>
      <c r="L294" s="63">
        <v>8.25</v>
      </c>
      <c r="M294" s="23">
        <v>28.4</v>
      </c>
      <c r="N294" s="63">
        <v>28.4</v>
      </c>
      <c r="O294" s="50" t="s">
        <v>36</v>
      </c>
      <c r="P294" s="1310" t="s">
        <v>36</v>
      </c>
      <c r="Q294" s="50" t="s">
        <v>36</v>
      </c>
      <c r="R294" s="1310" t="s">
        <v>36</v>
      </c>
      <c r="S294" s="50" t="s">
        <v>36</v>
      </c>
      <c r="T294" s="1310" t="s">
        <v>36</v>
      </c>
      <c r="U294" s="50" t="s">
        <v>36</v>
      </c>
      <c r="V294" s="1310" t="s">
        <v>36</v>
      </c>
      <c r="W294" s="64" t="s">
        <v>36</v>
      </c>
      <c r="X294" s="65" t="s">
        <v>36</v>
      </c>
      <c r="Y294" s="69" t="s">
        <v>36</v>
      </c>
      <c r="Z294" s="70" t="s">
        <v>36</v>
      </c>
      <c r="AA294" s="862" t="s">
        <v>36</v>
      </c>
      <c r="AB294" s="863" t="s">
        <v>36</v>
      </c>
      <c r="AC294" s="655" t="s">
        <v>36</v>
      </c>
      <c r="AD294" s="6" t="s">
        <v>25</v>
      </c>
      <c r="AE294" s="18" t="s">
        <v>23</v>
      </c>
      <c r="AF294" s="23">
        <v>1.6</v>
      </c>
      <c r="AG294" s="47">
        <v>1.7</v>
      </c>
      <c r="AH294" s="718">
        <v>1.1000000000000001</v>
      </c>
      <c r="AI294" s="99"/>
    </row>
    <row r="295" spans="1:35" x14ac:dyDescent="0.15">
      <c r="A295" s="1693"/>
      <c r="B295" s="457">
        <v>43815</v>
      </c>
      <c r="C295" s="456" t="str">
        <f t="shared" si="35"/>
        <v>(月)</v>
      </c>
      <c r="D295" s="671" t="s">
        <v>540</v>
      </c>
      <c r="E295" s="60" t="s">
        <v>36</v>
      </c>
      <c r="F295" s="60">
        <v>8.4</v>
      </c>
      <c r="G295" s="23">
        <v>11.4</v>
      </c>
      <c r="H295" s="63">
        <v>11.6</v>
      </c>
      <c r="I295" s="23">
        <v>6.7</v>
      </c>
      <c r="J295" s="63">
        <v>6.4</v>
      </c>
      <c r="K295" s="23">
        <v>8.26</v>
      </c>
      <c r="L295" s="63">
        <v>8.2799999999999994</v>
      </c>
      <c r="M295" s="23">
        <v>28.2</v>
      </c>
      <c r="N295" s="63">
        <v>28.4</v>
      </c>
      <c r="O295" s="50" t="s">
        <v>36</v>
      </c>
      <c r="P295" s="1310">
        <v>81.599999999999994</v>
      </c>
      <c r="Q295" s="50" t="s">
        <v>36</v>
      </c>
      <c r="R295" s="1310">
        <v>98.2</v>
      </c>
      <c r="S295" s="50" t="s">
        <v>36</v>
      </c>
      <c r="T295" s="1310" t="s">
        <v>36</v>
      </c>
      <c r="U295" s="50" t="s">
        <v>36</v>
      </c>
      <c r="V295" s="1310" t="s">
        <v>36</v>
      </c>
      <c r="W295" s="64" t="s">
        <v>36</v>
      </c>
      <c r="X295" s="65">
        <v>12.7</v>
      </c>
      <c r="Y295" s="69" t="s">
        <v>36</v>
      </c>
      <c r="Z295" s="70">
        <v>189</v>
      </c>
      <c r="AA295" s="862" t="s">
        <v>36</v>
      </c>
      <c r="AB295" s="863">
        <v>0.14000000000000001</v>
      </c>
      <c r="AC295" s="655">
        <v>100</v>
      </c>
      <c r="AD295" s="6" t="s">
        <v>392</v>
      </c>
      <c r="AE295" s="18" t="s">
        <v>23</v>
      </c>
      <c r="AF295" s="23">
        <v>9.5</v>
      </c>
      <c r="AG295" s="47">
        <v>10.199999999999999</v>
      </c>
      <c r="AH295" s="718">
        <v>10.6</v>
      </c>
      <c r="AI295" s="99"/>
    </row>
    <row r="296" spans="1:35" x14ac:dyDescent="0.15">
      <c r="A296" s="1693"/>
      <c r="B296" s="457">
        <v>43816</v>
      </c>
      <c r="C296" s="456" t="str">
        <f t="shared" si="35"/>
        <v>(火)</v>
      </c>
      <c r="D296" s="671" t="s">
        <v>555</v>
      </c>
      <c r="E296" s="60">
        <v>5</v>
      </c>
      <c r="F296" s="60">
        <v>8.1999999999999993</v>
      </c>
      <c r="G296" s="23">
        <v>11.4</v>
      </c>
      <c r="H296" s="63">
        <v>11.5</v>
      </c>
      <c r="I296" s="23">
        <v>6.4</v>
      </c>
      <c r="J296" s="63">
        <v>6.2</v>
      </c>
      <c r="K296" s="23">
        <v>8.2899999999999991</v>
      </c>
      <c r="L296" s="63">
        <v>8.2899999999999991</v>
      </c>
      <c r="M296" s="23">
        <v>28.2</v>
      </c>
      <c r="N296" s="63">
        <v>28.4</v>
      </c>
      <c r="O296" s="50" t="s">
        <v>36</v>
      </c>
      <c r="P296" s="1310">
        <v>80.3</v>
      </c>
      <c r="Q296" s="50" t="s">
        <v>36</v>
      </c>
      <c r="R296" s="1310">
        <v>97.6</v>
      </c>
      <c r="S296" s="50" t="s">
        <v>36</v>
      </c>
      <c r="T296" s="1310" t="s">
        <v>36</v>
      </c>
      <c r="U296" s="50" t="s">
        <v>36</v>
      </c>
      <c r="V296" s="1310" t="s">
        <v>36</v>
      </c>
      <c r="W296" s="64" t="s">
        <v>36</v>
      </c>
      <c r="X296" s="65">
        <v>12.9</v>
      </c>
      <c r="Y296" s="69" t="s">
        <v>36</v>
      </c>
      <c r="Z296" s="70">
        <v>179</v>
      </c>
      <c r="AA296" s="862" t="s">
        <v>36</v>
      </c>
      <c r="AB296" s="863">
        <v>0.15</v>
      </c>
      <c r="AC296" s="655" t="s">
        <v>36</v>
      </c>
      <c r="AD296" s="6" t="s">
        <v>393</v>
      </c>
      <c r="AE296" s="18" t="s">
        <v>23</v>
      </c>
      <c r="AF296" s="24">
        <v>1.2E-2</v>
      </c>
      <c r="AG296" s="44">
        <v>0.02</v>
      </c>
      <c r="AH296" s="720">
        <v>7.1999999999999995E-2</v>
      </c>
      <c r="AI296" s="101"/>
    </row>
    <row r="297" spans="1:35" x14ac:dyDescent="0.15">
      <c r="A297" s="1693"/>
      <c r="B297" s="457">
        <v>43817</v>
      </c>
      <c r="C297" s="456" t="str">
        <f t="shared" si="35"/>
        <v>(水)</v>
      </c>
      <c r="D297" s="671" t="s">
        <v>540</v>
      </c>
      <c r="E297" s="60" t="s">
        <v>36</v>
      </c>
      <c r="F297" s="60">
        <v>11.2</v>
      </c>
      <c r="G297" s="23">
        <v>11.3</v>
      </c>
      <c r="H297" s="63">
        <v>11.5</v>
      </c>
      <c r="I297" s="23">
        <v>5.6</v>
      </c>
      <c r="J297" s="63">
        <v>5.7</v>
      </c>
      <c r="K297" s="23">
        <v>8.31</v>
      </c>
      <c r="L297" s="63">
        <v>8.1199999999999992</v>
      </c>
      <c r="M297" s="23">
        <v>28.3</v>
      </c>
      <c r="N297" s="63">
        <v>28.5</v>
      </c>
      <c r="O297" s="50" t="s">
        <v>36</v>
      </c>
      <c r="P297" s="1310">
        <v>82</v>
      </c>
      <c r="Q297" s="50" t="s">
        <v>36</v>
      </c>
      <c r="R297" s="1310">
        <v>98.6</v>
      </c>
      <c r="S297" s="50" t="s">
        <v>36</v>
      </c>
      <c r="T297" s="1310" t="s">
        <v>36</v>
      </c>
      <c r="U297" s="50" t="s">
        <v>36</v>
      </c>
      <c r="V297" s="1310" t="s">
        <v>36</v>
      </c>
      <c r="W297" s="64" t="s">
        <v>36</v>
      </c>
      <c r="X297" s="65">
        <v>12.9</v>
      </c>
      <c r="Y297" s="69" t="s">
        <v>36</v>
      </c>
      <c r="Z297" s="70">
        <v>179</v>
      </c>
      <c r="AA297" s="862" t="s">
        <v>36</v>
      </c>
      <c r="AB297" s="863">
        <v>0.19</v>
      </c>
      <c r="AC297" s="655">
        <v>300</v>
      </c>
      <c r="AD297" s="6" t="s">
        <v>290</v>
      </c>
      <c r="AE297" s="18" t="s">
        <v>23</v>
      </c>
      <c r="AF297" s="24">
        <v>0.47</v>
      </c>
      <c r="AG297" s="44">
        <v>0.55000000000000004</v>
      </c>
      <c r="AH297" s="720">
        <v>0.75</v>
      </c>
      <c r="AI297" s="99"/>
    </row>
    <row r="298" spans="1:35" x14ac:dyDescent="0.15">
      <c r="A298" s="1693"/>
      <c r="B298" s="457">
        <v>43818</v>
      </c>
      <c r="C298" s="456" t="str">
        <f t="shared" si="35"/>
        <v>(木)</v>
      </c>
      <c r="D298" s="671" t="s">
        <v>555</v>
      </c>
      <c r="E298" s="60">
        <v>5.5</v>
      </c>
      <c r="F298" s="60">
        <v>8.9</v>
      </c>
      <c r="G298" s="23">
        <v>11.3</v>
      </c>
      <c r="H298" s="63">
        <v>11.5</v>
      </c>
      <c r="I298" s="23">
        <v>5.9</v>
      </c>
      <c r="J298" s="63">
        <v>5.6</v>
      </c>
      <c r="K298" s="23">
        <v>8.23</v>
      </c>
      <c r="L298" s="63">
        <v>8.17</v>
      </c>
      <c r="M298" s="23">
        <v>28.9</v>
      </c>
      <c r="N298" s="63">
        <v>28.8</v>
      </c>
      <c r="O298" s="50" t="s">
        <v>36</v>
      </c>
      <c r="P298" s="1310">
        <v>80.099999999999994</v>
      </c>
      <c r="Q298" s="50" t="s">
        <v>36</v>
      </c>
      <c r="R298" s="1310">
        <v>99.2</v>
      </c>
      <c r="S298" s="50" t="s">
        <v>36</v>
      </c>
      <c r="T298" s="1310" t="s">
        <v>36</v>
      </c>
      <c r="U298" s="50" t="s">
        <v>36</v>
      </c>
      <c r="V298" s="1310" t="s">
        <v>36</v>
      </c>
      <c r="W298" s="64" t="s">
        <v>36</v>
      </c>
      <c r="X298" s="65">
        <v>12.8</v>
      </c>
      <c r="Y298" s="69" t="s">
        <v>36</v>
      </c>
      <c r="Z298" s="70">
        <v>162</v>
      </c>
      <c r="AA298" s="862" t="s">
        <v>36</v>
      </c>
      <c r="AB298" s="863">
        <v>0.2</v>
      </c>
      <c r="AC298" s="655" t="s">
        <v>36</v>
      </c>
      <c r="AD298" s="6" t="s">
        <v>97</v>
      </c>
      <c r="AE298" s="18" t="s">
        <v>23</v>
      </c>
      <c r="AF298" s="24">
        <v>1.05</v>
      </c>
      <c r="AG298" s="44">
        <v>1.22</v>
      </c>
      <c r="AH298" s="720">
        <v>2.13</v>
      </c>
      <c r="AI298" s="99"/>
    </row>
    <row r="299" spans="1:35" x14ac:dyDescent="0.15">
      <c r="A299" s="1693"/>
      <c r="B299" s="457">
        <v>43819</v>
      </c>
      <c r="C299" s="456" t="str">
        <f t="shared" si="35"/>
        <v>(金)</v>
      </c>
      <c r="D299" s="671" t="s">
        <v>540</v>
      </c>
      <c r="E299" s="60" t="s">
        <v>36</v>
      </c>
      <c r="F299" s="60">
        <v>12</v>
      </c>
      <c r="G299" s="23">
        <v>11.2</v>
      </c>
      <c r="H299" s="63">
        <v>11.4</v>
      </c>
      <c r="I299" s="23">
        <v>5.6</v>
      </c>
      <c r="J299" s="63">
        <v>5.3</v>
      </c>
      <c r="K299" s="23">
        <v>8.2799999999999994</v>
      </c>
      <c r="L299" s="63">
        <v>8.31</v>
      </c>
      <c r="M299" s="23">
        <v>28.6</v>
      </c>
      <c r="N299" s="63">
        <v>28.6</v>
      </c>
      <c r="O299" s="50" t="s">
        <v>36</v>
      </c>
      <c r="P299" s="1310">
        <v>81.599999999999994</v>
      </c>
      <c r="Q299" s="50" t="s">
        <v>36</v>
      </c>
      <c r="R299" s="1310">
        <v>101.3</v>
      </c>
      <c r="S299" s="50" t="s">
        <v>36</v>
      </c>
      <c r="T299" s="1310" t="s">
        <v>36</v>
      </c>
      <c r="U299" s="50" t="s">
        <v>36</v>
      </c>
      <c r="V299" s="1310" t="s">
        <v>36</v>
      </c>
      <c r="W299" s="64" t="s">
        <v>36</v>
      </c>
      <c r="X299" s="65">
        <v>12.6</v>
      </c>
      <c r="Y299" s="69" t="s">
        <v>36</v>
      </c>
      <c r="Z299" s="70">
        <v>225</v>
      </c>
      <c r="AA299" s="862" t="s">
        <v>36</v>
      </c>
      <c r="AB299" s="863">
        <v>0.1</v>
      </c>
      <c r="AC299" s="655">
        <v>200</v>
      </c>
      <c r="AD299" s="6" t="s">
        <v>379</v>
      </c>
      <c r="AE299" s="18" t="s">
        <v>23</v>
      </c>
      <c r="AF299" s="24">
        <v>3.4000000000000002E-2</v>
      </c>
      <c r="AG299" s="44">
        <v>3.9E-2</v>
      </c>
      <c r="AH299" s="720">
        <v>0.105</v>
      </c>
      <c r="AI299" s="101"/>
    </row>
    <row r="300" spans="1:35" x14ac:dyDescent="0.15">
      <c r="A300" s="1693"/>
      <c r="B300" s="457">
        <v>43820</v>
      </c>
      <c r="C300" s="456" t="str">
        <f t="shared" si="35"/>
        <v>(土)</v>
      </c>
      <c r="D300" s="671" t="s">
        <v>550</v>
      </c>
      <c r="E300" s="60" t="s">
        <v>36</v>
      </c>
      <c r="F300" s="60">
        <v>7.8</v>
      </c>
      <c r="G300" s="23">
        <v>11.3</v>
      </c>
      <c r="H300" s="63">
        <v>11.4</v>
      </c>
      <c r="I300" s="23">
        <v>5.4</v>
      </c>
      <c r="J300" s="63">
        <v>5.0999999999999996</v>
      </c>
      <c r="K300" s="23">
        <v>8.34</v>
      </c>
      <c r="L300" s="63">
        <v>8.17</v>
      </c>
      <c r="M300" s="23">
        <v>28.9</v>
      </c>
      <c r="N300" s="63">
        <v>28.8</v>
      </c>
      <c r="O300" s="50" t="s">
        <v>36</v>
      </c>
      <c r="P300" s="1310" t="s">
        <v>36</v>
      </c>
      <c r="Q300" s="50" t="s">
        <v>36</v>
      </c>
      <c r="R300" s="1310" t="s">
        <v>36</v>
      </c>
      <c r="S300" s="50" t="s">
        <v>36</v>
      </c>
      <c r="T300" s="1310" t="s">
        <v>36</v>
      </c>
      <c r="U300" s="50" t="s">
        <v>36</v>
      </c>
      <c r="V300" s="1310" t="s">
        <v>36</v>
      </c>
      <c r="W300" s="64" t="s">
        <v>36</v>
      </c>
      <c r="X300" s="65" t="s">
        <v>36</v>
      </c>
      <c r="Y300" s="69" t="s">
        <v>36</v>
      </c>
      <c r="Z300" s="70" t="s">
        <v>36</v>
      </c>
      <c r="AA300" s="862" t="s">
        <v>36</v>
      </c>
      <c r="AB300" s="863" t="s">
        <v>36</v>
      </c>
      <c r="AC300" s="655">
        <v>400</v>
      </c>
      <c r="AD300" s="6" t="s">
        <v>394</v>
      </c>
      <c r="AE300" s="18" t="s">
        <v>23</v>
      </c>
      <c r="AF300" s="802"/>
      <c r="AG300" s="803"/>
      <c r="AH300" s="804"/>
      <c r="AI300" s="99"/>
    </row>
    <row r="301" spans="1:35" x14ac:dyDescent="0.15">
      <c r="A301" s="1693"/>
      <c r="B301" s="457">
        <v>43821</v>
      </c>
      <c r="C301" s="456" t="str">
        <f t="shared" si="35"/>
        <v>(日)</v>
      </c>
      <c r="D301" s="671" t="s">
        <v>550</v>
      </c>
      <c r="E301" s="60">
        <v>26.5</v>
      </c>
      <c r="F301" s="60">
        <v>7</v>
      </c>
      <c r="G301" s="23">
        <v>11.1</v>
      </c>
      <c r="H301" s="63">
        <v>11.3</v>
      </c>
      <c r="I301" s="23">
        <v>5.6</v>
      </c>
      <c r="J301" s="63">
        <v>5.5</v>
      </c>
      <c r="K301" s="23">
        <v>8.33</v>
      </c>
      <c r="L301" s="63">
        <v>8.1</v>
      </c>
      <c r="M301" s="23">
        <v>29</v>
      </c>
      <c r="N301" s="63">
        <v>29</v>
      </c>
      <c r="O301" s="50" t="s">
        <v>36</v>
      </c>
      <c r="P301" s="1310" t="s">
        <v>36</v>
      </c>
      <c r="Q301" s="50" t="s">
        <v>36</v>
      </c>
      <c r="R301" s="1310" t="s">
        <v>36</v>
      </c>
      <c r="S301" s="50" t="s">
        <v>36</v>
      </c>
      <c r="T301" s="1310" t="s">
        <v>36</v>
      </c>
      <c r="U301" s="50" t="s">
        <v>36</v>
      </c>
      <c r="V301" s="1310" t="s">
        <v>36</v>
      </c>
      <c r="W301" s="64" t="s">
        <v>36</v>
      </c>
      <c r="X301" s="65" t="s">
        <v>36</v>
      </c>
      <c r="Y301" s="69" t="s">
        <v>36</v>
      </c>
      <c r="Z301" s="70" t="s">
        <v>36</v>
      </c>
      <c r="AA301" s="862" t="s">
        <v>36</v>
      </c>
      <c r="AB301" s="863" t="s">
        <v>36</v>
      </c>
      <c r="AC301" s="655">
        <v>400</v>
      </c>
      <c r="AD301" s="6" t="s">
        <v>98</v>
      </c>
      <c r="AE301" s="18" t="s">
        <v>23</v>
      </c>
      <c r="AF301" s="23">
        <v>22</v>
      </c>
      <c r="AG301" s="47">
        <v>22.1</v>
      </c>
      <c r="AH301" s="718">
        <v>21.7</v>
      </c>
      <c r="AI301" s="100"/>
    </row>
    <row r="302" spans="1:35" x14ac:dyDescent="0.15">
      <c r="A302" s="1693"/>
      <c r="B302" s="457">
        <v>43822</v>
      </c>
      <c r="C302" s="456" t="str">
        <f t="shared" si="35"/>
        <v>(月)</v>
      </c>
      <c r="D302" s="671" t="s">
        <v>550</v>
      </c>
      <c r="E302" s="60">
        <v>8</v>
      </c>
      <c r="F302" s="60">
        <v>7.5</v>
      </c>
      <c r="G302" s="23">
        <v>11</v>
      </c>
      <c r="H302" s="63">
        <v>11.1</v>
      </c>
      <c r="I302" s="23">
        <v>6</v>
      </c>
      <c r="J302" s="63">
        <v>5.7</v>
      </c>
      <c r="K302" s="23">
        <v>8.33</v>
      </c>
      <c r="L302" s="63">
        <v>8.16</v>
      </c>
      <c r="M302" s="23">
        <v>28.6</v>
      </c>
      <c r="N302" s="63">
        <v>28.8</v>
      </c>
      <c r="O302" s="50" t="s">
        <v>36</v>
      </c>
      <c r="P302" s="1310">
        <v>85.4</v>
      </c>
      <c r="Q302" s="50" t="s">
        <v>36</v>
      </c>
      <c r="R302" s="1310">
        <v>102.1</v>
      </c>
      <c r="S302" s="50" t="s">
        <v>36</v>
      </c>
      <c r="T302" s="1310" t="s">
        <v>36</v>
      </c>
      <c r="U302" s="50" t="s">
        <v>36</v>
      </c>
      <c r="V302" s="1310" t="s">
        <v>36</v>
      </c>
      <c r="W302" s="64" t="s">
        <v>36</v>
      </c>
      <c r="X302" s="65">
        <v>12.6</v>
      </c>
      <c r="Y302" s="69" t="s">
        <v>36</v>
      </c>
      <c r="Z302" s="70">
        <v>226</v>
      </c>
      <c r="AA302" s="862" t="s">
        <v>36</v>
      </c>
      <c r="AB302" s="863">
        <v>0.19</v>
      </c>
      <c r="AC302" s="655">
        <v>400</v>
      </c>
      <c r="AD302" s="6" t="s">
        <v>27</v>
      </c>
      <c r="AE302" s="18" t="s">
        <v>23</v>
      </c>
      <c r="AF302" s="23">
        <v>22.6</v>
      </c>
      <c r="AG302" s="47">
        <v>22.3</v>
      </c>
      <c r="AH302" s="718">
        <v>34.200000000000003</v>
      </c>
      <c r="AI302" s="100"/>
    </row>
    <row r="303" spans="1:35" x14ac:dyDescent="0.15">
      <c r="A303" s="1693"/>
      <c r="B303" s="457">
        <v>43823</v>
      </c>
      <c r="C303" s="456" t="str">
        <f t="shared" si="35"/>
        <v>(火)</v>
      </c>
      <c r="D303" s="671" t="s">
        <v>540</v>
      </c>
      <c r="E303" s="60" t="s">
        <v>36</v>
      </c>
      <c r="F303" s="60">
        <v>9.1</v>
      </c>
      <c r="G303" s="23">
        <v>10.8</v>
      </c>
      <c r="H303" s="63">
        <v>11</v>
      </c>
      <c r="I303" s="23">
        <v>5.4</v>
      </c>
      <c r="J303" s="63">
        <v>5.5</v>
      </c>
      <c r="K303" s="23">
        <v>8.3699999999999992</v>
      </c>
      <c r="L303" s="63">
        <v>8.2200000000000006</v>
      </c>
      <c r="M303" s="23">
        <v>28.5</v>
      </c>
      <c r="N303" s="63">
        <v>28.8</v>
      </c>
      <c r="O303" s="50" t="s">
        <v>36</v>
      </c>
      <c r="P303" s="1310">
        <v>82</v>
      </c>
      <c r="Q303" s="50" t="s">
        <v>36</v>
      </c>
      <c r="R303" s="1310">
        <v>103.1</v>
      </c>
      <c r="S303" s="50" t="s">
        <v>36</v>
      </c>
      <c r="T303" s="1310" t="s">
        <v>36</v>
      </c>
      <c r="U303" s="50" t="s">
        <v>36</v>
      </c>
      <c r="V303" s="1310" t="s">
        <v>36</v>
      </c>
      <c r="W303" s="64" t="s">
        <v>36</v>
      </c>
      <c r="X303" s="65">
        <v>12.7</v>
      </c>
      <c r="Y303" s="69" t="s">
        <v>36</v>
      </c>
      <c r="Z303" s="70">
        <v>178</v>
      </c>
      <c r="AA303" s="862" t="s">
        <v>36</v>
      </c>
      <c r="AB303" s="863">
        <v>0.2</v>
      </c>
      <c r="AC303" s="655">
        <v>400</v>
      </c>
      <c r="AD303" s="6" t="s">
        <v>382</v>
      </c>
      <c r="AE303" s="18" t="s">
        <v>387</v>
      </c>
      <c r="AF303" s="50">
        <v>7</v>
      </c>
      <c r="AG303" s="51">
        <v>7</v>
      </c>
      <c r="AH303" s="722">
        <v>10</v>
      </c>
      <c r="AI303" s="102"/>
    </row>
    <row r="304" spans="1:35" x14ac:dyDescent="0.15">
      <c r="A304" s="1693"/>
      <c r="B304" s="457">
        <v>43824</v>
      </c>
      <c r="C304" s="456" t="str">
        <f t="shared" si="35"/>
        <v>(水)</v>
      </c>
      <c r="D304" s="671" t="s">
        <v>550</v>
      </c>
      <c r="E304" s="60" t="s">
        <v>36</v>
      </c>
      <c r="F304" s="60">
        <v>6.7</v>
      </c>
      <c r="G304" s="23">
        <v>10.6</v>
      </c>
      <c r="H304" s="63">
        <v>10.6</v>
      </c>
      <c r="I304" s="23">
        <v>5.7</v>
      </c>
      <c r="J304" s="63">
        <v>5.7</v>
      </c>
      <c r="K304" s="23">
        <v>8.3699999999999992</v>
      </c>
      <c r="L304" s="63">
        <v>8.1999999999999993</v>
      </c>
      <c r="M304" s="23">
        <v>28.5</v>
      </c>
      <c r="N304" s="63">
        <v>28.8</v>
      </c>
      <c r="O304" s="50" t="s">
        <v>36</v>
      </c>
      <c r="P304" s="1310">
        <v>84.1</v>
      </c>
      <c r="Q304" s="50" t="s">
        <v>36</v>
      </c>
      <c r="R304" s="1310">
        <v>101.1</v>
      </c>
      <c r="S304" s="50" t="s">
        <v>36</v>
      </c>
      <c r="T304" s="1310" t="s">
        <v>36</v>
      </c>
      <c r="U304" s="50" t="s">
        <v>36</v>
      </c>
      <c r="V304" s="1310" t="s">
        <v>36</v>
      </c>
      <c r="W304" s="64" t="s">
        <v>36</v>
      </c>
      <c r="X304" s="65">
        <v>12.5</v>
      </c>
      <c r="Y304" s="69" t="s">
        <v>36</v>
      </c>
      <c r="Z304" s="70">
        <v>158</v>
      </c>
      <c r="AA304" s="862" t="s">
        <v>36</v>
      </c>
      <c r="AB304" s="863">
        <v>0.2</v>
      </c>
      <c r="AC304" s="655">
        <v>400</v>
      </c>
      <c r="AD304" s="6" t="s">
        <v>395</v>
      </c>
      <c r="AE304" s="18" t="s">
        <v>23</v>
      </c>
      <c r="AF304" s="50">
        <v>5</v>
      </c>
      <c r="AG304" s="51">
        <v>5</v>
      </c>
      <c r="AH304" s="722">
        <v>6</v>
      </c>
      <c r="AI304" s="102"/>
    </row>
    <row r="305" spans="1:35" x14ac:dyDescent="0.15">
      <c r="A305" s="1693"/>
      <c r="B305" s="457">
        <v>43825</v>
      </c>
      <c r="C305" s="456" t="str">
        <f t="shared" si="35"/>
        <v>(木)</v>
      </c>
      <c r="D305" s="671" t="s">
        <v>550</v>
      </c>
      <c r="E305" s="60" t="s">
        <v>36</v>
      </c>
      <c r="F305" s="60">
        <v>7.5</v>
      </c>
      <c r="G305" s="23">
        <v>10.5</v>
      </c>
      <c r="H305" s="63">
        <v>10.7</v>
      </c>
      <c r="I305" s="23">
        <v>6.1</v>
      </c>
      <c r="J305" s="63">
        <v>5.7</v>
      </c>
      <c r="K305" s="23">
        <v>8.3699999999999992</v>
      </c>
      <c r="L305" s="63">
        <v>8.26</v>
      </c>
      <c r="M305" s="23">
        <v>28.9</v>
      </c>
      <c r="N305" s="63">
        <v>28.9</v>
      </c>
      <c r="O305" s="50" t="s">
        <v>36</v>
      </c>
      <c r="P305" s="1310">
        <v>85.9</v>
      </c>
      <c r="Q305" s="50" t="s">
        <v>36</v>
      </c>
      <c r="R305" s="1310">
        <v>101.7</v>
      </c>
      <c r="S305" s="50" t="s">
        <v>36</v>
      </c>
      <c r="T305" s="1310" t="s">
        <v>36</v>
      </c>
      <c r="U305" s="50" t="s">
        <v>36</v>
      </c>
      <c r="V305" s="1310" t="s">
        <v>36</v>
      </c>
      <c r="W305" s="64" t="s">
        <v>36</v>
      </c>
      <c r="X305" s="65">
        <v>12.8</v>
      </c>
      <c r="Y305" s="69" t="s">
        <v>36</v>
      </c>
      <c r="Z305" s="70">
        <v>168</v>
      </c>
      <c r="AA305" s="862" t="s">
        <v>36</v>
      </c>
      <c r="AB305" s="863">
        <v>0.12</v>
      </c>
      <c r="AC305" s="655">
        <v>500</v>
      </c>
      <c r="AD305" s="19"/>
      <c r="AE305" s="9"/>
      <c r="AF305" s="20"/>
      <c r="AG305" s="8"/>
      <c r="AH305" s="8"/>
      <c r="AI305" s="9"/>
    </row>
    <row r="306" spans="1:35" x14ac:dyDescent="0.15">
      <c r="A306" s="1693"/>
      <c r="B306" s="457">
        <v>43826</v>
      </c>
      <c r="C306" s="465" t="str">
        <f t="shared" si="35"/>
        <v>(金)</v>
      </c>
      <c r="D306" s="671" t="s">
        <v>540</v>
      </c>
      <c r="E306" s="60" t="s">
        <v>36</v>
      </c>
      <c r="F306" s="60">
        <v>12.1</v>
      </c>
      <c r="G306" s="23">
        <v>10.5</v>
      </c>
      <c r="H306" s="63">
        <v>10.7</v>
      </c>
      <c r="I306" s="23">
        <v>6</v>
      </c>
      <c r="J306" s="63">
        <v>5.4</v>
      </c>
      <c r="K306" s="23">
        <v>8.32</v>
      </c>
      <c r="L306" s="63">
        <v>8.2100000000000009</v>
      </c>
      <c r="M306" s="23">
        <v>28.9</v>
      </c>
      <c r="N306" s="63">
        <v>29.1</v>
      </c>
      <c r="O306" s="50" t="s">
        <v>36</v>
      </c>
      <c r="P306" s="1310">
        <v>82.6</v>
      </c>
      <c r="Q306" s="50" t="s">
        <v>36</v>
      </c>
      <c r="R306" s="1310">
        <v>100.9</v>
      </c>
      <c r="S306" s="50" t="s">
        <v>36</v>
      </c>
      <c r="T306" s="1310" t="s">
        <v>36</v>
      </c>
      <c r="U306" s="50" t="s">
        <v>36</v>
      </c>
      <c r="V306" s="1310" t="s">
        <v>36</v>
      </c>
      <c r="W306" s="64" t="s">
        <v>36</v>
      </c>
      <c r="X306" s="65">
        <v>12.7</v>
      </c>
      <c r="Y306" s="69" t="s">
        <v>36</v>
      </c>
      <c r="Z306" s="70">
        <v>229</v>
      </c>
      <c r="AA306" s="862" t="s">
        <v>36</v>
      </c>
      <c r="AB306" s="863">
        <v>0.1</v>
      </c>
      <c r="AC306" s="655">
        <v>400</v>
      </c>
      <c r="AD306" s="19"/>
      <c r="AE306" s="9"/>
      <c r="AF306" s="20"/>
      <c r="AG306" s="8"/>
      <c r="AH306" s="8"/>
      <c r="AI306" s="9"/>
    </row>
    <row r="307" spans="1:35" x14ac:dyDescent="0.15">
      <c r="A307" s="1693"/>
      <c r="B307" s="457">
        <v>43827</v>
      </c>
      <c r="C307" s="456" t="str">
        <f t="shared" si="35"/>
        <v>(土)</v>
      </c>
      <c r="D307" s="671" t="s">
        <v>540</v>
      </c>
      <c r="E307" s="60" t="s">
        <v>36</v>
      </c>
      <c r="F307" s="60">
        <v>8.6999999999999993</v>
      </c>
      <c r="G307" s="23">
        <v>10.199999999999999</v>
      </c>
      <c r="H307" s="63">
        <v>10.4</v>
      </c>
      <c r="I307" s="23">
        <v>6.2</v>
      </c>
      <c r="J307" s="63">
        <v>5.6</v>
      </c>
      <c r="K307" s="23">
        <v>8.36</v>
      </c>
      <c r="L307" s="63">
        <v>8.2100000000000009</v>
      </c>
      <c r="M307" s="23">
        <v>29</v>
      </c>
      <c r="N307" s="63">
        <v>29</v>
      </c>
      <c r="O307" s="50" t="s">
        <v>36</v>
      </c>
      <c r="P307" s="1310" t="s">
        <v>36</v>
      </c>
      <c r="Q307" s="50" t="s">
        <v>36</v>
      </c>
      <c r="R307" s="1310" t="s">
        <v>36</v>
      </c>
      <c r="S307" s="50" t="s">
        <v>36</v>
      </c>
      <c r="T307" s="1310" t="s">
        <v>36</v>
      </c>
      <c r="U307" s="50" t="s">
        <v>36</v>
      </c>
      <c r="V307" s="1310" t="s">
        <v>36</v>
      </c>
      <c r="W307" s="64" t="s">
        <v>36</v>
      </c>
      <c r="X307" s="65" t="s">
        <v>36</v>
      </c>
      <c r="Y307" s="69" t="s">
        <v>36</v>
      </c>
      <c r="Z307" s="70" t="s">
        <v>36</v>
      </c>
      <c r="AA307" s="862" t="s">
        <v>36</v>
      </c>
      <c r="AB307" s="863" t="s">
        <v>36</v>
      </c>
      <c r="AC307" s="799">
        <v>400</v>
      </c>
      <c r="AD307" s="21"/>
      <c r="AE307" s="3"/>
      <c r="AF307" s="22"/>
      <c r="AG307" s="10"/>
      <c r="AH307" s="10"/>
      <c r="AI307" s="3"/>
    </row>
    <row r="308" spans="1:35" x14ac:dyDescent="0.15">
      <c r="A308" s="1693"/>
      <c r="B308" s="457">
        <v>43828</v>
      </c>
      <c r="C308" s="456" t="str">
        <f t="shared" si="35"/>
        <v>(日)</v>
      </c>
      <c r="D308" s="671" t="s">
        <v>540</v>
      </c>
      <c r="E308" s="60" t="s">
        <v>36</v>
      </c>
      <c r="F308" s="60">
        <v>7.7</v>
      </c>
      <c r="G308" s="23">
        <v>10</v>
      </c>
      <c r="H308" s="63">
        <v>10.1</v>
      </c>
      <c r="I308" s="23">
        <v>6.1</v>
      </c>
      <c r="J308" s="63">
        <v>5.8</v>
      </c>
      <c r="K308" s="23">
        <v>8.35</v>
      </c>
      <c r="L308" s="63">
        <v>8.17</v>
      </c>
      <c r="M308" s="23">
        <v>29.2</v>
      </c>
      <c r="N308" s="63">
        <v>29.2</v>
      </c>
      <c r="O308" s="50" t="s">
        <v>36</v>
      </c>
      <c r="P308" s="1310" t="s">
        <v>36</v>
      </c>
      <c r="Q308" s="50" t="s">
        <v>36</v>
      </c>
      <c r="R308" s="1310" t="s">
        <v>36</v>
      </c>
      <c r="S308" s="50" t="s">
        <v>36</v>
      </c>
      <c r="T308" s="1310" t="s">
        <v>36</v>
      </c>
      <c r="U308" s="50" t="s">
        <v>36</v>
      </c>
      <c r="V308" s="1310" t="s">
        <v>36</v>
      </c>
      <c r="W308" s="64" t="s">
        <v>36</v>
      </c>
      <c r="X308" s="65" t="s">
        <v>36</v>
      </c>
      <c r="Y308" s="69" t="s">
        <v>36</v>
      </c>
      <c r="Z308" s="70" t="s">
        <v>36</v>
      </c>
      <c r="AA308" s="862" t="s">
        <v>36</v>
      </c>
      <c r="AB308" s="863" t="s">
        <v>36</v>
      </c>
      <c r="AC308" s="655">
        <v>300</v>
      </c>
      <c r="AD308" s="29" t="s">
        <v>143</v>
      </c>
      <c r="AE308" s="2" t="s">
        <v>36</v>
      </c>
      <c r="AF308" s="2" t="s">
        <v>36</v>
      </c>
      <c r="AG308" s="2" t="s">
        <v>36</v>
      </c>
      <c r="AH308" s="2" t="s">
        <v>36</v>
      </c>
      <c r="AI308" s="103" t="s">
        <v>36</v>
      </c>
    </row>
    <row r="309" spans="1:35" x14ac:dyDescent="0.15">
      <c r="A309" s="1693"/>
      <c r="B309" s="457">
        <v>43829</v>
      </c>
      <c r="C309" s="456" t="str">
        <f t="shared" si="35"/>
        <v>(月)</v>
      </c>
      <c r="D309" s="671" t="s">
        <v>555</v>
      </c>
      <c r="E309" s="60">
        <v>2</v>
      </c>
      <c r="F309" s="60">
        <v>6.4</v>
      </c>
      <c r="G309" s="23">
        <v>9.9</v>
      </c>
      <c r="H309" s="63">
        <v>10</v>
      </c>
      <c r="I309" s="23">
        <v>5.7</v>
      </c>
      <c r="J309" s="63">
        <v>5.7</v>
      </c>
      <c r="K309" s="23">
        <v>8.36</v>
      </c>
      <c r="L309" s="63">
        <v>8.17</v>
      </c>
      <c r="M309" s="23">
        <v>29.4</v>
      </c>
      <c r="N309" s="63">
        <v>29.3</v>
      </c>
      <c r="O309" s="50" t="s">
        <v>36</v>
      </c>
      <c r="P309" s="1310" t="s">
        <v>36</v>
      </c>
      <c r="Q309" s="50" t="s">
        <v>36</v>
      </c>
      <c r="R309" s="1310" t="s">
        <v>36</v>
      </c>
      <c r="S309" s="50" t="s">
        <v>36</v>
      </c>
      <c r="T309" s="1310" t="s">
        <v>36</v>
      </c>
      <c r="U309" s="50" t="s">
        <v>36</v>
      </c>
      <c r="V309" s="1310" t="s">
        <v>36</v>
      </c>
      <c r="W309" s="64" t="s">
        <v>36</v>
      </c>
      <c r="X309" s="65" t="s">
        <v>36</v>
      </c>
      <c r="Y309" s="69" t="s">
        <v>36</v>
      </c>
      <c r="Z309" s="70" t="s">
        <v>36</v>
      </c>
      <c r="AA309" s="862" t="s">
        <v>36</v>
      </c>
      <c r="AB309" s="863" t="s">
        <v>36</v>
      </c>
      <c r="AC309" s="655">
        <v>400</v>
      </c>
      <c r="AD309" s="11" t="s">
        <v>36</v>
      </c>
      <c r="AE309" s="2" t="s">
        <v>36</v>
      </c>
      <c r="AF309" s="2" t="s">
        <v>36</v>
      </c>
      <c r="AG309" s="2" t="s">
        <v>36</v>
      </c>
      <c r="AH309" s="2" t="s">
        <v>36</v>
      </c>
      <c r="AI309" s="103" t="s">
        <v>36</v>
      </c>
    </row>
    <row r="310" spans="1:35" x14ac:dyDescent="0.15">
      <c r="A310" s="1658"/>
      <c r="B310" s="457">
        <v>43830</v>
      </c>
      <c r="C310" s="466" t="str">
        <f t="shared" si="35"/>
        <v>(火)</v>
      </c>
      <c r="D310" s="74" t="s">
        <v>540</v>
      </c>
      <c r="E310" s="134" t="s">
        <v>36</v>
      </c>
      <c r="F310" s="125">
        <v>12.1</v>
      </c>
      <c r="G310" s="126">
        <v>10</v>
      </c>
      <c r="H310" s="127">
        <v>10.1</v>
      </c>
      <c r="I310" s="126">
        <v>5.3</v>
      </c>
      <c r="J310" s="127">
        <v>5.3</v>
      </c>
      <c r="K310" s="126">
        <v>8.34</v>
      </c>
      <c r="L310" s="127">
        <v>8.16</v>
      </c>
      <c r="M310" s="126">
        <v>29.4</v>
      </c>
      <c r="N310" s="127">
        <v>29.3</v>
      </c>
      <c r="O310" s="676" t="s">
        <v>36</v>
      </c>
      <c r="P310" s="1324" t="s">
        <v>36</v>
      </c>
      <c r="Q310" s="676" t="s">
        <v>36</v>
      </c>
      <c r="R310" s="1324" t="s">
        <v>36</v>
      </c>
      <c r="S310" s="676" t="s">
        <v>36</v>
      </c>
      <c r="T310" s="1324" t="s">
        <v>36</v>
      </c>
      <c r="U310" s="676" t="s">
        <v>36</v>
      </c>
      <c r="V310" s="1324" t="s">
        <v>36</v>
      </c>
      <c r="W310" s="128" t="s">
        <v>36</v>
      </c>
      <c r="X310" s="129" t="s">
        <v>36</v>
      </c>
      <c r="Y310" s="132" t="s">
        <v>36</v>
      </c>
      <c r="Z310" s="133" t="s">
        <v>36</v>
      </c>
      <c r="AA310" s="876" t="s">
        <v>36</v>
      </c>
      <c r="AB310" s="877" t="s">
        <v>36</v>
      </c>
      <c r="AC310" s="800">
        <v>400</v>
      </c>
      <c r="AD310" s="11" t="s">
        <v>36</v>
      </c>
      <c r="AE310" s="2" t="s">
        <v>36</v>
      </c>
      <c r="AF310" s="2" t="s">
        <v>36</v>
      </c>
      <c r="AG310" s="2" t="s">
        <v>36</v>
      </c>
      <c r="AH310" s="2" t="s">
        <v>36</v>
      </c>
      <c r="AI310" s="103" t="s">
        <v>36</v>
      </c>
    </row>
    <row r="311" spans="1:35" ht="13.5" customHeight="1" x14ac:dyDescent="0.15">
      <c r="A311" s="590"/>
      <c r="B311" s="1615" t="s">
        <v>396</v>
      </c>
      <c r="C311" s="1611"/>
      <c r="D311" s="399"/>
      <c r="E311" s="358">
        <f>MAX(E280:E310)</f>
        <v>26.5</v>
      </c>
      <c r="F311" s="359">
        <f t="shared" ref="F311:AC311" si="36">IF(COUNT(F280:F310)=0,"",MAX(F280:F310))</f>
        <v>17.5</v>
      </c>
      <c r="G311" s="360">
        <f t="shared" si="36"/>
        <v>13.6</v>
      </c>
      <c r="H311" s="361">
        <f t="shared" si="36"/>
        <v>13.8</v>
      </c>
      <c r="I311" s="360">
        <f t="shared" si="36"/>
        <v>7.2</v>
      </c>
      <c r="J311" s="361">
        <f t="shared" si="36"/>
        <v>7.5</v>
      </c>
      <c r="K311" s="360">
        <f t="shared" si="36"/>
        <v>8.3699999999999992</v>
      </c>
      <c r="L311" s="361">
        <f t="shared" si="36"/>
        <v>8.31</v>
      </c>
      <c r="M311" s="360">
        <f t="shared" si="36"/>
        <v>29.4</v>
      </c>
      <c r="N311" s="361">
        <f t="shared" si="36"/>
        <v>29.3</v>
      </c>
      <c r="O311" s="1311">
        <f t="shared" si="36"/>
        <v>80.7</v>
      </c>
      <c r="P311" s="1319">
        <f t="shared" si="36"/>
        <v>85.9</v>
      </c>
      <c r="Q311" s="1311">
        <f t="shared" si="36"/>
        <v>94.8</v>
      </c>
      <c r="R311" s="1319">
        <f t="shared" si="36"/>
        <v>103.1</v>
      </c>
      <c r="S311" s="1311">
        <f t="shared" si="36"/>
        <v>64.400000000000006</v>
      </c>
      <c r="T311" s="1319">
        <f t="shared" si="36"/>
        <v>65</v>
      </c>
      <c r="U311" s="1311">
        <f t="shared" si="36"/>
        <v>30.4</v>
      </c>
      <c r="V311" s="1319">
        <f t="shared" si="36"/>
        <v>30</v>
      </c>
      <c r="W311" s="362">
        <f t="shared" si="36"/>
        <v>13.2</v>
      </c>
      <c r="X311" s="583">
        <f t="shared" si="36"/>
        <v>13.1</v>
      </c>
      <c r="Y311" s="1471">
        <f t="shared" si="36"/>
        <v>167</v>
      </c>
      <c r="Z311" s="1472">
        <f t="shared" si="36"/>
        <v>229</v>
      </c>
      <c r="AA311" s="864">
        <f t="shared" si="36"/>
        <v>0.37</v>
      </c>
      <c r="AB311" s="865">
        <f t="shared" si="36"/>
        <v>0.28000000000000003</v>
      </c>
      <c r="AC311" s="695">
        <f t="shared" si="36"/>
        <v>500</v>
      </c>
      <c r="AD311" s="11" t="s">
        <v>36</v>
      </c>
      <c r="AE311" s="2" t="s">
        <v>36</v>
      </c>
      <c r="AF311" s="2" t="s">
        <v>36</v>
      </c>
      <c r="AG311" s="2" t="s">
        <v>36</v>
      </c>
      <c r="AH311" s="2" t="s">
        <v>36</v>
      </c>
      <c r="AI311" s="103" t="s">
        <v>36</v>
      </c>
    </row>
    <row r="312" spans="1:35" x14ac:dyDescent="0.15">
      <c r="A312" s="590"/>
      <c r="B312" s="1616" t="s">
        <v>397</v>
      </c>
      <c r="C312" s="1603"/>
      <c r="D312" s="401"/>
      <c r="E312" s="364">
        <f>MIN(E280:E310)</f>
        <v>1</v>
      </c>
      <c r="F312" s="365">
        <f t="shared" ref="F312:AC312" si="37">IF(COUNT(F280:F310)=0,"",MIN(F280:F310))</f>
        <v>5.5</v>
      </c>
      <c r="G312" s="366">
        <f t="shared" si="37"/>
        <v>9.9</v>
      </c>
      <c r="H312" s="367">
        <f t="shared" si="37"/>
        <v>10</v>
      </c>
      <c r="I312" s="366">
        <f t="shared" si="37"/>
        <v>5.0999999999999996</v>
      </c>
      <c r="J312" s="367">
        <f t="shared" si="37"/>
        <v>5.0999999999999996</v>
      </c>
      <c r="K312" s="366">
        <f t="shared" si="37"/>
        <v>7.72</v>
      </c>
      <c r="L312" s="367">
        <f t="shared" si="37"/>
        <v>7.78</v>
      </c>
      <c r="M312" s="366">
        <f t="shared" si="37"/>
        <v>27.6</v>
      </c>
      <c r="N312" s="367">
        <f t="shared" si="37"/>
        <v>27.8</v>
      </c>
      <c r="O312" s="1313">
        <f t="shared" si="37"/>
        <v>80.7</v>
      </c>
      <c r="P312" s="1320">
        <f t="shared" si="37"/>
        <v>78.599999999999994</v>
      </c>
      <c r="Q312" s="1313">
        <f t="shared" si="37"/>
        <v>94.8</v>
      </c>
      <c r="R312" s="1320">
        <f t="shared" si="37"/>
        <v>93.2</v>
      </c>
      <c r="S312" s="1313">
        <f t="shared" si="37"/>
        <v>64.400000000000006</v>
      </c>
      <c r="T312" s="1320">
        <f t="shared" si="37"/>
        <v>65</v>
      </c>
      <c r="U312" s="1313">
        <f t="shared" si="37"/>
        <v>30.4</v>
      </c>
      <c r="V312" s="1320">
        <f t="shared" si="37"/>
        <v>30</v>
      </c>
      <c r="W312" s="368">
        <f t="shared" si="37"/>
        <v>13.2</v>
      </c>
      <c r="X312" s="697">
        <f t="shared" si="37"/>
        <v>12.2</v>
      </c>
      <c r="Y312" s="1477">
        <f t="shared" si="37"/>
        <v>167</v>
      </c>
      <c r="Z312" s="1478">
        <f t="shared" si="37"/>
        <v>140</v>
      </c>
      <c r="AA312" s="866">
        <f t="shared" si="37"/>
        <v>0.37</v>
      </c>
      <c r="AB312" s="867">
        <f t="shared" si="37"/>
        <v>0.1</v>
      </c>
      <c r="AC312" s="699">
        <f t="shared" si="37"/>
        <v>100</v>
      </c>
      <c r="AD312" s="11" t="s">
        <v>36</v>
      </c>
      <c r="AE312" s="2" t="s">
        <v>36</v>
      </c>
      <c r="AF312" s="2" t="s">
        <v>36</v>
      </c>
      <c r="AG312" s="2" t="s">
        <v>36</v>
      </c>
      <c r="AH312" s="2" t="s">
        <v>36</v>
      </c>
      <c r="AI312" s="103" t="s">
        <v>36</v>
      </c>
    </row>
    <row r="313" spans="1:35" x14ac:dyDescent="0.15">
      <c r="A313" s="590"/>
      <c r="B313" s="1616" t="s">
        <v>398</v>
      </c>
      <c r="C313" s="1603"/>
      <c r="D313" s="401"/>
      <c r="E313" s="401"/>
      <c r="F313" s="584">
        <f t="shared" ref="F313:AC313" si="38">IF(COUNT(F280:F310)=0,"",AVERAGE(F280:F310))</f>
        <v>9.7774193548387096</v>
      </c>
      <c r="G313" s="585">
        <f t="shared" si="38"/>
        <v>11.683870967741937</v>
      </c>
      <c r="H313" s="586">
        <f t="shared" si="38"/>
        <v>11.838709677419356</v>
      </c>
      <c r="I313" s="585">
        <f t="shared" si="38"/>
        <v>5.9225806451612906</v>
      </c>
      <c r="J313" s="586">
        <f t="shared" si="38"/>
        <v>5.7064516129032254</v>
      </c>
      <c r="K313" s="585">
        <f t="shared" si="38"/>
        <v>8.1367741935483888</v>
      </c>
      <c r="L313" s="586">
        <f t="shared" si="38"/>
        <v>8.0838709677419338</v>
      </c>
      <c r="M313" s="585">
        <f t="shared" si="38"/>
        <v>28.383870967741935</v>
      </c>
      <c r="N313" s="586">
        <f t="shared" si="38"/>
        <v>28.44516129032257</v>
      </c>
      <c r="O313" s="1321">
        <f t="shared" si="38"/>
        <v>80.7</v>
      </c>
      <c r="P313" s="1322">
        <f t="shared" si="38"/>
        <v>81.209999999999994</v>
      </c>
      <c r="Q313" s="1321">
        <f t="shared" si="38"/>
        <v>94.8</v>
      </c>
      <c r="R313" s="1322">
        <f t="shared" si="38"/>
        <v>97.769999999999982</v>
      </c>
      <c r="S313" s="1321">
        <f t="shared" si="38"/>
        <v>64.400000000000006</v>
      </c>
      <c r="T313" s="1322">
        <f t="shared" si="38"/>
        <v>65</v>
      </c>
      <c r="U313" s="1321">
        <f t="shared" si="38"/>
        <v>30.4</v>
      </c>
      <c r="V313" s="1322">
        <f t="shared" si="38"/>
        <v>30</v>
      </c>
      <c r="W313" s="635">
        <f t="shared" si="38"/>
        <v>13.2</v>
      </c>
      <c r="X313" s="702">
        <f t="shared" si="38"/>
        <v>12.675000000000001</v>
      </c>
      <c r="Y313" s="1479">
        <f t="shared" si="38"/>
        <v>167</v>
      </c>
      <c r="Z313" s="1480">
        <f t="shared" si="38"/>
        <v>180.3</v>
      </c>
      <c r="AA313" s="872">
        <f t="shared" si="38"/>
        <v>0.37</v>
      </c>
      <c r="AB313" s="873">
        <f t="shared" si="38"/>
        <v>0.18500000000000005</v>
      </c>
      <c r="AC313" s="691">
        <f t="shared" si="38"/>
        <v>357.14285714285717</v>
      </c>
      <c r="AD313" s="11" t="s">
        <v>36</v>
      </c>
      <c r="AE313" s="2" t="s">
        <v>36</v>
      </c>
      <c r="AF313" s="2" t="s">
        <v>36</v>
      </c>
      <c r="AG313" s="2" t="s">
        <v>36</v>
      </c>
      <c r="AH313" s="2" t="s">
        <v>36</v>
      </c>
      <c r="AI313" s="103" t="s">
        <v>36</v>
      </c>
    </row>
    <row r="314" spans="1:35" x14ac:dyDescent="0.15">
      <c r="A314" s="591"/>
      <c r="B314" s="1604" t="s">
        <v>399</v>
      </c>
      <c r="C314" s="1605"/>
      <c r="D314" s="401"/>
      <c r="E314" s="577">
        <f>SUM(E280:E310)</f>
        <v>84</v>
      </c>
      <c r="F314" s="606"/>
      <c r="G314" s="1456"/>
      <c r="H314" s="1457"/>
      <c r="I314" s="1456"/>
      <c r="J314" s="1457"/>
      <c r="K314" s="1352"/>
      <c r="L314" s="1353"/>
      <c r="M314" s="1456"/>
      <c r="N314" s="1457"/>
      <c r="O314" s="1316"/>
      <c r="P314" s="1323"/>
      <c r="Q314" s="1334"/>
      <c r="R314" s="1323"/>
      <c r="S314" s="1315"/>
      <c r="T314" s="1316"/>
      <c r="U314" s="1315"/>
      <c r="V314" s="1333"/>
      <c r="W314" s="637"/>
      <c r="X314" s="701"/>
      <c r="Y314" s="1476"/>
      <c r="Z314" s="1481"/>
      <c r="AA314" s="874"/>
      <c r="AB314" s="875"/>
      <c r="AC314" s="692">
        <f>SUM(AC280:AC310)</f>
        <v>5000</v>
      </c>
      <c r="AD314" s="219"/>
      <c r="AE314" s="221"/>
      <c r="AF314" s="221"/>
      <c r="AG314" s="221"/>
      <c r="AH314" s="221"/>
      <c r="AI314" s="220"/>
    </row>
    <row r="315" spans="1:35" x14ac:dyDescent="0.15">
      <c r="A315" s="1702" t="s">
        <v>503</v>
      </c>
      <c r="B315" s="457">
        <v>43831</v>
      </c>
      <c r="C315" s="464" t="str">
        <f>IF(B315="","",IF(WEEKDAY(B315)=1,"(日)",IF(WEEKDAY(B315)=2,"(月)",IF(WEEKDAY(B315)=3,"(火)",IF(WEEKDAY(B315)=4,"(水)",IF(WEEKDAY(B315)=5,"(木)",IF(WEEKDAY(B315)=6,"(金)","(土)")))))))</f>
        <v>(水)</v>
      </c>
      <c r="D315" s="670" t="s">
        <v>540</v>
      </c>
      <c r="E315" s="59" t="s">
        <v>36</v>
      </c>
      <c r="F315" s="59">
        <v>6.6</v>
      </c>
      <c r="G315" s="61">
        <v>9.9</v>
      </c>
      <c r="H315" s="62">
        <v>10</v>
      </c>
      <c r="I315" s="61">
        <v>5.6</v>
      </c>
      <c r="J315" s="62">
        <v>5.5</v>
      </c>
      <c r="K315" s="61">
        <v>8.44</v>
      </c>
      <c r="L315" s="62">
        <v>8.2799999999999994</v>
      </c>
      <c r="M315" s="61">
        <v>29.3</v>
      </c>
      <c r="N315" s="62">
        <v>29.3</v>
      </c>
      <c r="O315" s="1308" t="s">
        <v>36</v>
      </c>
      <c r="P315" s="1309" t="s">
        <v>36</v>
      </c>
      <c r="Q315" s="1308" t="s">
        <v>36</v>
      </c>
      <c r="R315" s="1309" t="s">
        <v>36</v>
      </c>
      <c r="S315" s="1308" t="s">
        <v>36</v>
      </c>
      <c r="T315" s="1309" t="s">
        <v>36</v>
      </c>
      <c r="U315" s="1308" t="s">
        <v>36</v>
      </c>
      <c r="V315" s="1309" t="s">
        <v>36</v>
      </c>
      <c r="W315" s="55" t="s">
        <v>36</v>
      </c>
      <c r="X315" s="56" t="s">
        <v>36</v>
      </c>
      <c r="Y315" s="57" t="s">
        <v>36</v>
      </c>
      <c r="Z315" s="58" t="s">
        <v>36</v>
      </c>
      <c r="AA315" s="860" t="s">
        <v>36</v>
      </c>
      <c r="AB315" s="861" t="s">
        <v>36</v>
      </c>
      <c r="AC315" s="653">
        <v>400</v>
      </c>
      <c r="AD315" s="172">
        <v>43839</v>
      </c>
      <c r="AE315" s="135" t="s">
        <v>3</v>
      </c>
      <c r="AF315" s="136">
        <v>12.1</v>
      </c>
      <c r="AG315" s="137" t="s">
        <v>20</v>
      </c>
      <c r="AH315" s="138"/>
      <c r="AI315" s="139"/>
    </row>
    <row r="316" spans="1:35" x14ac:dyDescent="0.15">
      <c r="A316" s="1703"/>
      <c r="B316" s="326">
        <v>43832</v>
      </c>
      <c r="C316" s="456" t="str">
        <f t="shared" ref="C316:C321" si="39">IF(B316="","",IF(WEEKDAY(B316)=1,"(日)",IF(WEEKDAY(B316)=2,"(月)",IF(WEEKDAY(B316)=3,"(火)",IF(WEEKDAY(B316)=4,"(水)",IF(WEEKDAY(B316)=5,"(木)",IF(WEEKDAY(B316)=6,"(金)","(土)")))))))</f>
        <v>(木)</v>
      </c>
      <c r="D316" s="809" t="s">
        <v>540</v>
      </c>
      <c r="E316" s="342" t="s">
        <v>36</v>
      </c>
      <c r="F316" s="342">
        <v>7.3</v>
      </c>
      <c r="G316" s="293">
        <v>9.6</v>
      </c>
      <c r="H316" s="294">
        <v>9.6999999999999993</v>
      </c>
      <c r="I316" s="293">
        <v>5.6</v>
      </c>
      <c r="J316" s="294">
        <v>5.0999999999999996</v>
      </c>
      <c r="K316" s="293">
        <v>8.44</v>
      </c>
      <c r="L316" s="294">
        <v>8.1</v>
      </c>
      <c r="M316" s="293">
        <v>29.5</v>
      </c>
      <c r="N316" s="700">
        <v>29.6</v>
      </c>
      <c r="O316" s="1325" t="s">
        <v>36</v>
      </c>
      <c r="P316" s="1327" t="s">
        <v>36</v>
      </c>
      <c r="Q316" s="1325" t="s">
        <v>36</v>
      </c>
      <c r="R316" s="1326" t="s">
        <v>36</v>
      </c>
      <c r="S316" s="1325" t="s">
        <v>36</v>
      </c>
      <c r="T316" s="1327" t="s">
        <v>36</v>
      </c>
      <c r="U316" s="1325" t="s">
        <v>36</v>
      </c>
      <c r="V316" s="1327" t="s">
        <v>36</v>
      </c>
      <c r="W316" s="295" t="s">
        <v>36</v>
      </c>
      <c r="X316" s="296" t="s">
        <v>36</v>
      </c>
      <c r="Y316" s="343" t="s">
        <v>36</v>
      </c>
      <c r="Z316" s="344" t="s">
        <v>36</v>
      </c>
      <c r="AA316" s="878" t="s">
        <v>36</v>
      </c>
      <c r="AB316" s="879" t="s">
        <v>36</v>
      </c>
      <c r="AC316" s="799">
        <v>500</v>
      </c>
      <c r="AD316" s="12" t="s">
        <v>93</v>
      </c>
      <c r="AE316" s="13" t="s">
        <v>385</v>
      </c>
      <c r="AF316" s="14" t="s">
        <v>5</v>
      </c>
      <c r="AG316" s="15" t="s">
        <v>6</v>
      </c>
      <c r="AH316" s="717" t="s">
        <v>308</v>
      </c>
      <c r="AI316" s="96"/>
    </row>
    <row r="317" spans="1:35" x14ac:dyDescent="0.15">
      <c r="A317" s="1703"/>
      <c r="B317" s="326">
        <v>43833</v>
      </c>
      <c r="C317" s="456" t="str">
        <f t="shared" si="39"/>
        <v>(金)</v>
      </c>
      <c r="D317" s="671" t="s">
        <v>540</v>
      </c>
      <c r="E317" s="60" t="s">
        <v>36</v>
      </c>
      <c r="F317" s="60">
        <v>7</v>
      </c>
      <c r="G317" s="23">
        <v>9.5</v>
      </c>
      <c r="H317" s="63">
        <v>9.6999999999999993</v>
      </c>
      <c r="I317" s="23">
        <v>5.3</v>
      </c>
      <c r="J317" s="63">
        <v>5</v>
      </c>
      <c r="K317" s="23">
        <v>8.39</v>
      </c>
      <c r="L317" s="63">
        <v>8.19</v>
      </c>
      <c r="M317" s="23">
        <v>29.5</v>
      </c>
      <c r="N317" s="63">
        <v>29.6</v>
      </c>
      <c r="O317" s="50" t="s">
        <v>36</v>
      </c>
      <c r="P317" s="1310" t="s">
        <v>36</v>
      </c>
      <c r="Q317" s="50" t="s">
        <v>36</v>
      </c>
      <c r="R317" s="1310" t="s">
        <v>36</v>
      </c>
      <c r="S317" s="50" t="s">
        <v>36</v>
      </c>
      <c r="T317" s="1310" t="s">
        <v>36</v>
      </c>
      <c r="U317" s="50" t="s">
        <v>36</v>
      </c>
      <c r="V317" s="1328" t="s">
        <v>36</v>
      </c>
      <c r="W317" s="64" t="s">
        <v>36</v>
      </c>
      <c r="X317" s="65" t="s">
        <v>36</v>
      </c>
      <c r="Y317" s="69" t="s">
        <v>36</v>
      </c>
      <c r="Z317" s="70" t="s">
        <v>36</v>
      </c>
      <c r="AA317" s="862" t="s">
        <v>36</v>
      </c>
      <c r="AB317" s="863" t="s">
        <v>36</v>
      </c>
      <c r="AC317" s="655">
        <v>500</v>
      </c>
      <c r="AD317" s="5" t="s">
        <v>94</v>
      </c>
      <c r="AE317" s="17" t="s">
        <v>20</v>
      </c>
      <c r="AF317" s="31">
        <v>8.8000000000000007</v>
      </c>
      <c r="AG317" s="32">
        <v>9.1</v>
      </c>
      <c r="AH317" s="32">
        <v>8.8000000000000007</v>
      </c>
      <c r="AI317" s="97"/>
    </row>
    <row r="318" spans="1:35" x14ac:dyDescent="0.15">
      <c r="A318" s="1703"/>
      <c r="B318" s="326">
        <v>43834</v>
      </c>
      <c r="C318" s="456" t="str">
        <f t="shared" si="39"/>
        <v>(土)</v>
      </c>
      <c r="D318" s="671" t="s">
        <v>540</v>
      </c>
      <c r="E318" s="60">
        <v>0.5</v>
      </c>
      <c r="F318" s="60">
        <v>6.7</v>
      </c>
      <c r="G318" s="23">
        <v>9.4</v>
      </c>
      <c r="H318" s="63">
        <v>9.5</v>
      </c>
      <c r="I318" s="23">
        <v>4.5999999999999996</v>
      </c>
      <c r="J318" s="63">
        <v>4.7</v>
      </c>
      <c r="K318" s="23">
        <v>8.43</v>
      </c>
      <c r="L318" s="63">
        <v>8.16</v>
      </c>
      <c r="M318" s="23">
        <v>29.4</v>
      </c>
      <c r="N318" s="63">
        <v>29.3</v>
      </c>
      <c r="O318" s="50" t="s">
        <v>36</v>
      </c>
      <c r="P318" s="1310" t="s">
        <v>36</v>
      </c>
      <c r="Q318" s="50" t="s">
        <v>36</v>
      </c>
      <c r="R318" s="1310" t="s">
        <v>36</v>
      </c>
      <c r="S318" s="50" t="s">
        <v>36</v>
      </c>
      <c r="T318" s="1310" t="s">
        <v>36</v>
      </c>
      <c r="U318" s="50" t="s">
        <v>36</v>
      </c>
      <c r="V318" s="1310" t="s">
        <v>36</v>
      </c>
      <c r="W318" s="64" t="s">
        <v>36</v>
      </c>
      <c r="X318" s="65" t="s">
        <v>36</v>
      </c>
      <c r="Y318" s="69" t="s">
        <v>36</v>
      </c>
      <c r="Z318" s="70" t="s">
        <v>36</v>
      </c>
      <c r="AA318" s="862" t="s">
        <v>36</v>
      </c>
      <c r="AB318" s="863" t="s">
        <v>36</v>
      </c>
      <c r="AC318" s="655">
        <v>600</v>
      </c>
      <c r="AD318" s="6" t="s">
        <v>386</v>
      </c>
      <c r="AE318" s="18" t="s">
        <v>387</v>
      </c>
      <c r="AF318" s="34">
        <v>3.7</v>
      </c>
      <c r="AG318" s="35">
        <v>3.5</v>
      </c>
      <c r="AH318" s="35">
        <v>17.7</v>
      </c>
      <c r="AI318" s="98"/>
    </row>
    <row r="319" spans="1:35" x14ac:dyDescent="0.15">
      <c r="A319" s="1703"/>
      <c r="B319" s="326">
        <v>43835</v>
      </c>
      <c r="C319" s="456" t="str">
        <f t="shared" si="39"/>
        <v>(日)</v>
      </c>
      <c r="D319" s="671" t="s">
        <v>540</v>
      </c>
      <c r="E319" s="60">
        <v>1</v>
      </c>
      <c r="F319" s="60">
        <v>7</v>
      </c>
      <c r="G319" s="23">
        <v>9.3000000000000007</v>
      </c>
      <c r="H319" s="63">
        <v>9.4</v>
      </c>
      <c r="I319" s="23">
        <v>4.5</v>
      </c>
      <c r="J319" s="63">
        <v>4.3</v>
      </c>
      <c r="K319" s="23">
        <v>8.4499999999999993</v>
      </c>
      <c r="L319" s="63">
        <v>8.14</v>
      </c>
      <c r="M319" s="23">
        <v>29.7</v>
      </c>
      <c r="N319" s="63">
        <v>29.8</v>
      </c>
      <c r="O319" s="50" t="s">
        <v>36</v>
      </c>
      <c r="P319" s="1310" t="s">
        <v>36</v>
      </c>
      <c r="Q319" s="50" t="s">
        <v>36</v>
      </c>
      <c r="R319" s="1310" t="s">
        <v>36</v>
      </c>
      <c r="S319" s="50" t="s">
        <v>36</v>
      </c>
      <c r="T319" s="1310" t="s">
        <v>36</v>
      </c>
      <c r="U319" s="50" t="s">
        <v>36</v>
      </c>
      <c r="V319" s="1310" t="s">
        <v>36</v>
      </c>
      <c r="W319" s="64" t="s">
        <v>36</v>
      </c>
      <c r="X319" s="65" t="s">
        <v>36</v>
      </c>
      <c r="Y319" s="69" t="s">
        <v>36</v>
      </c>
      <c r="Z319" s="70" t="s">
        <v>36</v>
      </c>
      <c r="AA319" s="862" t="s">
        <v>36</v>
      </c>
      <c r="AB319" s="863" t="s">
        <v>36</v>
      </c>
      <c r="AC319" s="655">
        <v>500</v>
      </c>
      <c r="AD319" s="6" t="s">
        <v>21</v>
      </c>
      <c r="AE319" s="18"/>
      <c r="AF319" s="34">
        <v>8.4</v>
      </c>
      <c r="AG319" s="35">
        <v>8.23</v>
      </c>
      <c r="AH319" s="35">
        <v>7.9</v>
      </c>
      <c r="AI319" s="99"/>
    </row>
    <row r="320" spans="1:35" x14ac:dyDescent="0.15">
      <c r="A320" s="1703"/>
      <c r="B320" s="326">
        <v>43836</v>
      </c>
      <c r="C320" s="456" t="str">
        <f t="shared" si="39"/>
        <v>(月)</v>
      </c>
      <c r="D320" s="671" t="s">
        <v>540</v>
      </c>
      <c r="E320" s="60" t="s">
        <v>36</v>
      </c>
      <c r="F320" s="60">
        <v>8</v>
      </c>
      <c r="G320" s="23">
        <v>9</v>
      </c>
      <c r="H320" s="63">
        <v>9.1999999999999993</v>
      </c>
      <c r="I320" s="23">
        <v>4.9000000000000004</v>
      </c>
      <c r="J320" s="63">
        <v>4.5999999999999996</v>
      </c>
      <c r="K320" s="23">
        <v>8.4600000000000009</v>
      </c>
      <c r="L320" s="63">
        <v>8.25</v>
      </c>
      <c r="M320" s="23">
        <v>29.4</v>
      </c>
      <c r="N320" s="63">
        <v>29.6</v>
      </c>
      <c r="O320" s="50" t="s">
        <v>36</v>
      </c>
      <c r="P320" s="1310">
        <v>83.5</v>
      </c>
      <c r="Q320" s="50" t="s">
        <v>36</v>
      </c>
      <c r="R320" s="1310">
        <v>104.3</v>
      </c>
      <c r="S320" s="50" t="s">
        <v>36</v>
      </c>
      <c r="T320" s="1310" t="s">
        <v>36</v>
      </c>
      <c r="U320" s="50" t="s">
        <v>36</v>
      </c>
      <c r="V320" s="1310" t="s">
        <v>36</v>
      </c>
      <c r="W320" s="64" t="s">
        <v>36</v>
      </c>
      <c r="X320" s="65">
        <v>13</v>
      </c>
      <c r="Y320" s="69" t="s">
        <v>36</v>
      </c>
      <c r="Z320" s="70">
        <v>162</v>
      </c>
      <c r="AA320" s="862" t="s">
        <v>36</v>
      </c>
      <c r="AB320" s="863">
        <v>0.18</v>
      </c>
      <c r="AC320" s="655">
        <v>400</v>
      </c>
      <c r="AD320" s="6" t="s">
        <v>364</v>
      </c>
      <c r="AE320" s="18" t="s">
        <v>22</v>
      </c>
      <c r="AF320" s="34">
        <v>29.7</v>
      </c>
      <c r="AG320" s="35">
        <v>30</v>
      </c>
      <c r="AH320" s="35">
        <v>30.2</v>
      </c>
      <c r="AI320" s="100"/>
    </row>
    <row r="321" spans="1:35" x14ac:dyDescent="0.15">
      <c r="A321" s="1703"/>
      <c r="B321" s="326">
        <v>43837</v>
      </c>
      <c r="C321" s="456" t="str">
        <f t="shared" si="39"/>
        <v>(火)</v>
      </c>
      <c r="D321" s="671" t="s">
        <v>550</v>
      </c>
      <c r="E321" s="60">
        <v>2</v>
      </c>
      <c r="F321" s="60">
        <v>6.7</v>
      </c>
      <c r="G321" s="23">
        <v>9</v>
      </c>
      <c r="H321" s="63">
        <v>9.1</v>
      </c>
      <c r="I321" s="23">
        <v>4.0999999999999996</v>
      </c>
      <c r="J321" s="63">
        <v>4</v>
      </c>
      <c r="K321" s="23">
        <v>8.5</v>
      </c>
      <c r="L321" s="63">
        <v>8.25</v>
      </c>
      <c r="M321" s="23">
        <v>29.3</v>
      </c>
      <c r="N321" s="63">
        <v>29.5</v>
      </c>
      <c r="O321" s="50" t="s">
        <v>36</v>
      </c>
      <c r="P321" s="1310">
        <v>85.6</v>
      </c>
      <c r="Q321" s="50" t="s">
        <v>36</v>
      </c>
      <c r="R321" s="1310">
        <v>104.1</v>
      </c>
      <c r="S321" s="50" t="s">
        <v>36</v>
      </c>
      <c r="T321" s="1310" t="s">
        <v>36</v>
      </c>
      <c r="U321" s="50" t="s">
        <v>36</v>
      </c>
      <c r="V321" s="1310" t="s">
        <v>36</v>
      </c>
      <c r="W321" s="64" t="s">
        <v>36</v>
      </c>
      <c r="X321" s="65">
        <v>12.6</v>
      </c>
      <c r="Y321" s="69" t="s">
        <v>36</v>
      </c>
      <c r="Z321" s="70">
        <v>176</v>
      </c>
      <c r="AA321" s="862" t="s">
        <v>36</v>
      </c>
      <c r="AB321" s="863">
        <v>0.17</v>
      </c>
      <c r="AC321" s="655">
        <v>600</v>
      </c>
      <c r="AD321" s="6" t="s">
        <v>388</v>
      </c>
      <c r="AE321" s="18" t="s">
        <v>23</v>
      </c>
      <c r="AF321" s="659">
        <v>90.8</v>
      </c>
      <c r="AG321" s="660">
        <v>88.6</v>
      </c>
      <c r="AH321" s="660">
        <v>86.7</v>
      </c>
      <c r="AI321" s="100"/>
    </row>
    <row r="322" spans="1:35" x14ac:dyDescent="0.15">
      <c r="A322" s="1703"/>
      <c r="B322" s="326">
        <v>43838</v>
      </c>
      <c r="C322" s="456" t="str">
        <f>IF(B322="","",IF(WEEKDAY(B322)=1,"(日)",IF(WEEKDAY(B322)=2,"(月)",IF(WEEKDAY(B322)=3,"(火)",IF(WEEKDAY(B322)=4,"(水)",IF(WEEKDAY(B322)=5,"(木)",IF(WEEKDAY(B322)=6,"(金)","(土)")))))))</f>
        <v>(水)</v>
      </c>
      <c r="D322" s="671" t="s">
        <v>550</v>
      </c>
      <c r="E322" s="60">
        <v>16</v>
      </c>
      <c r="F322" s="60">
        <v>5.5</v>
      </c>
      <c r="G322" s="23">
        <v>8.9</v>
      </c>
      <c r="H322" s="63">
        <v>9.1</v>
      </c>
      <c r="I322" s="23">
        <v>4.0999999999999996</v>
      </c>
      <c r="J322" s="63">
        <v>3.9</v>
      </c>
      <c r="K322" s="23">
        <v>8.4600000000000009</v>
      </c>
      <c r="L322" s="63">
        <v>8.16</v>
      </c>
      <c r="M322" s="23">
        <v>29.5</v>
      </c>
      <c r="N322" s="63">
        <v>29.8</v>
      </c>
      <c r="O322" s="50" t="s">
        <v>36</v>
      </c>
      <c r="P322" s="1310">
        <v>84.8</v>
      </c>
      <c r="Q322" s="50" t="s">
        <v>36</v>
      </c>
      <c r="R322" s="1310">
        <v>103.9</v>
      </c>
      <c r="S322" s="50" t="s">
        <v>36</v>
      </c>
      <c r="T322" s="1310" t="s">
        <v>36</v>
      </c>
      <c r="U322" s="50" t="s">
        <v>36</v>
      </c>
      <c r="V322" s="1310" t="s">
        <v>36</v>
      </c>
      <c r="W322" s="64" t="s">
        <v>36</v>
      </c>
      <c r="X322" s="65">
        <v>13</v>
      </c>
      <c r="Y322" s="69" t="s">
        <v>36</v>
      </c>
      <c r="Z322" s="70">
        <v>160</v>
      </c>
      <c r="AA322" s="862" t="s">
        <v>36</v>
      </c>
      <c r="AB322" s="863">
        <v>0.14000000000000001</v>
      </c>
      <c r="AC322" s="655">
        <v>500</v>
      </c>
      <c r="AD322" s="6" t="s">
        <v>368</v>
      </c>
      <c r="AE322" s="18" t="s">
        <v>23</v>
      </c>
      <c r="AF322" s="659">
        <v>103.1</v>
      </c>
      <c r="AG322" s="660">
        <v>104.5</v>
      </c>
      <c r="AH322" s="660">
        <v>105.1</v>
      </c>
      <c r="AI322" s="100"/>
    </row>
    <row r="323" spans="1:35" x14ac:dyDescent="0.15">
      <c r="A323" s="1703"/>
      <c r="B323" s="326">
        <v>43839</v>
      </c>
      <c r="C323" s="456" t="str">
        <f t="shared" ref="C323:C345" si="40">IF(B323="","",IF(WEEKDAY(B323)=1,"(日)",IF(WEEKDAY(B323)=2,"(月)",IF(WEEKDAY(B323)=3,"(火)",IF(WEEKDAY(B323)=4,"(水)",IF(WEEKDAY(B323)=5,"(木)",IF(WEEKDAY(B323)=6,"(金)","(土)")))))))</f>
        <v>(木)</v>
      </c>
      <c r="D323" s="671" t="s">
        <v>540</v>
      </c>
      <c r="E323" s="60">
        <v>0.5</v>
      </c>
      <c r="F323" s="60">
        <v>12.1</v>
      </c>
      <c r="G323" s="23">
        <v>8.8000000000000007</v>
      </c>
      <c r="H323" s="63">
        <v>9.1</v>
      </c>
      <c r="I323" s="23">
        <v>3.7</v>
      </c>
      <c r="J323" s="63">
        <v>3.5</v>
      </c>
      <c r="K323" s="23">
        <v>8.4</v>
      </c>
      <c r="L323" s="63">
        <v>8.23</v>
      </c>
      <c r="M323" s="23">
        <v>29.7</v>
      </c>
      <c r="N323" s="63">
        <v>30</v>
      </c>
      <c r="O323" s="50">
        <v>90.8</v>
      </c>
      <c r="P323" s="1310">
        <v>88.6</v>
      </c>
      <c r="Q323" s="50">
        <v>103.1</v>
      </c>
      <c r="R323" s="1310">
        <v>104.5</v>
      </c>
      <c r="S323" s="50">
        <v>71</v>
      </c>
      <c r="T323" s="1310">
        <v>70.2</v>
      </c>
      <c r="U323" s="50">
        <v>32.1</v>
      </c>
      <c r="V323" s="1310">
        <v>34.299999999999997</v>
      </c>
      <c r="W323" s="64">
        <v>12.7</v>
      </c>
      <c r="X323" s="65">
        <v>12.8</v>
      </c>
      <c r="Y323" s="69">
        <v>159</v>
      </c>
      <c r="Z323" s="70">
        <v>171</v>
      </c>
      <c r="AA323" s="862">
        <v>0.24</v>
      </c>
      <c r="AB323" s="863">
        <v>0.2</v>
      </c>
      <c r="AC323" s="655">
        <v>500</v>
      </c>
      <c r="AD323" s="6" t="s">
        <v>369</v>
      </c>
      <c r="AE323" s="18" t="s">
        <v>23</v>
      </c>
      <c r="AF323" s="659">
        <v>71</v>
      </c>
      <c r="AG323" s="660">
        <v>70.2</v>
      </c>
      <c r="AH323" s="660">
        <v>70.2</v>
      </c>
      <c r="AI323" s="100"/>
    </row>
    <row r="324" spans="1:35" x14ac:dyDescent="0.15">
      <c r="A324" s="1703"/>
      <c r="B324" s="326">
        <v>43840</v>
      </c>
      <c r="C324" s="456" t="str">
        <f t="shared" si="40"/>
        <v>(金)</v>
      </c>
      <c r="D324" s="671" t="s">
        <v>540</v>
      </c>
      <c r="E324" s="60" t="s">
        <v>36</v>
      </c>
      <c r="F324" s="60">
        <v>8</v>
      </c>
      <c r="G324" s="23">
        <v>8.8000000000000007</v>
      </c>
      <c r="H324" s="63">
        <v>9</v>
      </c>
      <c r="I324" s="23">
        <v>3.7</v>
      </c>
      <c r="J324" s="63">
        <v>3.6</v>
      </c>
      <c r="K324" s="23">
        <v>8.42</v>
      </c>
      <c r="L324" s="63">
        <v>8.24</v>
      </c>
      <c r="M324" s="23">
        <v>29.7</v>
      </c>
      <c r="N324" s="63">
        <v>30</v>
      </c>
      <c r="O324" s="50" t="s">
        <v>36</v>
      </c>
      <c r="P324" s="1310">
        <v>86.7</v>
      </c>
      <c r="Q324" s="50" t="s">
        <v>36</v>
      </c>
      <c r="R324" s="1310">
        <v>102.7</v>
      </c>
      <c r="S324" s="50" t="s">
        <v>36</v>
      </c>
      <c r="T324" s="1310" t="s">
        <v>36</v>
      </c>
      <c r="U324" s="50" t="s">
        <v>36</v>
      </c>
      <c r="V324" s="1310" t="s">
        <v>36</v>
      </c>
      <c r="W324" s="64" t="s">
        <v>36</v>
      </c>
      <c r="X324" s="65">
        <v>12.9</v>
      </c>
      <c r="Y324" s="69" t="s">
        <v>36</v>
      </c>
      <c r="Z324" s="70">
        <v>183</v>
      </c>
      <c r="AA324" s="862" t="s">
        <v>36</v>
      </c>
      <c r="AB324" s="863">
        <v>0.1</v>
      </c>
      <c r="AC324" s="655">
        <v>500</v>
      </c>
      <c r="AD324" s="6" t="s">
        <v>370</v>
      </c>
      <c r="AE324" s="18" t="s">
        <v>23</v>
      </c>
      <c r="AF324" s="659">
        <v>32.1</v>
      </c>
      <c r="AG324" s="660">
        <v>34.299999999999997</v>
      </c>
      <c r="AH324" s="660">
        <v>34.9</v>
      </c>
      <c r="AI324" s="100"/>
    </row>
    <row r="325" spans="1:35" x14ac:dyDescent="0.15">
      <c r="A325" s="1703"/>
      <c r="B325" s="326">
        <v>43841</v>
      </c>
      <c r="C325" s="456" t="str">
        <f t="shared" si="40"/>
        <v>(土)</v>
      </c>
      <c r="D325" s="671" t="s">
        <v>550</v>
      </c>
      <c r="E325" s="60" t="s">
        <v>36</v>
      </c>
      <c r="F325" s="60">
        <v>6.7</v>
      </c>
      <c r="G325" s="23">
        <v>8.8000000000000007</v>
      </c>
      <c r="H325" s="63">
        <v>8.9</v>
      </c>
      <c r="I325" s="23">
        <v>3.5</v>
      </c>
      <c r="J325" s="63">
        <v>3.6</v>
      </c>
      <c r="K325" s="23">
        <v>8.42</v>
      </c>
      <c r="L325" s="63">
        <v>8.23</v>
      </c>
      <c r="M325" s="23">
        <v>29.8</v>
      </c>
      <c r="N325" s="63">
        <v>29.9</v>
      </c>
      <c r="O325" s="50" t="s">
        <v>36</v>
      </c>
      <c r="P325" s="1310" t="s">
        <v>36</v>
      </c>
      <c r="Q325" s="50" t="s">
        <v>36</v>
      </c>
      <c r="R325" s="1310" t="s">
        <v>36</v>
      </c>
      <c r="S325" s="50" t="s">
        <v>36</v>
      </c>
      <c r="T325" s="1310" t="s">
        <v>36</v>
      </c>
      <c r="U325" s="50" t="s">
        <v>36</v>
      </c>
      <c r="V325" s="1310" t="s">
        <v>36</v>
      </c>
      <c r="W325" s="23" t="s">
        <v>36</v>
      </c>
      <c r="X325" s="63" t="s">
        <v>36</v>
      </c>
      <c r="Y325" s="69" t="s">
        <v>36</v>
      </c>
      <c r="Z325" s="70" t="s">
        <v>36</v>
      </c>
      <c r="AA325" s="862" t="s">
        <v>36</v>
      </c>
      <c r="AB325" s="863" t="s">
        <v>36</v>
      </c>
      <c r="AC325" s="655">
        <v>500</v>
      </c>
      <c r="AD325" s="6" t="s">
        <v>389</v>
      </c>
      <c r="AE325" s="18" t="s">
        <v>23</v>
      </c>
      <c r="AF325" s="37">
        <v>12.7</v>
      </c>
      <c r="AG325" s="38">
        <v>12.8</v>
      </c>
      <c r="AH325" s="35">
        <v>12.2</v>
      </c>
      <c r="AI325" s="98"/>
    </row>
    <row r="326" spans="1:35" x14ac:dyDescent="0.15">
      <c r="A326" s="1703"/>
      <c r="B326" s="326">
        <v>43842</v>
      </c>
      <c r="C326" s="456" t="str">
        <f t="shared" si="40"/>
        <v>(日)</v>
      </c>
      <c r="D326" s="671" t="s">
        <v>550</v>
      </c>
      <c r="E326" s="60" t="s">
        <v>36</v>
      </c>
      <c r="F326" s="60">
        <v>5.6</v>
      </c>
      <c r="G326" s="23">
        <v>8.6999999999999993</v>
      </c>
      <c r="H326" s="63">
        <v>8.8000000000000007</v>
      </c>
      <c r="I326" s="23">
        <v>3.6</v>
      </c>
      <c r="J326" s="63">
        <v>3.6</v>
      </c>
      <c r="K326" s="23">
        <v>8.52</v>
      </c>
      <c r="L326" s="63">
        <v>8.26</v>
      </c>
      <c r="M326" s="23">
        <v>29.7</v>
      </c>
      <c r="N326" s="63">
        <v>29.7</v>
      </c>
      <c r="O326" s="50" t="s">
        <v>36</v>
      </c>
      <c r="P326" s="1310" t="s">
        <v>36</v>
      </c>
      <c r="Q326" s="50" t="s">
        <v>36</v>
      </c>
      <c r="R326" s="1310" t="s">
        <v>36</v>
      </c>
      <c r="S326" s="50" t="s">
        <v>36</v>
      </c>
      <c r="T326" s="1310" t="s">
        <v>36</v>
      </c>
      <c r="U326" s="50" t="s">
        <v>36</v>
      </c>
      <c r="V326" s="1310" t="s">
        <v>36</v>
      </c>
      <c r="W326" s="23" t="s">
        <v>36</v>
      </c>
      <c r="X326" s="63" t="s">
        <v>36</v>
      </c>
      <c r="Y326" s="69" t="s">
        <v>36</v>
      </c>
      <c r="Z326" s="70" t="s">
        <v>36</v>
      </c>
      <c r="AA326" s="862" t="s">
        <v>36</v>
      </c>
      <c r="AB326" s="863" t="s">
        <v>36</v>
      </c>
      <c r="AC326" s="655">
        <v>600</v>
      </c>
      <c r="AD326" s="6" t="s">
        <v>390</v>
      </c>
      <c r="AE326" s="18" t="s">
        <v>23</v>
      </c>
      <c r="AF326" s="48">
        <v>159</v>
      </c>
      <c r="AG326" s="49">
        <v>171</v>
      </c>
      <c r="AH326" s="660">
        <v>179</v>
      </c>
      <c r="AI326" s="26"/>
    </row>
    <row r="327" spans="1:35" x14ac:dyDescent="0.15">
      <c r="A327" s="1703"/>
      <c r="B327" s="326">
        <v>43843</v>
      </c>
      <c r="C327" s="456" t="str">
        <f t="shared" si="40"/>
        <v>(月)</v>
      </c>
      <c r="D327" s="671" t="s">
        <v>540</v>
      </c>
      <c r="E327" s="60" t="s">
        <v>36</v>
      </c>
      <c r="F327" s="60">
        <v>8.8000000000000007</v>
      </c>
      <c r="G327" s="23">
        <v>8.6</v>
      </c>
      <c r="H327" s="63">
        <v>8.8000000000000007</v>
      </c>
      <c r="I327" s="23">
        <v>3.8</v>
      </c>
      <c r="J327" s="63">
        <v>4</v>
      </c>
      <c r="K327" s="23">
        <v>8.5</v>
      </c>
      <c r="L327" s="63">
        <v>8.25</v>
      </c>
      <c r="M327" s="23">
        <v>29.9</v>
      </c>
      <c r="N327" s="63">
        <v>30.1</v>
      </c>
      <c r="O327" s="50" t="s">
        <v>36</v>
      </c>
      <c r="P327" s="1310" t="s">
        <v>36</v>
      </c>
      <c r="Q327" s="50" t="s">
        <v>36</v>
      </c>
      <c r="R327" s="1310" t="s">
        <v>36</v>
      </c>
      <c r="S327" s="50" t="s">
        <v>36</v>
      </c>
      <c r="T327" s="1310" t="s">
        <v>36</v>
      </c>
      <c r="U327" s="50" t="s">
        <v>36</v>
      </c>
      <c r="V327" s="1310" t="s">
        <v>36</v>
      </c>
      <c r="W327" s="23" t="s">
        <v>36</v>
      </c>
      <c r="X327" s="63" t="s">
        <v>36</v>
      </c>
      <c r="Y327" s="69" t="s">
        <v>36</v>
      </c>
      <c r="Z327" s="70" t="s">
        <v>36</v>
      </c>
      <c r="AA327" s="862" t="s">
        <v>36</v>
      </c>
      <c r="AB327" s="863" t="s">
        <v>36</v>
      </c>
      <c r="AC327" s="655">
        <v>700</v>
      </c>
      <c r="AD327" s="6" t="s">
        <v>391</v>
      </c>
      <c r="AE327" s="18" t="s">
        <v>23</v>
      </c>
      <c r="AF327" s="522">
        <v>0.24</v>
      </c>
      <c r="AG327" s="523">
        <v>0.2</v>
      </c>
      <c r="AH327" s="41">
        <v>0.86</v>
      </c>
      <c r="AI327" s="99"/>
    </row>
    <row r="328" spans="1:35" x14ac:dyDescent="0.15">
      <c r="A328" s="1703"/>
      <c r="B328" s="326">
        <v>43844</v>
      </c>
      <c r="C328" s="456" t="str">
        <f t="shared" si="40"/>
        <v>(火)</v>
      </c>
      <c r="D328" s="671" t="s">
        <v>540</v>
      </c>
      <c r="E328" s="60" t="s">
        <v>36</v>
      </c>
      <c r="F328" s="60">
        <v>9.1</v>
      </c>
      <c r="G328" s="23">
        <v>8.6</v>
      </c>
      <c r="H328" s="63">
        <v>8.8000000000000007</v>
      </c>
      <c r="I328" s="23">
        <v>3.9</v>
      </c>
      <c r="J328" s="63">
        <v>4.0999999999999996</v>
      </c>
      <c r="K328" s="23">
        <v>8.49</v>
      </c>
      <c r="L328" s="63">
        <v>8.1999999999999993</v>
      </c>
      <c r="M328" s="23">
        <v>29.7</v>
      </c>
      <c r="N328" s="63">
        <v>30</v>
      </c>
      <c r="O328" s="50" t="s">
        <v>36</v>
      </c>
      <c r="P328" s="1310">
        <v>83.1</v>
      </c>
      <c r="Q328" s="50" t="s">
        <v>36</v>
      </c>
      <c r="R328" s="1310">
        <v>104.3</v>
      </c>
      <c r="S328" s="50" t="s">
        <v>36</v>
      </c>
      <c r="T328" s="1310" t="s">
        <v>36</v>
      </c>
      <c r="U328" s="50" t="s">
        <v>36</v>
      </c>
      <c r="V328" s="1310" t="s">
        <v>36</v>
      </c>
      <c r="W328" s="23" t="s">
        <v>36</v>
      </c>
      <c r="X328" s="63">
        <v>12.5</v>
      </c>
      <c r="Y328" s="69" t="s">
        <v>36</v>
      </c>
      <c r="Z328" s="70">
        <v>151</v>
      </c>
      <c r="AA328" s="862" t="s">
        <v>36</v>
      </c>
      <c r="AB328" s="863">
        <v>0.2</v>
      </c>
      <c r="AC328" s="655">
        <v>700</v>
      </c>
      <c r="AD328" s="6" t="s">
        <v>24</v>
      </c>
      <c r="AE328" s="18" t="s">
        <v>23</v>
      </c>
      <c r="AF328" s="23">
        <v>3.2</v>
      </c>
      <c r="AG328" s="47">
        <v>3.1</v>
      </c>
      <c r="AH328" s="719">
        <v>3.5</v>
      </c>
      <c r="AI328" s="99"/>
    </row>
    <row r="329" spans="1:35" x14ac:dyDescent="0.15">
      <c r="A329" s="1703"/>
      <c r="B329" s="326">
        <v>43845</v>
      </c>
      <c r="C329" s="456" t="str">
        <f t="shared" si="40"/>
        <v>(水)</v>
      </c>
      <c r="D329" s="671" t="s">
        <v>555</v>
      </c>
      <c r="E329" s="60">
        <v>12</v>
      </c>
      <c r="F329" s="60">
        <v>8.3000000000000007</v>
      </c>
      <c r="G329" s="23">
        <v>8.6999999999999993</v>
      </c>
      <c r="H329" s="63">
        <v>8.8000000000000007</v>
      </c>
      <c r="I329" s="23">
        <v>3.6</v>
      </c>
      <c r="J329" s="63">
        <v>3.7</v>
      </c>
      <c r="K329" s="23">
        <v>8.4499999999999993</v>
      </c>
      <c r="L329" s="63">
        <v>8.14</v>
      </c>
      <c r="M329" s="23">
        <v>29.8</v>
      </c>
      <c r="N329" s="63">
        <v>30.1</v>
      </c>
      <c r="O329" s="50" t="s">
        <v>36</v>
      </c>
      <c r="P329" s="1310">
        <v>83.9</v>
      </c>
      <c r="Q329" s="50" t="s">
        <v>36</v>
      </c>
      <c r="R329" s="1310">
        <v>104.5</v>
      </c>
      <c r="S329" s="50" t="s">
        <v>36</v>
      </c>
      <c r="T329" s="1310" t="s">
        <v>36</v>
      </c>
      <c r="U329" s="50" t="s">
        <v>36</v>
      </c>
      <c r="V329" s="1310" t="s">
        <v>36</v>
      </c>
      <c r="W329" s="64" t="s">
        <v>36</v>
      </c>
      <c r="X329" s="65">
        <v>12.5</v>
      </c>
      <c r="Y329" s="69" t="s">
        <v>36</v>
      </c>
      <c r="Z329" s="70">
        <v>153</v>
      </c>
      <c r="AA329" s="862" t="s">
        <v>36</v>
      </c>
      <c r="AB329" s="863">
        <v>0.13</v>
      </c>
      <c r="AC329" s="655">
        <v>600</v>
      </c>
      <c r="AD329" s="6" t="s">
        <v>25</v>
      </c>
      <c r="AE329" s="18" t="s">
        <v>23</v>
      </c>
      <c r="AF329" s="23">
        <v>1.1000000000000001</v>
      </c>
      <c r="AG329" s="47">
        <v>1.1000000000000001</v>
      </c>
      <c r="AH329" s="718">
        <v>1.6</v>
      </c>
      <c r="AI329" s="99"/>
    </row>
    <row r="330" spans="1:35" x14ac:dyDescent="0.15">
      <c r="A330" s="1703"/>
      <c r="B330" s="326">
        <v>43846</v>
      </c>
      <c r="C330" s="456" t="str">
        <f t="shared" si="40"/>
        <v>(木)</v>
      </c>
      <c r="D330" s="671" t="s">
        <v>540</v>
      </c>
      <c r="E330" s="60" t="s">
        <v>36</v>
      </c>
      <c r="F330" s="60">
        <v>7.2</v>
      </c>
      <c r="G330" s="23">
        <v>8.6</v>
      </c>
      <c r="H330" s="63">
        <v>8.8000000000000007</v>
      </c>
      <c r="I330" s="23">
        <v>3.7</v>
      </c>
      <c r="J330" s="63">
        <v>3.7</v>
      </c>
      <c r="K330" s="23">
        <v>8.4600000000000009</v>
      </c>
      <c r="L330" s="63">
        <v>8.18</v>
      </c>
      <c r="M330" s="23">
        <v>30</v>
      </c>
      <c r="N330" s="63">
        <v>30.3</v>
      </c>
      <c r="O330" s="50" t="s">
        <v>36</v>
      </c>
      <c r="P330" s="1310">
        <v>89.5</v>
      </c>
      <c r="Q330" s="50" t="s">
        <v>36</v>
      </c>
      <c r="R330" s="1310">
        <v>104.3</v>
      </c>
      <c r="S330" s="50" t="s">
        <v>36</v>
      </c>
      <c r="T330" s="1310" t="s">
        <v>36</v>
      </c>
      <c r="U330" s="50" t="s">
        <v>36</v>
      </c>
      <c r="V330" s="1310" t="s">
        <v>36</v>
      </c>
      <c r="W330" s="64" t="s">
        <v>36</v>
      </c>
      <c r="X330" s="65">
        <v>12.4</v>
      </c>
      <c r="Y330" s="69" t="s">
        <v>36</v>
      </c>
      <c r="Z330" s="70">
        <v>223</v>
      </c>
      <c r="AA330" s="862" t="s">
        <v>36</v>
      </c>
      <c r="AB330" s="863">
        <v>0.13</v>
      </c>
      <c r="AC330" s="655">
        <v>600</v>
      </c>
      <c r="AD330" s="6" t="s">
        <v>392</v>
      </c>
      <c r="AE330" s="18" t="s">
        <v>23</v>
      </c>
      <c r="AF330" s="23">
        <v>12.3</v>
      </c>
      <c r="AG330" s="47">
        <v>12.4</v>
      </c>
      <c r="AH330" s="718">
        <v>11.5</v>
      </c>
      <c r="AI330" s="99"/>
    </row>
    <row r="331" spans="1:35" x14ac:dyDescent="0.15">
      <c r="A331" s="1703"/>
      <c r="B331" s="326">
        <v>43847</v>
      </c>
      <c r="C331" s="456" t="str">
        <f t="shared" si="40"/>
        <v>(金)</v>
      </c>
      <c r="D331" s="671" t="s">
        <v>550</v>
      </c>
      <c r="E331" s="60">
        <v>1.5</v>
      </c>
      <c r="F331" s="60">
        <v>6.9</v>
      </c>
      <c r="G331" s="23">
        <v>8.6</v>
      </c>
      <c r="H331" s="63">
        <v>8.8000000000000007</v>
      </c>
      <c r="I331" s="23">
        <v>4.0999999999999996</v>
      </c>
      <c r="J331" s="63">
        <v>3.9</v>
      </c>
      <c r="K331" s="23">
        <v>8.42</v>
      </c>
      <c r="L331" s="63">
        <v>8.16</v>
      </c>
      <c r="M331" s="23">
        <v>30.2</v>
      </c>
      <c r="N331" s="63">
        <v>30.4</v>
      </c>
      <c r="O331" s="50" t="s">
        <v>36</v>
      </c>
      <c r="P331" s="1310">
        <v>88</v>
      </c>
      <c r="Q331" s="50" t="s">
        <v>36</v>
      </c>
      <c r="R331" s="1310">
        <v>105.3</v>
      </c>
      <c r="S331" s="50" t="s">
        <v>36</v>
      </c>
      <c r="T331" s="1310" t="s">
        <v>36</v>
      </c>
      <c r="U331" s="50" t="s">
        <v>36</v>
      </c>
      <c r="V331" s="1310" t="s">
        <v>36</v>
      </c>
      <c r="W331" s="64" t="s">
        <v>36</v>
      </c>
      <c r="X331" s="65">
        <v>12.4</v>
      </c>
      <c r="Y331" s="69" t="s">
        <v>36</v>
      </c>
      <c r="Z331" s="70">
        <v>223</v>
      </c>
      <c r="AA331" s="862" t="s">
        <v>36</v>
      </c>
      <c r="AB331" s="863">
        <v>0.2</v>
      </c>
      <c r="AC331" s="655">
        <v>600</v>
      </c>
      <c r="AD331" s="6" t="s">
        <v>393</v>
      </c>
      <c r="AE331" s="18" t="s">
        <v>23</v>
      </c>
      <c r="AF331" s="24">
        <v>1.9E-2</v>
      </c>
      <c r="AG331" s="44">
        <v>1.6E-2</v>
      </c>
      <c r="AH331" s="720">
        <v>6.6000000000000003E-2</v>
      </c>
      <c r="AI331" s="101"/>
    </row>
    <row r="332" spans="1:35" x14ac:dyDescent="0.15">
      <c r="A332" s="1703"/>
      <c r="B332" s="326">
        <v>43848</v>
      </c>
      <c r="C332" s="456" t="str">
        <f t="shared" si="40"/>
        <v>(土)</v>
      </c>
      <c r="D332" s="671" t="s">
        <v>555</v>
      </c>
      <c r="E332" s="60">
        <v>19.5</v>
      </c>
      <c r="F332" s="60">
        <v>3.1</v>
      </c>
      <c r="G332" s="23">
        <v>8.6</v>
      </c>
      <c r="H332" s="63">
        <v>8.6999999999999993</v>
      </c>
      <c r="I332" s="23">
        <v>4.3</v>
      </c>
      <c r="J332" s="63">
        <v>4</v>
      </c>
      <c r="K332" s="23">
        <v>8.4499999999999993</v>
      </c>
      <c r="L332" s="63">
        <v>8.2100000000000009</v>
      </c>
      <c r="M332" s="23">
        <v>30.4</v>
      </c>
      <c r="N332" s="63">
        <v>30.6</v>
      </c>
      <c r="O332" s="50" t="s">
        <v>36</v>
      </c>
      <c r="P332" s="1310" t="s">
        <v>36</v>
      </c>
      <c r="Q332" s="50" t="s">
        <v>36</v>
      </c>
      <c r="R332" s="1310" t="s">
        <v>36</v>
      </c>
      <c r="S332" s="50" t="s">
        <v>36</v>
      </c>
      <c r="T332" s="1310" t="s">
        <v>36</v>
      </c>
      <c r="U332" s="50" t="s">
        <v>36</v>
      </c>
      <c r="V332" s="1310" t="s">
        <v>36</v>
      </c>
      <c r="W332" s="64" t="s">
        <v>36</v>
      </c>
      <c r="X332" s="65" t="s">
        <v>36</v>
      </c>
      <c r="Y332" s="69" t="s">
        <v>36</v>
      </c>
      <c r="Z332" s="70" t="s">
        <v>36</v>
      </c>
      <c r="AA332" s="862" t="s">
        <v>36</v>
      </c>
      <c r="AB332" s="863" t="s">
        <v>36</v>
      </c>
      <c r="AC332" s="655">
        <v>600</v>
      </c>
      <c r="AD332" s="6" t="s">
        <v>290</v>
      </c>
      <c r="AE332" s="18" t="s">
        <v>23</v>
      </c>
      <c r="AF332" s="24">
        <v>0.37</v>
      </c>
      <c r="AG332" s="44">
        <v>0.36</v>
      </c>
      <c r="AH332" s="720">
        <v>0.6</v>
      </c>
      <c r="AI332" s="99"/>
    </row>
    <row r="333" spans="1:35" x14ac:dyDescent="0.15">
      <c r="A333" s="1703"/>
      <c r="B333" s="326">
        <v>43849</v>
      </c>
      <c r="C333" s="456" t="str">
        <f t="shared" si="40"/>
        <v>(日)</v>
      </c>
      <c r="D333" s="671" t="s">
        <v>540</v>
      </c>
      <c r="E333" s="60" t="s">
        <v>36</v>
      </c>
      <c r="F333" s="60">
        <v>7.3</v>
      </c>
      <c r="G333" s="23">
        <v>8.4</v>
      </c>
      <c r="H333" s="63">
        <v>8.5</v>
      </c>
      <c r="I333" s="23">
        <v>4.4000000000000004</v>
      </c>
      <c r="J333" s="63">
        <v>4.4000000000000004</v>
      </c>
      <c r="K333" s="23">
        <v>8.44</v>
      </c>
      <c r="L333" s="63">
        <v>8.2100000000000009</v>
      </c>
      <c r="M333" s="23">
        <v>30.1</v>
      </c>
      <c r="N333" s="63">
        <v>30.3</v>
      </c>
      <c r="O333" s="50" t="s">
        <v>36</v>
      </c>
      <c r="P333" s="1310" t="s">
        <v>36</v>
      </c>
      <c r="Q333" s="50" t="s">
        <v>36</v>
      </c>
      <c r="R333" s="1310" t="s">
        <v>36</v>
      </c>
      <c r="S333" s="50" t="s">
        <v>36</v>
      </c>
      <c r="T333" s="1310" t="s">
        <v>36</v>
      </c>
      <c r="U333" s="50" t="s">
        <v>36</v>
      </c>
      <c r="V333" s="1310" t="s">
        <v>36</v>
      </c>
      <c r="W333" s="64" t="s">
        <v>36</v>
      </c>
      <c r="X333" s="65" t="s">
        <v>36</v>
      </c>
      <c r="Y333" s="69" t="s">
        <v>36</v>
      </c>
      <c r="Z333" s="70" t="s">
        <v>36</v>
      </c>
      <c r="AA333" s="862" t="s">
        <v>36</v>
      </c>
      <c r="AB333" s="863" t="s">
        <v>36</v>
      </c>
      <c r="AC333" s="655">
        <v>600</v>
      </c>
      <c r="AD333" s="6" t="s">
        <v>97</v>
      </c>
      <c r="AE333" s="18" t="s">
        <v>23</v>
      </c>
      <c r="AF333" s="24">
        <v>0.69</v>
      </c>
      <c r="AG333" s="44">
        <v>0.63</v>
      </c>
      <c r="AH333" s="720">
        <v>1.07</v>
      </c>
      <c r="AI333" s="99"/>
    </row>
    <row r="334" spans="1:35" x14ac:dyDescent="0.15">
      <c r="A334" s="1703"/>
      <c r="B334" s="326">
        <v>43850</v>
      </c>
      <c r="C334" s="456" t="str">
        <f t="shared" si="40"/>
        <v>(月)</v>
      </c>
      <c r="D334" s="671" t="s">
        <v>540</v>
      </c>
      <c r="E334" s="60" t="s">
        <v>36</v>
      </c>
      <c r="F334" s="60">
        <v>8.5</v>
      </c>
      <c r="G334" s="23">
        <v>8.3000000000000007</v>
      </c>
      <c r="H334" s="63">
        <v>8.5</v>
      </c>
      <c r="I334" s="23">
        <v>4.3</v>
      </c>
      <c r="J334" s="63">
        <v>4.7</v>
      </c>
      <c r="K334" s="23">
        <v>8.4</v>
      </c>
      <c r="L334" s="63">
        <v>8.16</v>
      </c>
      <c r="M334" s="23">
        <v>29.8</v>
      </c>
      <c r="N334" s="63">
        <v>30.2</v>
      </c>
      <c r="O334" s="50" t="s">
        <v>36</v>
      </c>
      <c r="P334" s="1310">
        <v>90.8</v>
      </c>
      <c r="Q334" s="50" t="s">
        <v>36</v>
      </c>
      <c r="R334" s="1310">
        <v>103.9</v>
      </c>
      <c r="S334" s="50" t="s">
        <v>36</v>
      </c>
      <c r="T334" s="1310" t="s">
        <v>36</v>
      </c>
      <c r="U334" s="50" t="s">
        <v>36</v>
      </c>
      <c r="V334" s="1310" t="s">
        <v>36</v>
      </c>
      <c r="W334" s="64" t="s">
        <v>36</v>
      </c>
      <c r="X334" s="65">
        <v>12.2</v>
      </c>
      <c r="Y334" s="69" t="s">
        <v>36</v>
      </c>
      <c r="Z334" s="70">
        <v>209</v>
      </c>
      <c r="AA334" s="862" t="s">
        <v>36</v>
      </c>
      <c r="AB334" s="863">
        <v>0.22</v>
      </c>
      <c r="AC334" s="655">
        <v>600</v>
      </c>
      <c r="AD334" s="6" t="s">
        <v>379</v>
      </c>
      <c r="AE334" s="18" t="s">
        <v>23</v>
      </c>
      <c r="AF334" s="24">
        <v>9.2999999999999999E-2</v>
      </c>
      <c r="AG334" s="44">
        <v>8.5999999999999993E-2</v>
      </c>
      <c r="AH334" s="720">
        <v>0.17</v>
      </c>
      <c r="AI334" s="101"/>
    </row>
    <row r="335" spans="1:35" x14ac:dyDescent="0.15">
      <c r="A335" s="1703"/>
      <c r="B335" s="326">
        <v>43851</v>
      </c>
      <c r="C335" s="456" t="str">
        <f t="shared" si="40"/>
        <v>(火)</v>
      </c>
      <c r="D335" s="671" t="s">
        <v>540</v>
      </c>
      <c r="E335" s="60" t="s">
        <v>36</v>
      </c>
      <c r="F335" s="60">
        <v>9.4</v>
      </c>
      <c r="G335" s="23">
        <v>8.4</v>
      </c>
      <c r="H335" s="63">
        <v>8.5</v>
      </c>
      <c r="I335" s="23">
        <v>4.5999999999999996</v>
      </c>
      <c r="J335" s="63">
        <v>4.5</v>
      </c>
      <c r="K335" s="23">
        <v>8.44</v>
      </c>
      <c r="L335" s="63">
        <v>8.15</v>
      </c>
      <c r="M335" s="23">
        <v>30.3</v>
      </c>
      <c r="N335" s="63">
        <v>30.2</v>
      </c>
      <c r="O335" s="50" t="s">
        <v>36</v>
      </c>
      <c r="P335" s="1310">
        <v>89.5</v>
      </c>
      <c r="Q335" s="50" t="s">
        <v>36</v>
      </c>
      <c r="R335" s="1310">
        <v>105.1</v>
      </c>
      <c r="S335" s="50" t="s">
        <v>36</v>
      </c>
      <c r="T335" s="1310" t="s">
        <v>36</v>
      </c>
      <c r="U335" s="50" t="s">
        <v>36</v>
      </c>
      <c r="V335" s="1310" t="s">
        <v>36</v>
      </c>
      <c r="W335" s="64" t="s">
        <v>36</v>
      </c>
      <c r="X335" s="65">
        <v>12.5</v>
      </c>
      <c r="Y335" s="69" t="s">
        <v>36</v>
      </c>
      <c r="Z335" s="70">
        <v>218</v>
      </c>
      <c r="AA335" s="862" t="s">
        <v>36</v>
      </c>
      <c r="AB335" s="863">
        <v>0.15</v>
      </c>
      <c r="AC335" s="655">
        <v>600</v>
      </c>
      <c r="AD335" s="6" t="s">
        <v>394</v>
      </c>
      <c r="AE335" s="18" t="s">
        <v>23</v>
      </c>
      <c r="AF335" s="480"/>
      <c r="AG335" s="531"/>
      <c r="AH335" s="721"/>
      <c r="AI335" s="99"/>
    </row>
    <row r="336" spans="1:35" x14ac:dyDescent="0.15">
      <c r="A336" s="1703"/>
      <c r="B336" s="326">
        <v>43852</v>
      </c>
      <c r="C336" s="456" t="str">
        <f t="shared" si="40"/>
        <v>(水)</v>
      </c>
      <c r="D336" s="671" t="s">
        <v>550</v>
      </c>
      <c r="E336" s="60" t="s">
        <v>36</v>
      </c>
      <c r="F336" s="60">
        <v>5.3</v>
      </c>
      <c r="G336" s="23">
        <v>8.3000000000000007</v>
      </c>
      <c r="H336" s="63">
        <v>8.4</v>
      </c>
      <c r="I336" s="23">
        <v>4.5</v>
      </c>
      <c r="J336" s="63">
        <v>4.7</v>
      </c>
      <c r="K336" s="23">
        <v>8.49</v>
      </c>
      <c r="L336" s="63">
        <v>8.1999999999999993</v>
      </c>
      <c r="M336" s="23">
        <v>29.8</v>
      </c>
      <c r="N336" s="63">
        <v>30.2</v>
      </c>
      <c r="O336" s="50" t="s">
        <v>36</v>
      </c>
      <c r="P336" s="1310">
        <v>89.9</v>
      </c>
      <c r="Q336" s="50" t="s">
        <v>36</v>
      </c>
      <c r="R336" s="1310">
        <v>104.3</v>
      </c>
      <c r="S336" s="50" t="s">
        <v>36</v>
      </c>
      <c r="T336" s="1310" t="s">
        <v>36</v>
      </c>
      <c r="U336" s="50" t="s">
        <v>36</v>
      </c>
      <c r="V336" s="1310" t="s">
        <v>36</v>
      </c>
      <c r="W336" s="64" t="s">
        <v>36</v>
      </c>
      <c r="X336" s="65">
        <v>12.4</v>
      </c>
      <c r="Y336" s="69" t="s">
        <v>36</v>
      </c>
      <c r="Z336" s="70">
        <v>209</v>
      </c>
      <c r="AA336" s="862" t="s">
        <v>36</v>
      </c>
      <c r="AB336" s="863">
        <v>0.16</v>
      </c>
      <c r="AC336" s="655">
        <v>700</v>
      </c>
      <c r="AD336" s="6" t="s">
        <v>98</v>
      </c>
      <c r="AE336" s="18" t="s">
        <v>23</v>
      </c>
      <c r="AF336" s="23">
        <v>23.3</v>
      </c>
      <c r="AG336" s="47">
        <v>24.5</v>
      </c>
      <c r="AH336" s="718">
        <v>22.5</v>
      </c>
      <c r="AI336" s="100"/>
    </row>
    <row r="337" spans="1:35" x14ac:dyDescent="0.15">
      <c r="A337" s="1703"/>
      <c r="B337" s="326">
        <v>43853</v>
      </c>
      <c r="C337" s="456" t="str">
        <f t="shared" si="40"/>
        <v>(木)</v>
      </c>
      <c r="D337" s="671" t="s">
        <v>555</v>
      </c>
      <c r="E337" s="60">
        <v>7.5</v>
      </c>
      <c r="F337" s="60">
        <v>5.3</v>
      </c>
      <c r="G337" s="23">
        <v>8.1999999999999993</v>
      </c>
      <c r="H337" s="63">
        <v>8.4</v>
      </c>
      <c r="I337" s="23">
        <v>4.7</v>
      </c>
      <c r="J337" s="63">
        <v>4.8</v>
      </c>
      <c r="K337" s="23">
        <v>8.49</v>
      </c>
      <c r="L337" s="63">
        <v>8.19</v>
      </c>
      <c r="M337" s="23">
        <v>30.1</v>
      </c>
      <c r="N337" s="63">
        <v>30.3</v>
      </c>
      <c r="O337" s="50" t="s">
        <v>36</v>
      </c>
      <c r="P337" s="1310">
        <v>88.9</v>
      </c>
      <c r="Q337" s="50" t="s">
        <v>36</v>
      </c>
      <c r="R337" s="1310">
        <v>106.3</v>
      </c>
      <c r="S337" s="50" t="s">
        <v>36</v>
      </c>
      <c r="T337" s="1310" t="s">
        <v>36</v>
      </c>
      <c r="U337" s="50" t="s">
        <v>36</v>
      </c>
      <c r="V337" s="1310" t="s">
        <v>36</v>
      </c>
      <c r="W337" s="64" t="s">
        <v>36</v>
      </c>
      <c r="X337" s="65">
        <v>12.5</v>
      </c>
      <c r="Y337" s="69" t="s">
        <v>36</v>
      </c>
      <c r="Z337" s="70">
        <v>202</v>
      </c>
      <c r="AA337" s="862" t="s">
        <v>36</v>
      </c>
      <c r="AB337" s="863">
        <v>0.18</v>
      </c>
      <c r="AC337" s="655">
        <v>600</v>
      </c>
      <c r="AD337" s="6" t="s">
        <v>27</v>
      </c>
      <c r="AE337" s="18" t="s">
        <v>23</v>
      </c>
      <c r="AF337" s="23">
        <v>22.1</v>
      </c>
      <c r="AG337" s="47">
        <v>21.5</v>
      </c>
      <c r="AH337" s="718">
        <v>32.299999999999997</v>
      </c>
      <c r="AI337" s="100"/>
    </row>
    <row r="338" spans="1:35" x14ac:dyDescent="0.15">
      <c r="A338" s="1703"/>
      <c r="B338" s="326">
        <v>43854</v>
      </c>
      <c r="C338" s="456" t="str">
        <f t="shared" si="40"/>
        <v>(金)</v>
      </c>
      <c r="D338" s="671" t="s">
        <v>550</v>
      </c>
      <c r="E338" s="60" t="s">
        <v>36</v>
      </c>
      <c r="F338" s="60">
        <v>9.5</v>
      </c>
      <c r="G338" s="23">
        <v>8.1999999999999993</v>
      </c>
      <c r="H338" s="63">
        <v>8.4</v>
      </c>
      <c r="I338" s="23">
        <v>4.5</v>
      </c>
      <c r="J338" s="63">
        <v>4.5999999999999996</v>
      </c>
      <c r="K338" s="23">
        <v>8.44</v>
      </c>
      <c r="L338" s="63">
        <v>8.17</v>
      </c>
      <c r="M338" s="23">
        <v>30.2</v>
      </c>
      <c r="N338" s="63">
        <v>30.5</v>
      </c>
      <c r="O338" s="50" t="s">
        <v>36</v>
      </c>
      <c r="P338" s="1310">
        <v>89.1</v>
      </c>
      <c r="Q338" s="50" t="s">
        <v>36</v>
      </c>
      <c r="R338" s="1310">
        <v>106.1</v>
      </c>
      <c r="S338" s="50" t="s">
        <v>36</v>
      </c>
      <c r="T338" s="1310" t="s">
        <v>36</v>
      </c>
      <c r="U338" s="50" t="s">
        <v>36</v>
      </c>
      <c r="V338" s="1310" t="s">
        <v>36</v>
      </c>
      <c r="W338" s="64" t="s">
        <v>36</v>
      </c>
      <c r="X338" s="65">
        <v>12.5</v>
      </c>
      <c r="Y338" s="69" t="s">
        <v>36</v>
      </c>
      <c r="Z338" s="70">
        <v>222</v>
      </c>
      <c r="AA338" s="862" t="s">
        <v>36</v>
      </c>
      <c r="AB338" s="863">
        <v>0.18</v>
      </c>
      <c r="AC338" s="655">
        <v>600</v>
      </c>
      <c r="AD338" s="6" t="s">
        <v>382</v>
      </c>
      <c r="AE338" s="18" t="s">
        <v>387</v>
      </c>
      <c r="AF338" s="50">
        <v>4</v>
      </c>
      <c r="AG338" s="51">
        <v>4</v>
      </c>
      <c r="AH338" s="722">
        <v>15</v>
      </c>
      <c r="AI338" s="102"/>
    </row>
    <row r="339" spans="1:35" x14ac:dyDescent="0.15">
      <c r="A339" s="1703"/>
      <c r="B339" s="326">
        <v>43855</v>
      </c>
      <c r="C339" s="456" t="str">
        <f t="shared" si="40"/>
        <v>(土)</v>
      </c>
      <c r="D339" s="671" t="s">
        <v>550</v>
      </c>
      <c r="E339" s="60" t="s">
        <v>36</v>
      </c>
      <c r="F339" s="60">
        <v>8.1999999999999993</v>
      </c>
      <c r="G339" s="23">
        <v>8.1999999999999993</v>
      </c>
      <c r="H339" s="63">
        <v>8.4</v>
      </c>
      <c r="I339" s="23">
        <v>4.5</v>
      </c>
      <c r="J339" s="63">
        <v>4.5</v>
      </c>
      <c r="K339" s="23">
        <v>8.52</v>
      </c>
      <c r="L339" s="63">
        <v>8.26</v>
      </c>
      <c r="M339" s="23">
        <v>30.1</v>
      </c>
      <c r="N339" s="63">
        <v>30.4</v>
      </c>
      <c r="O339" s="50" t="s">
        <v>36</v>
      </c>
      <c r="P339" s="1310" t="s">
        <v>36</v>
      </c>
      <c r="Q339" s="50" t="s">
        <v>36</v>
      </c>
      <c r="R339" s="1310" t="s">
        <v>36</v>
      </c>
      <c r="S339" s="50" t="s">
        <v>36</v>
      </c>
      <c r="T339" s="1310" t="s">
        <v>36</v>
      </c>
      <c r="U339" s="50" t="s">
        <v>36</v>
      </c>
      <c r="V339" s="1310" t="s">
        <v>36</v>
      </c>
      <c r="W339" s="64" t="s">
        <v>36</v>
      </c>
      <c r="X339" s="65" t="s">
        <v>36</v>
      </c>
      <c r="Y339" s="69" t="s">
        <v>36</v>
      </c>
      <c r="Z339" s="70" t="s">
        <v>36</v>
      </c>
      <c r="AA339" s="862" t="s">
        <v>36</v>
      </c>
      <c r="AB339" s="863" t="s">
        <v>36</v>
      </c>
      <c r="AC339" s="655">
        <v>500</v>
      </c>
      <c r="AD339" s="6" t="s">
        <v>395</v>
      </c>
      <c r="AE339" s="18" t="s">
        <v>23</v>
      </c>
      <c r="AF339" s="50">
        <v>4</v>
      </c>
      <c r="AG339" s="51">
        <v>4</v>
      </c>
      <c r="AH339" s="722">
        <v>16</v>
      </c>
      <c r="AI339" s="102"/>
    </row>
    <row r="340" spans="1:35" x14ac:dyDescent="0.15">
      <c r="A340" s="1703"/>
      <c r="B340" s="326">
        <v>43856</v>
      </c>
      <c r="C340" s="456" t="str">
        <f t="shared" si="40"/>
        <v>(日)</v>
      </c>
      <c r="D340" s="671" t="s">
        <v>555</v>
      </c>
      <c r="E340" s="60">
        <v>9</v>
      </c>
      <c r="F340" s="60">
        <v>3.5</v>
      </c>
      <c r="G340" s="23">
        <v>8.3000000000000007</v>
      </c>
      <c r="H340" s="63">
        <v>8.4</v>
      </c>
      <c r="I340" s="23">
        <v>4.3</v>
      </c>
      <c r="J340" s="63">
        <v>4.3</v>
      </c>
      <c r="K340" s="23">
        <v>8.48</v>
      </c>
      <c r="L340" s="63">
        <v>8.23</v>
      </c>
      <c r="M340" s="23">
        <v>30.3</v>
      </c>
      <c r="N340" s="63">
        <v>30.5</v>
      </c>
      <c r="O340" s="50" t="s">
        <v>36</v>
      </c>
      <c r="P340" s="1310" t="s">
        <v>36</v>
      </c>
      <c r="Q340" s="50" t="s">
        <v>36</v>
      </c>
      <c r="R340" s="1310" t="s">
        <v>36</v>
      </c>
      <c r="S340" s="50" t="s">
        <v>36</v>
      </c>
      <c r="T340" s="1310" t="s">
        <v>36</v>
      </c>
      <c r="U340" s="50" t="s">
        <v>36</v>
      </c>
      <c r="V340" s="1310" t="s">
        <v>36</v>
      </c>
      <c r="W340" s="64" t="s">
        <v>36</v>
      </c>
      <c r="X340" s="65" t="s">
        <v>36</v>
      </c>
      <c r="Y340" s="69" t="s">
        <v>36</v>
      </c>
      <c r="Z340" s="70" t="s">
        <v>36</v>
      </c>
      <c r="AA340" s="862" t="s">
        <v>36</v>
      </c>
      <c r="AB340" s="863" t="s">
        <v>36</v>
      </c>
      <c r="AC340" s="655">
        <v>600</v>
      </c>
      <c r="AD340" s="19"/>
      <c r="AE340" s="9"/>
      <c r="AF340" s="20"/>
      <c r="AG340" s="8"/>
      <c r="AH340" s="8"/>
      <c r="AI340" s="9"/>
    </row>
    <row r="341" spans="1:35" x14ac:dyDescent="0.15">
      <c r="A341" s="1703"/>
      <c r="B341" s="326">
        <v>43857</v>
      </c>
      <c r="C341" s="465" t="str">
        <f t="shared" si="40"/>
        <v>(月)</v>
      </c>
      <c r="D341" s="671" t="s">
        <v>550</v>
      </c>
      <c r="E341" s="60">
        <v>5.5</v>
      </c>
      <c r="F341" s="60">
        <v>4.7</v>
      </c>
      <c r="G341" s="23">
        <v>8.3000000000000007</v>
      </c>
      <c r="H341" s="63">
        <v>8.4</v>
      </c>
      <c r="I341" s="23">
        <v>4.2</v>
      </c>
      <c r="J341" s="63">
        <v>4.4000000000000004</v>
      </c>
      <c r="K341" s="23">
        <v>8.5</v>
      </c>
      <c r="L341" s="63">
        <v>8.25</v>
      </c>
      <c r="M341" s="23">
        <v>30.2</v>
      </c>
      <c r="N341" s="63">
        <v>30.5</v>
      </c>
      <c r="O341" s="50" t="s">
        <v>36</v>
      </c>
      <c r="P341" s="1310">
        <v>89.5</v>
      </c>
      <c r="Q341" s="50" t="s">
        <v>36</v>
      </c>
      <c r="R341" s="1310">
        <v>106.3</v>
      </c>
      <c r="S341" s="50" t="s">
        <v>36</v>
      </c>
      <c r="T341" s="1310" t="s">
        <v>36</v>
      </c>
      <c r="U341" s="50" t="s">
        <v>36</v>
      </c>
      <c r="V341" s="1310" t="s">
        <v>36</v>
      </c>
      <c r="W341" s="64" t="s">
        <v>36</v>
      </c>
      <c r="X341" s="65">
        <v>12.6</v>
      </c>
      <c r="Y341" s="69" t="s">
        <v>36</v>
      </c>
      <c r="Z341" s="70">
        <v>221</v>
      </c>
      <c r="AA341" s="862" t="s">
        <v>36</v>
      </c>
      <c r="AB341" s="863">
        <v>0.16</v>
      </c>
      <c r="AC341" s="655">
        <v>500</v>
      </c>
      <c r="AD341" s="19"/>
      <c r="AE341" s="9"/>
      <c r="AF341" s="20"/>
      <c r="AG341" s="8"/>
      <c r="AH341" s="8"/>
      <c r="AI341" s="9"/>
    </row>
    <row r="342" spans="1:35" x14ac:dyDescent="0.15">
      <c r="A342" s="1703"/>
      <c r="B342" s="326">
        <v>43858</v>
      </c>
      <c r="C342" s="456" t="str">
        <f t="shared" si="40"/>
        <v>(火)</v>
      </c>
      <c r="D342" s="809" t="s">
        <v>555</v>
      </c>
      <c r="E342" s="342">
        <v>56</v>
      </c>
      <c r="F342" s="342">
        <v>5.0999999999999996</v>
      </c>
      <c r="G342" s="293">
        <v>8.1</v>
      </c>
      <c r="H342" s="294">
        <v>8.3000000000000007</v>
      </c>
      <c r="I342" s="293">
        <v>4.4000000000000004</v>
      </c>
      <c r="J342" s="294">
        <v>4.4000000000000004</v>
      </c>
      <c r="K342" s="293">
        <v>8.43</v>
      </c>
      <c r="L342" s="294">
        <v>8.2100000000000009</v>
      </c>
      <c r="M342" s="293">
        <v>30.2</v>
      </c>
      <c r="N342" s="294">
        <v>30.5</v>
      </c>
      <c r="O342" s="1325" t="s">
        <v>36</v>
      </c>
      <c r="P342" s="1326">
        <v>90.6</v>
      </c>
      <c r="Q342" s="1325" t="s">
        <v>36</v>
      </c>
      <c r="R342" s="1326">
        <v>107.7</v>
      </c>
      <c r="S342" s="1325" t="s">
        <v>36</v>
      </c>
      <c r="T342" s="1326" t="s">
        <v>36</v>
      </c>
      <c r="U342" s="1325" t="s">
        <v>36</v>
      </c>
      <c r="V342" s="1326" t="s">
        <v>36</v>
      </c>
      <c r="W342" s="295" t="s">
        <v>36</v>
      </c>
      <c r="X342" s="296">
        <v>12.5</v>
      </c>
      <c r="Y342" s="343" t="s">
        <v>36</v>
      </c>
      <c r="Z342" s="344">
        <v>207</v>
      </c>
      <c r="AA342" s="878" t="s">
        <v>36</v>
      </c>
      <c r="AB342" s="879">
        <v>0.26</v>
      </c>
      <c r="AC342" s="799">
        <v>500</v>
      </c>
      <c r="AD342" s="21"/>
      <c r="AE342" s="3"/>
      <c r="AF342" s="22"/>
      <c r="AG342" s="10"/>
      <c r="AH342" s="10"/>
      <c r="AI342" s="3"/>
    </row>
    <row r="343" spans="1:35" x14ac:dyDescent="0.15">
      <c r="A343" s="1703"/>
      <c r="B343" s="326">
        <v>43859</v>
      </c>
      <c r="C343" s="456" t="str">
        <f t="shared" si="40"/>
        <v>(水)</v>
      </c>
      <c r="D343" s="671" t="s">
        <v>550</v>
      </c>
      <c r="E343" s="60">
        <v>34</v>
      </c>
      <c r="F343" s="60">
        <v>13.1</v>
      </c>
      <c r="G343" s="23">
        <v>8.1999999999999993</v>
      </c>
      <c r="H343" s="63">
        <v>8.6</v>
      </c>
      <c r="I343" s="23">
        <v>4.8</v>
      </c>
      <c r="J343" s="63">
        <v>4.3</v>
      </c>
      <c r="K343" s="23">
        <v>8.35</v>
      </c>
      <c r="L343" s="63">
        <v>8.18</v>
      </c>
      <c r="M343" s="23">
        <v>30.3</v>
      </c>
      <c r="N343" s="63">
        <v>30.4</v>
      </c>
      <c r="O343" s="50" t="s">
        <v>36</v>
      </c>
      <c r="P343" s="1310">
        <v>90.4</v>
      </c>
      <c r="Q343" s="50" t="s">
        <v>36</v>
      </c>
      <c r="R343" s="1310">
        <v>105.7</v>
      </c>
      <c r="S343" s="50" t="s">
        <v>36</v>
      </c>
      <c r="T343" s="1310" t="s">
        <v>36</v>
      </c>
      <c r="U343" s="50" t="s">
        <v>36</v>
      </c>
      <c r="V343" s="1310" t="s">
        <v>36</v>
      </c>
      <c r="W343" s="64" t="s">
        <v>36</v>
      </c>
      <c r="X343" s="65">
        <v>12.5</v>
      </c>
      <c r="Y343" s="69" t="s">
        <v>36</v>
      </c>
      <c r="Z343" s="70">
        <v>216</v>
      </c>
      <c r="AA343" s="862" t="s">
        <v>36</v>
      </c>
      <c r="AB343" s="863">
        <v>0.22</v>
      </c>
      <c r="AC343" s="655">
        <v>500</v>
      </c>
      <c r="AD343" s="29" t="s">
        <v>143</v>
      </c>
      <c r="AE343" s="2" t="s">
        <v>36</v>
      </c>
      <c r="AF343" s="2" t="s">
        <v>36</v>
      </c>
      <c r="AG343" s="2" t="s">
        <v>36</v>
      </c>
      <c r="AH343" s="2" t="s">
        <v>36</v>
      </c>
      <c r="AI343" s="103" t="s">
        <v>36</v>
      </c>
    </row>
    <row r="344" spans="1:35" x14ac:dyDescent="0.15">
      <c r="A344" s="1703"/>
      <c r="B344" s="326">
        <v>43860</v>
      </c>
      <c r="C344" s="456" t="str">
        <f t="shared" si="40"/>
        <v>(木)</v>
      </c>
      <c r="D344" s="671" t="s">
        <v>540</v>
      </c>
      <c r="E344" s="60" t="s">
        <v>36</v>
      </c>
      <c r="F344" s="60">
        <v>13.7</v>
      </c>
      <c r="G344" s="23">
        <v>8.4</v>
      </c>
      <c r="H344" s="63">
        <v>8.6999999999999993</v>
      </c>
      <c r="I344" s="23">
        <v>4.3</v>
      </c>
      <c r="J344" s="63">
        <v>4.3</v>
      </c>
      <c r="K344" s="23">
        <v>8.3800000000000008</v>
      </c>
      <c r="L344" s="63">
        <v>8.1999999999999993</v>
      </c>
      <c r="M344" s="23">
        <v>30.1</v>
      </c>
      <c r="N344" s="63">
        <v>30.4</v>
      </c>
      <c r="O344" s="50" t="s">
        <v>36</v>
      </c>
      <c r="P344" s="1310">
        <v>90.6</v>
      </c>
      <c r="Q344" s="50" t="s">
        <v>36</v>
      </c>
      <c r="R344" s="1310">
        <v>105.1</v>
      </c>
      <c r="S344" s="50" t="s">
        <v>36</v>
      </c>
      <c r="T344" s="1310" t="s">
        <v>36</v>
      </c>
      <c r="U344" s="50" t="s">
        <v>36</v>
      </c>
      <c r="V344" s="1310" t="s">
        <v>36</v>
      </c>
      <c r="W344" s="64" t="s">
        <v>36</v>
      </c>
      <c r="X344" s="65">
        <v>12.4</v>
      </c>
      <c r="Y344" s="69" t="s">
        <v>36</v>
      </c>
      <c r="Z344" s="70">
        <v>225</v>
      </c>
      <c r="AA344" s="862" t="s">
        <v>36</v>
      </c>
      <c r="AB344" s="863">
        <v>0.28000000000000003</v>
      </c>
      <c r="AC344" s="655">
        <v>500</v>
      </c>
      <c r="AD344" s="11" t="s">
        <v>36</v>
      </c>
      <c r="AE344" s="2" t="s">
        <v>36</v>
      </c>
      <c r="AF344" s="2" t="s">
        <v>36</v>
      </c>
      <c r="AG344" s="2" t="s">
        <v>36</v>
      </c>
      <c r="AH344" s="2" t="s">
        <v>36</v>
      </c>
      <c r="AI344" s="103" t="s">
        <v>36</v>
      </c>
    </row>
    <row r="345" spans="1:35" x14ac:dyDescent="0.15">
      <c r="A345" s="1703"/>
      <c r="B345" s="326">
        <v>43861</v>
      </c>
      <c r="C345" s="466" t="str">
        <f t="shared" si="40"/>
        <v>(金)</v>
      </c>
      <c r="D345" s="74" t="s">
        <v>550</v>
      </c>
      <c r="E345" s="72" t="s">
        <v>36</v>
      </c>
      <c r="F345" s="60">
        <v>9.3000000000000007</v>
      </c>
      <c r="G345" s="23">
        <v>8.4</v>
      </c>
      <c r="H345" s="63">
        <v>8.6</v>
      </c>
      <c r="I345" s="23">
        <v>4.4000000000000004</v>
      </c>
      <c r="J345" s="63">
        <v>4.3</v>
      </c>
      <c r="K345" s="23">
        <v>8.31</v>
      </c>
      <c r="L345" s="63">
        <v>8.1300000000000008</v>
      </c>
      <c r="M345" s="23">
        <v>30.3</v>
      </c>
      <c r="N345" s="63">
        <v>30.4</v>
      </c>
      <c r="O345" s="50" t="s">
        <v>36</v>
      </c>
      <c r="P345" s="1310">
        <v>89.1</v>
      </c>
      <c r="Q345" s="50" t="s">
        <v>36</v>
      </c>
      <c r="R345" s="1310">
        <v>108.1</v>
      </c>
      <c r="S345" s="50" t="s">
        <v>36</v>
      </c>
      <c r="T345" s="1310" t="s">
        <v>36</v>
      </c>
      <c r="U345" s="50" t="s">
        <v>36</v>
      </c>
      <c r="V345" s="1310" t="s">
        <v>36</v>
      </c>
      <c r="W345" s="64" t="s">
        <v>36</v>
      </c>
      <c r="X345" s="65">
        <v>12.1</v>
      </c>
      <c r="Y345" s="69" t="s">
        <v>36</v>
      </c>
      <c r="Z345" s="70">
        <v>230</v>
      </c>
      <c r="AA345" s="862" t="s">
        <v>36</v>
      </c>
      <c r="AB345" s="863">
        <v>0.25</v>
      </c>
      <c r="AC345" s="800">
        <v>500</v>
      </c>
      <c r="AD345" s="11" t="s">
        <v>36</v>
      </c>
      <c r="AE345" s="2" t="s">
        <v>36</v>
      </c>
      <c r="AF345" s="2" t="s">
        <v>36</v>
      </c>
      <c r="AG345" s="2" t="s">
        <v>36</v>
      </c>
      <c r="AH345" s="2" t="s">
        <v>36</v>
      </c>
      <c r="AI345" s="103" t="s">
        <v>36</v>
      </c>
    </row>
    <row r="346" spans="1:35" x14ac:dyDescent="0.15">
      <c r="A346" s="1703"/>
      <c r="B346" s="1610" t="s">
        <v>396</v>
      </c>
      <c r="C346" s="1611"/>
      <c r="D346" s="399"/>
      <c r="E346" s="358">
        <f>MAX(E315:E345)</f>
        <v>56</v>
      </c>
      <c r="F346" s="359">
        <f t="shared" ref="F346:AC346" si="41">IF(COUNT(F315:F345)=0,"",MAX(F315:F345))</f>
        <v>13.7</v>
      </c>
      <c r="G346" s="360">
        <f t="shared" si="41"/>
        <v>9.9</v>
      </c>
      <c r="H346" s="361">
        <f t="shared" si="41"/>
        <v>10</v>
      </c>
      <c r="I346" s="360">
        <f t="shared" si="41"/>
        <v>5.6</v>
      </c>
      <c r="J346" s="361">
        <f t="shared" si="41"/>
        <v>5.5</v>
      </c>
      <c r="K346" s="360">
        <f t="shared" si="41"/>
        <v>8.52</v>
      </c>
      <c r="L346" s="361">
        <f t="shared" si="41"/>
        <v>8.2799999999999994</v>
      </c>
      <c r="M346" s="360">
        <f t="shared" si="41"/>
        <v>30.4</v>
      </c>
      <c r="N346" s="361">
        <f t="shared" si="41"/>
        <v>30.6</v>
      </c>
      <c r="O346" s="1311">
        <f t="shared" si="41"/>
        <v>90.8</v>
      </c>
      <c r="P346" s="1319">
        <f t="shared" si="41"/>
        <v>90.8</v>
      </c>
      <c r="Q346" s="1311">
        <f t="shared" si="41"/>
        <v>103.1</v>
      </c>
      <c r="R346" s="1319">
        <f t="shared" si="41"/>
        <v>108.1</v>
      </c>
      <c r="S346" s="1311">
        <f t="shared" si="41"/>
        <v>71</v>
      </c>
      <c r="T346" s="1319">
        <f t="shared" si="41"/>
        <v>70.2</v>
      </c>
      <c r="U346" s="1311">
        <f t="shared" si="41"/>
        <v>32.1</v>
      </c>
      <c r="V346" s="1319">
        <f t="shared" si="41"/>
        <v>34.299999999999997</v>
      </c>
      <c r="W346" s="362">
        <f t="shared" si="41"/>
        <v>12.7</v>
      </c>
      <c r="X346" s="583">
        <f t="shared" si="41"/>
        <v>13</v>
      </c>
      <c r="Y346" s="1471">
        <f t="shared" si="41"/>
        <v>159</v>
      </c>
      <c r="Z346" s="1472">
        <f t="shared" si="41"/>
        <v>230</v>
      </c>
      <c r="AA346" s="864">
        <f t="shared" si="41"/>
        <v>0.24</v>
      </c>
      <c r="AB346" s="865">
        <f t="shared" si="41"/>
        <v>0.28000000000000003</v>
      </c>
      <c r="AC346" s="695">
        <f t="shared" si="41"/>
        <v>700</v>
      </c>
      <c r="AD346" s="11" t="s">
        <v>36</v>
      </c>
      <c r="AE346" s="2" t="s">
        <v>36</v>
      </c>
      <c r="AF346" s="2" t="s">
        <v>36</v>
      </c>
      <c r="AG346" s="2" t="s">
        <v>36</v>
      </c>
      <c r="AH346" s="2" t="s">
        <v>36</v>
      </c>
      <c r="AI346" s="103" t="s">
        <v>36</v>
      </c>
    </row>
    <row r="347" spans="1:35" x14ac:dyDescent="0.15">
      <c r="A347" s="1703"/>
      <c r="B347" s="1602" t="s">
        <v>397</v>
      </c>
      <c r="C347" s="1603"/>
      <c r="D347" s="401"/>
      <c r="E347" s="364">
        <f>MIN(E315:E345)</f>
        <v>0.5</v>
      </c>
      <c r="F347" s="365">
        <f t="shared" ref="F347:AC347" si="42">IF(COUNT(F315:F345)=0,"",MIN(F315:F345))</f>
        <v>3.1</v>
      </c>
      <c r="G347" s="366">
        <f t="shared" si="42"/>
        <v>8.1</v>
      </c>
      <c r="H347" s="367">
        <f t="shared" si="42"/>
        <v>8.3000000000000007</v>
      </c>
      <c r="I347" s="366">
        <f t="shared" si="42"/>
        <v>3.5</v>
      </c>
      <c r="J347" s="367">
        <f t="shared" si="42"/>
        <v>3.5</v>
      </c>
      <c r="K347" s="366">
        <f t="shared" si="42"/>
        <v>8.31</v>
      </c>
      <c r="L347" s="367">
        <f t="shared" si="42"/>
        <v>8.1</v>
      </c>
      <c r="M347" s="366">
        <f t="shared" si="42"/>
        <v>29.3</v>
      </c>
      <c r="N347" s="367">
        <f t="shared" si="42"/>
        <v>29.3</v>
      </c>
      <c r="O347" s="1313">
        <f t="shared" si="42"/>
        <v>90.8</v>
      </c>
      <c r="P347" s="1320">
        <f t="shared" si="42"/>
        <v>83.1</v>
      </c>
      <c r="Q347" s="1313">
        <f t="shared" si="42"/>
        <v>103.1</v>
      </c>
      <c r="R347" s="1320">
        <f t="shared" si="42"/>
        <v>102.7</v>
      </c>
      <c r="S347" s="1313">
        <f t="shared" si="42"/>
        <v>71</v>
      </c>
      <c r="T347" s="1320">
        <f t="shared" si="42"/>
        <v>70.2</v>
      </c>
      <c r="U347" s="1313">
        <f t="shared" si="42"/>
        <v>32.1</v>
      </c>
      <c r="V347" s="1320">
        <f t="shared" si="42"/>
        <v>34.299999999999997</v>
      </c>
      <c r="W347" s="368">
        <f t="shared" si="42"/>
        <v>12.7</v>
      </c>
      <c r="X347" s="697">
        <f t="shared" si="42"/>
        <v>12.1</v>
      </c>
      <c r="Y347" s="1477">
        <f t="shared" si="42"/>
        <v>159</v>
      </c>
      <c r="Z347" s="1478">
        <f t="shared" si="42"/>
        <v>151</v>
      </c>
      <c r="AA347" s="866">
        <f t="shared" si="42"/>
        <v>0.24</v>
      </c>
      <c r="AB347" s="867">
        <f t="shared" si="42"/>
        <v>0.1</v>
      </c>
      <c r="AC347" s="699">
        <f t="shared" si="42"/>
        <v>400</v>
      </c>
      <c r="AD347" s="11" t="s">
        <v>36</v>
      </c>
      <c r="AE347" s="2" t="s">
        <v>36</v>
      </c>
      <c r="AF347" s="2" t="s">
        <v>36</v>
      </c>
      <c r="AG347" s="2" t="s">
        <v>36</v>
      </c>
      <c r="AH347" s="2" t="s">
        <v>36</v>
      </c>
      <c r="AI347" s="103" t="s">
        <v>36</v>
      </c>
    </row>
    <row r="348" spans="1:35" x14ac:dyDescent="0.15">
      <c r="A348" s="1703"/>
      <c r="B348" s="1602" t="s">
        <v>398</v>
      </c>
      <c r="C348" s="1603"/>
      <c r="D348" s="403"/>
      <c r="E348" s="401"/>
      <c r="F348" s="584">
        <f t="shared" ref="F348:AC348" si="43">IF(COUNT(F315:F345)=0,"",AVERAGE(F315:F345))</f>
        <v>7.532258064516129</v>
      </c>
      <c r="G348" s="585">
        <f t="shared" si="43"/>
        <v>8.6806451612903217</v>
      </c>
      <c r="H348" s="586">
        <f t="shared" si="43"/>
        <v>8.8483870967741964</v>
      </c>
      <c r="I348" s="585">
        <f t="shared" si="43"/>
        <v>4.338709677419355</v>
      </c>
      <c r="J348" s="586">
        <f t="shared" si="43"/>
        <v>4.2903225806451619</v>
      </c>
      <c r="K348" s="585">
        <f t="shared" si="43"/>
        <v>8.444193548387096</v>
      </c>
      <c r="L348" s="586">
        <f t="shared" si="43"/>
        <v>8.1990322580645163</v>
      </c>
      <c r="M348" s="585">
        <f t="shared" si="43"/>
        <v>29.880645161290321</v>
      </c>
      <c r="N348" s="586">
        <f t="shared" si="43"/>
        <v>30.07741935483871</v>
      </c>
      <c r="O348" s="1321">
        <f t="shared" si="43"/>
        <v>90.8</v>
      </c>
      <c r="P348" s="1322">
        <f t="shared" si="43"/>
        <v>88.005263157894717</v>
      </c>
      <c r="Q348" s="1321">
        <f t="shared" si="43"/>
        <v>103.1</v>
      </c>
      <c r="R348" s="1322">
        <f t="shared" si="43"/>
        <v>105.07894736842103</v>
      </c>
      <c r="S348" s="1321">
        <f t="shared" si="43"/>
        <v>71</v>
      </c>
      <c r="T348" s="1322">
        <f t="shared" si="43"/>
        <v>70.2</v>
      </c>
      <c r="U348" s="1321">
        <f t="shared" si="43"/>
        <v>32.1</v>
      </c>
      <c r="V348" s="1322">
        <f t="shared" si="43"/>
        <v>34.299999999999997</v>
      </c>
      <c r="W348" s="635">
        <f t="shared" si="43"/>
        <v>12.7</v>
      </c>
      <c r="X348" s="702">
        <f t="shared" si="43"/>
        <v>12.542105263157895</v>
      </c>
      <c r="Y348" s="1479">
        <f t="shared" si="43"/>
        <v>159</v>
      </c>
      <c r="Z348" s="1480">
        <f t="shared" si="43"/>
        <v>197.94736842105263</v>
      </c>
      <c r="AA348" s="872">
        <f t="shared" si="43"/>
        <v>0.24</v>
      </c>
      <c r="AB348" s="873">
        <f t="shared" si="43"/>
        <v>0.18473684210526314</v>
      </c>
      <c r="AC348" s="691">
        <f t="shared" si="43"/>
        <v>554.83870967741939</v>
      </c>
      <c r="AD348" s="678"/>
      <c r="AE348" s="679"/>
      <c r="AF348" s="680"/>
      <c r="AG348" s="680"/>
      <c r="AH348" s="597"/>
      <c r="AI348" s="598"/>
    </row>
    <row r="349" spans="1:35" x14ac:dyDescent="0.15">
      <c r="A349" s="1704"/>
      <c r="B349" s="1604" t="s">
        <v>399</v>
      </c>
      <c r="C349" s="1605"/>
      <c r="D349" s="601"/>
      <c r="E349" s="577">
        <f>SUM(E315:E345)</f>
        <v>165</v>
      </c>
      <c r="F349" s="606"/>
      <c r="G349" s="1456"/>
      <c r="H349" s="1457"/>
      <c r="I349" s="1456"/>
      <c r="J349" s="1457"/>
      <c r="K349" s="1352"/>
      <c r="L349" s="1353"/>
      <c r="M349" s="1456"/>
      <c r="N349" s="1457"/>
      <c r="O349" s="1316"/>
      <c r="P349" s="1323"/>
      <c r="Q349" s="1334"/>
      <c r="R349" s="1323"/>
      <c r="S349" s="1315"/>
      <c r="T349" s="1316"/>
      <c r="U349" s="1315"/>
      <c r="V349" s="1333"/>
      <c r="W349" s="637"/>
      <c r="X349" s="701"/>
      <c r="Y349" s="1476"/>
      <c r="Z349" s="1481"/>
      <c r="AA349" s="874"/>
      <c r="AB349" s="875"/>
      <c r="AC349" s="692">
        <f>SUM(AC315:AC345)</f>
        <v>17200</v>
      </c>
      <c r="AD349" s="681"/>
      <c r="AE349" s="682"/>
      <c r="AF349" s="683"/>
      <c r="AG349" s="683"/>
      <c r="AH349" s="611"/>
      <c r="AI349" s="612"/>
    </row>
    <row r="350" spans="1:35" x14ac:dyDescent="0.15">
      <c r="A350" s="1679" t="s">
        <v>535</v>
      </c>
      <c r="B350" s="457">
        <v>43862</v>
      </c>
      <c r="C350" s="464" t="str">
        <f>IF(B350="","",IF(WEEKDAY(B350)=1,"(日)",IF(WEEKDAY(B350)=2,"(月)",IF(WEEKDAY(B350)=3,"(火)",IF(WEEKDAY(B350)=4,"(水)",IF(WEEKDAY(B350)=5,"(木)",IF(WEEKDAY(B350)=6,"(金)","(土)")))))))</f>
        <v>(土)</v>
      </c>
      <c r="D350" s="671" t="s">
        <v>540</v>
      </c>
      <c r="E350" s="60" t="s">
        <v>36</v>
      </c>
      <c r="F350" s="60">
        <v>9.6999999999999993</v>
      </c>
      <c r="G350" s="23">
        <v>8.4</v>
      </c>
      <c r="H350" s="140">
        <v>8.6</v>
      </c>
      <c r="I350" s="23">
        <v>5.2</v>
      </c>
      <c r="J350" s="140">
        <v>5</v>
      </c>
      <c r="K350" s="23">
        <v>8.44</v>
      </c>
      <c r="L350" s="140">
        <v>8.15</v>
      </c>
      <c r="M350" s="23">
        <v>30</v>
      </c>
      <c r="N350" s="140">
        <v>30</v>
      </c>
      <c r="O350" s="50" t="s">
        <v>36</v>
      </c>
      <c r="P350" s="1328" t="s">
        <v>36</v>
      </c>
      <c r="Q350" s="50" t="s">
        <v>36</v>
      </c>
      <c r="R350" s="1328" t="s">
        <v>36</v>
      </c>
      <c r="S350" s="50" t="s">
        <v>36</v>
      </c>
      <c r="T350" s="1328" t="s">
        <v>36</v>
      </c>
      <c r="U350" s="50" t="s">
        <v>36</v>
      </c>
      <c r="V350" s="1328" t="s">
        <v>36</v>
      </c>
      <c r="W350" s="64" t="s">
        <v>36</v>
      </c>
      <c r="X350" s="705" t="s">
        <v>36</v>
      </c>
      <c r="Y350" s="69" t="s">
        <v>36</v>
      </c>
      <c r="Z350" s="704" t="s">
        <v>36</v>
      </c>
      <c r="AA350" s="862" t="s">
        <v>36</v>
      </c>
      <c r="AB350" s="880" t="s">
        <v>36</v>
      </c>
      <c r="AC350" s="655">
        <v>500</v>
      </c>
      <c r="AD350" s="172">
        <v>43867</v>
      </c>
      <c r="AE350" s="135" t="s">
        <v>3</v>
      </c>
      <c r="AF350" s="136">
        <v>4.4000000000000004</v>
      </c>
      <c r="AG350" s="137" t="s">
        <v>20</v>
      </c>
      <c r="AH350" s="138"/>
      <c r="AI350" s="139"/>
    </row>
    <row r="351" spans="1:35" x14ac:dyDescent="0.15">
      <c r="A351" s="1680"/>
      <c r="B351" s="457">
        <v>43863</v>
      </c>
      <c r="C351" s="456" t="str">
        <f t="shared" ref="C351:C356" si="44">IF(B351="","",IF(WEEKDAY(B351)=1,"(日)",IF(WEEKDAY(B351)=2,"(月)",IF(WEEKDAY(B351)=3,"(火)",IF(WEEKDAY(B351)=4,"(水)",IF(WEEKDAY(B351)=5,"(木)",IF(WEEKDAY(B351)=6,"(金)","(土)")))))))</f>
        <v>(日)</v>
      </c>
      <c r="D351" s="671" t="s">
        <v>540</v>
      </c>
      <c r="E351" s="60" t="s">
        <v>36</v>
      </c>
      <c r="F351" s="60">
        <v>9.1999999999999993</v>
      </c>
      <c r="G351" s="23">
        <v>8.3000000000000007</v>
      </c>
      <c r="H351" s="140">
        <v>8.5</v>
      </c>
      <c r="I351" s="23">
        <v>6.6</v>
      </c>
      <c r="J351" s="140">
        <v>6.3</v>
      </c>
      <c r="K351" s="23">
        <v>8.44</v>
      </c>
      <c r="L351" s="140">
        <v>8.2100000000000009</v>
      </c>
      <c r="M351" s="23">
        <v>29.8</v>
      </c>
      <c r="N351" s="140">
        <v>29.9</v>
      </c>
      <c r="O351" s="50" t="s">
        <v>36</v>
      </c>
      <c r="P351" s="1328" t="s">
        <v>36</v>
      </c>
      <c r="Q351" s="50" t="s">
        <v>36</v>
      </c>
      <c r="R351" s="1328" t="s">
        <v>36</v>
      </c>
      <c r="S351" s="50" t="s">
        <v>36</v>
      </c>
      <c r="T351" s="1328" t="s">
        <v>36</v>
      </c>
      <c r="U351" s="50" t="s">
        <v>36</v>
      </c>
      <c r="V351" s="1328" t="s">
        <v>36</v>
      </c>
      <c r="W351" s="64" t="s">
        <v>36</v>
      </c>
      <c r="X351" s="705" t="s">
        <v>36</v>
      </c>
      <c r="Y351" s="69" t="s">
        <v>36</v>
      </c>
      <c r="Z351" s="704" t="s">
        <v>36</v>
      </c>
      <c r="AA351" s="862" t="s">
        <v>36</v>
      </c>
      <c r="AB351" s="880" t="s">
        <v>36</v>
      </c>
      <c r="AC351" s="655">
        <v>500</v>
      </c>
      <c r="AD351" s="12" t="s">
        <v>93</v>
      </c>
      <c r="AE351" s="13" t="s">
        <v>385</v>
      </c>
      <c r="AF351" s="14" t="s">
        <v>5</v>
      </c>
      <c r="AG351" s="15" t="s">
        <v>6</v>
      </c>
      <c r="AH351" s="717" t="s">
        <v>308</v>
      </c>
      <c r="AI351" s="96"/>
    </row>
    <row r="352" spans="1:35" x14ac:dyDescent="0.15">
      <c r="A352" s="1680"/>
      <c r="B352" s="457">
        <v>43864</v>
      </c>
      <c r="C352" s="456" t="str">
        <f t="shared" si="44"/>
        <v>(月)</v>
      </c>
      <c r="D352" s="671" t="s">
        <v>540</v>
      </c>
      <c r="E352" s="60" t="s">
        <v>36</v>
      </c>
      <c r="F352" s="60">
        <v>8.9</v>
      </c>
      <c r="G352" s="23">
        <v>8.4</v>
      </c>
      <c r="H352" s="140">
        <v>8.6</v>
      </c>
      <c r="I352" s="23">
        <v>6.7</v>
      </c>
      <c r="J352" s="140">
        <v>6.9</v>
      </c>
      <c r="K352" s="23">
        <v>8.4600000000000009</v>
      </c>
      <c r="L352" s="140">
        <v>8.2100000000000009</v>
      </c>
      <c r="M352" s="23">
        <v>29.3</v>
      </c>
      <c r="N352" s="63">
        <v>29.6</v>
      </c>
      <c r="O352" s="50" t="s">
        <v>36</v>
      </c>
      <c r="P352" s="1328">
        <v>88.9</v>
      </c>
      <c r="Q352" s="50" t="s">
        <v>36</v>
      </c>
      <c r="R352" s="1328">
        <v>103.5</v>
      </c>
      <c r="S352" s="50" t="s">
        <v>36</v>
      </c>
      <c r="T352" s="1328" t="s">
        <v>36</v>
      </c>
      <c r="U352" s="50" t="s">
        <v>36</v>
      </c>
      <c r="V352" s="1328" t="s">
        <v>36</v>
      </c>
      <c r="W352" s="64" t="s">
        <v>36</v>
      </c>
      <c r="X352" s="705">
        <v>12.5</v>
      </c>
      <c r="Y352" s="69" t="s">
        <v>36</v>
      </c>
      <c r="Z352" s="704">
        <v>202</v>
      </c>
      <c r="AA352" s="862" t="s">
        <v>36</v>
      </c>
      <c r="AB352" s="880">
        <v>0.17</v>
      </c>
      <c r="AC352" s="655">
        <v>600</v>
      </c>
      <c r="AD352" s="5" t="s">
        <v>94</v>
      </c>
      <c r="AE352" s="17" t="s">
        <v>20</v>
      </c>
      <c r="AF352" s="31">
        <v>8.4</v>
      </c>
      <c r="AG352" s="32">
        <v>8.6</v>
      </c>
      <c r="AH352" s="32">
        <v>7.4</v>
      </c>
      <c r="AI352" s="97"/>
    </row>
    <row r="353" spans="1:35" x14ac:dyDescent="0.15">
      <c r="A353" s="1680"/>
      <c r="B353" s="457">
        <v>43865</v>
      </c>
      <c r="C353" s="456" t="str">
        <f t="shared" si="44"/>
        <v>(火)</v>
      </c>
      <c r="D353" s="671" t="s">
        <v>540</v>
      </c>
      <c r="E353" s="60" t="s">
        <v>36</v>
      </c>
      <c r="F353" s="60">
        <v>9.6999999999999993</v>
      </c>
      <c r="G353" s="23">
        <v>8.5</v>
      </c>
      <c r="H353" s="63">
        <v>8.6999999999999993</v>
      </c>
      <c r="I353" s="23">
        <v>8.6</v>
      </c>
      <c r="J353" s="140">
        <v>8.3000000000000007</v>
      </c>
      <c r="K353" s="23">
        <v>8.42</v>
      </c>
      <c r="L353" s="140">
        <v>8.19</v>
      </c>
      <c r="M353" s="23">
        <v>29.2</v>
      </c>
      <c r="N353" s="63">
        <v>29.4</v>
      </c>
      <c r="O353" s="50" t="s">
        <v>36</v>
      </c>
      <c r="P353" s="1310">
        <v>85.9</v>
      </c>
      <c r="Q353" s="50" t="s">
        <v>36</v>
      </c>
      <c r="R353" s="1328">
        <v>104.3</v>
      </c>
      <c r="S353" s="50" t="s">
        <v>36</v>
      </c>
      <c r="T353" s="1328" t="s">
        <v>36</v>
      </c>
      <c r="U353" s="50" t="s">
        <v>36</v>
      </c>
      <c r="V353" s="1328" t="s">
        <v>36</v>
      </c>
      <c r="W353" s="64" t="s">
        <v>36</v>
      </c>
      <c r="X353" s="705">
        <v>12.3</v>
      </c>
      <c r="Y353" s="69" t="s">
        <v>36</v>
      </c>
      <c r="Z353" s="704">
        <v>204</v>
      </c>
      <c r="AA353" s="862" t="s">
        <v>36</v>
      </c>
      <c r="AB353" s="863">
        <v>0.23</v>
      </c>
      <c r="AC353" s="655">
        <v>500</v>
      </c>
      <c r="AD353" s="6" t="s">
        <v>386</v>
      </c>
      <c r="AE353" s="18" t="s">
        <v>387</v>
      </c>
      <c r="AF353" s="34">
        <v>7.9</v>
      </c>
      <c r="AG353" s="35">
        <v>7.7</v>
      </c>
      <c r="AH353" s="35">
        <v>24</v>
      </c>
      <c r="AI353" s="98"/>
    </row>
    <row r="354" spans="1:35" x14ac:dyDescent="0.15">
      <c r="A354" s="1680"/>
      <c r="B354" s="457">
        <v>43866</v>
      </c>
      <c r="C354" s="456" t="str">
        <f t="shared" si="44"/>
        <v>(水)</v>
      </c>
      <c r="D354" s="671" t="s">
        <v>540</v>
      </c>
      <c r="E354" s="60" t="s">
        <v>36</v>
      </c>
      <c r="F354" s="60">
        <v>10.9</v>
      </c>
      <c r="G354" s="23">
        <v>8.5</v>
      </c>
      <c r="H354" s="63">
        <v>8.6999999999999993</v>
      </c>
      <c r="I354" s="23">
        <v>8</v>
      </c>
      <c r="J354" s="63">
        <v>7.8</v>
      </c>
      <c r="K354" s="23">
        <v>8.4600000000000009</v>
      </c>
      <c r="L354" s="63">
        <v>8.23</v>
      </c>
      <c r="M354" s="23">
        <v>28.9</v>
      </c>
      <c r="N354" s="63">
        <v>29.1</v>
      </c>
      <c r="O354" s="50" t="s">
        <v>36</v>
      </c>
      <c r="P354" s="1310">
        <v>86.3</v>
      </c>
      <c r="Q354" s="50" t="s">
        <v>36</v>
      </c>
      <c r="R354" s="1310">
        <v>103.1</v>
      </c>
      <c r="S354" s="50" t="s">
        <v>36</v>
      </c>
      <c r="T354" s="1328" t="s">
        <v>36</v>
      </c>
      <c r="U354" s="50" t="s">
        <v>36</v>
      </c>
      <c r="V354" s="1328" t="s">
        <v>36</v>
      </c>
      <c r="W354" s="64" t="s">
        <v>36</v>
      </c>
      <c r="X354" s="705">
        <v>12.1</v>
      </c>
      <c r="Y354" s="69" t="s">
        <v>36</v>
      </c>
      <c r="Z354" s="704">
        <v>190</v>
      </c>
      <c r="AA354" s="862" t="s">
        <v>36</v>
      </c>
      <c r="AB354" s="863">
        <v>0.25</v>
      </c>
      <c r="AC354" s="655">
        <v>600</v>
      </c>
      <c r="AD354" s="6" t="s">
        <v>21</v>
      </c>
      <c r="AE354" s="18"/>
      <c r="AF354" s="34">
        <v>8.4</v>
      </c>
      <c r="AG354" s="35">
        <v>8.18</v>
      </c>
      <c r="AH354" s="35">
        <v>7.8</v>
      </c>
      <c r="AI354" s="99"/>
    </row>
    <row r="355" spans="1:35" x14ac:dyDescent="0.15">
      <c r="A355" s="1680"/>
      <c r="B355" s="457">
        <v>43867</v>
      </c>
      <c r="C355" s="456" t="str">
        <f t="shared" si="44"/>
        <v>(木)</v>
      </c>
      <c r="D355" s="671" t="s">
        <v>540</v>
      </c>
      <c r="E355" s="60" t="s">
        <v>36</v>
      </c>
      <c r="F355" s="60">
        <v>4.4000000000000004</v>
      </c>
      <c r="G355" s="23">
        <v>8.4</v>
      </c>
      <c r="H355" s="63">
        <v>8.6</v>
      </c>
      <c r="I355" s="23">
        <v>7.9</v>
      </c>
      <c r="J355" s="63">
        <v>7.7</v>
      </c>
      <c r="K355" s="23">
        <v>8.4</v>
      </c>
      <c r="L355" s="63">
        <v>8.18</v>
      </c>
      <c r="M355" s="23">
        <v>29.1</v>
      </c>
      <c r="N355" s="63">
        <v>29.3</v>
      </c>
      <c r="O355" s="50">
        <v>86.7</v>
      </c>
      <c r="P355" s="1310">
        <v>86.5</v>
      </c>
      <c r="Q355" s="50">
        <v>104.1</v>
      </c>
      <c r="R355" s="1310">
        <v>104.3</v>
      </c>
      <c r="S355" s="50">
        <v>69</v>
      </c>
      <c r="T355" s="1310">
        <v>68.8</v>
      </c>
      <c r="U355" s="50">
        <v>35.1</v>
      </c>
      <c r="V355" s="1328">
        <v>35.5</v>
      </c>
      <c r="W355" s="64">
        <v>12.4</v>
      </c>
      <c r="X355" s="705">
        <v>12.1</v>
      </c>
      <c r="Y355" s="69">
        <v>183</v>
      </c>
      <c r="Z355" s="70">
        <v>215</v>
      </c>
      <c r="AA355" s="862">
        <v>0.3</v>
      </c>
      <c r="AB355" s="863">
        <v>0.32</v>
      </c>
      <c r="AC355" s="655">
        <v>500</v>
      </c>
      <c r="AD355" s="6" t="s">
        <v>364</v>
      </c>
      <c r="AE355" s="18" t="s">
        <v>22</v>
      </c>
      <c r="AF355" s="34">
        <v>29.1</v>
      </c>
      <c r="AG355" s="35">
        <v>29.3</v>
      </c>
      <c r="AH355" s="35">
        <v>26.6</v>
      </c>
      <c r="AI355" s="100"/>
    </row>
    <row r="356" spans="1:35" x14ac:dyDescent="0.15">
      <c r="A356" s="1680"/>
      <c r="B356" s="457">
        <v>43868</v>
      </c>
      <c r="C356" s="456" t="str">
        <f t="shared" si="44"/>
        <v>(金)</v>
      </c>
      <c r="D356" s="671" t="s">
        <v>540</v>
      </c>
      <c r="E356" s="60" t="s">
        <v>36</v>
      </c>
      <c r="F356" s="60">
        <v>3</v>
      </c>
      <c r="G356" s="23">
        <v>8.1</v>
      </c>
      <c r="H356" s="63">
        <v>8.3000000000000007</v>
      </c>
      <c r="I356" s="23">
        <v>7.7</v>
      </c>
      <c r="J356" s="63">
        <v>7.8</v>
      </c>
      <c r="K356" s="23">
        <v>8.41</v>
      </c>
      <c r="L356" s="63">
        <v>8.14</v>
      </c>
      <c r="M356" s="23">
        <v>29</v>
      </c>
      <c r="N356" s="63">
        <v>29.2</v>
      </c>
      <c r="O356" s="50" t="s">
        <v>36</v>
      </c>
      <c r="P356" s="1310">
        <v>83.5</v>
      </c>
      <c r="Q356" s="50" t="s">
        <v>36</v>
      </c>
      <c r="R356" s="1310">
        <v>100.7</v>
      </c>
      <c r="S356" s="50" t="s">
        <v>36</v>
      </c>
      <c r="T356" s="1310" t="s">
        <v>36</v>
      </c>
      <c r="U356" s="50" t="s">
        <v>36</v>
      </c>
      <c r="V356" s="1328" t="s">
        <v>36</v>
      </c>
      <c r="W356" s="64" t="s">
        <v>36</v>
      </c>
      <c r="X356" s="65">
        <v>12.8</v>
      </c>
      <c r="Y356" s="69" t="s">
        <v>36</v>
      </c>
      <c r="Z356" s="70">
        <v>211</v>
      </c>
      <c r="AA356" s="862" t="s">
        <v>36</v>
      </c>
      <c r="AB356" s="863">
        <v>0.31</v>
      </c>
      <c r="AC356" s="655">
        <v>500</v>
      </c>
      <c r="AD356" s="6" t="s">
        <v>388</v>
      </c>
      <c r="AE356" s="18" t="s">
        <v>23</v>
      </c>
      <c r="AF356" s="659">
        <v>86.7</v>
      </c>
      <c r="AG356" s="660">
        <v>86.5</v>
      </c>
      <c r="AH356" s="660">
        <v>77.900000000000006</v>
      </c>
      <c r="AI356" s="100"/>
    </row>
    <row r="357" spans="1:35" x14ac:dyDescent="0.15">
      <c r="A357" s="1680"/>
      <c r="B357" s="457">
        <v>43869</v>
      </c>
      <c r="C357" s="456" t="str">
        <f>IF(B357="","",IF(WEEKDAY(B357)=1,"(日)",IF(WEEKDAY(B357)=2,"(月)",IF(WEEKDAY(B357)=3,"(火)",IF(WEEKDAY(B357)=4,"(水)",IF(WEEKDAY(B357)=5,"(木)",IF(WEEKDAY(B357)=6,"(金)","(土)")))))))</f>
        <v>(土)</v>
      </c>
      <c r="D357" s="671" t="s">
        <v>540</v>
      </c>
      <c r="E357" s="60" t="s">
        <v>36</v>
      </c>
      <c r="F357" s="60">
        <v>6.3</v>
      </c>
      <c r="G357" s="23">
        <v>8.1</v>
      </c>
      <c r="H357" s="63">
        <v>8.1999999999999993</v>
      </c>
      <c r="I357" s="23">
        <v>7.3</v>
      </c>
      <c r="J357" s="63">
        <v>7.5</v>
      </c>
      <c r="K357" s="23">
        <v>8.44</v>
      </c>
      <c r="L357" s="63">
        <v>8.1</v>
      </c>
      <c r="M357" s="23">
        <v>28.9</v>
      </c>
      <c r="N357" s="63">
        <v>28.9</v>
      </c>
      <c r="O357" s="50" t="s">
        <v>36</v>
      </c>
      <c r="P357" s="1310" t="s">
        <v>36</v>
      </c>
      <c r="Q357" s="50" t="s">
        <v>36</v>
      </c>
      <c r="R357" s="1310" t="s">
        <v>36</v>
      </c>
      <c r="S357" s="50" t="s">
        <v>36</v>
      </c>
      <c r="T357" s="1310" t="s">
        <v>36</v>
      </c>
      <c r="U357" s="50" t="s">
        <v>36</v>
      </c>
      <c r="V357" s="1328" t="s">
        <v>36</v>
      </c>
      <c r="W357" s="64" t="s">
        <v>36</v>
      </c>
      <c r="X357" s="65" t="s">
        <v>36</v>
      </c>
      <c r="Y357" s="69" t="s">
        <v>36</v>
      </c>
      <c r="Z357" s="70" t="s">
        <v>36</v>
      </c>
      <c r="AA357" s="862" t="s">
        <v>36</v>
      </c>
      <c r="AB357" s="863" t="s">
        <v>36</v>
      </c>
      <c r="AC357" s="655">
        <v>500</v>
      </c>
      <c r="AD357" s="6" t="s">
        <v>368</v>
      </c>
      <c r="AE357" s="18" t="s">
        <v>23</v>
      </c>
      <c r="AF357" s="659">
        <v>104.1</v>
      </c>
      <c r="AG357" s="660">
        <v>104.3</v>
      </c>
      <c r="AH357" s="660">
        <v>95.8</v>
      </c>
      <c r="AI357" s="100"/>
    </row>
    <row r="358" spans="1:35" x14ac:dyDescent="0.15">
      <c r="A358" s="1680"/>
      <c r="B358" s="457">
        <v>43870</v>
      </c>
      <c r="C358" s="456" t="str">
        <f t="shared" ref="C358:C378" si="45">IF(B358="","",IF(WEEKDAY(B358)=1,"(日)",IF(WEEKDAY(B358)=2,"(月)",IF(WEEKDAY(B358)=3,"(火)",IF(WEEKDAY(B358)=4,"(水)",IF(WEEKDAY(B358)=5,"(木)",IF(WEEKDAY(B358)=6,"(金)","(土)")))))))</f>
        <v>(日)</v>
      </c>
      <c r="D358" s="671" t="s">
        <v>540</v>
      </c>
      <c r="E358" s="60" t="s">
        <v>36</v>
      </c>
      <c r="F358" s="60">
        <v>4.4000000000000004</v>
      </c>
      <c r="G358" s="23">
        <v>7.8</v>
      </c>
      <c r="H358" s="63">
        <v>8</v>
      </c>
      <c r="I358" s="23">
        <v>6.9</v>
      </c>
      <c r="J358" s="63">
        <v>7</v>
      </c>
      <c r="K358" s="23">
        <v>8.43</v>
      </c>
      <c r="L358" s="63">
        <v>8.1999999999999993</v>
      </c>
      <c r="M358" s="23">
        <v>29.5</v>
      </c>
      <c r="N358" s="63">
        <v>29.1</v>
      </c>
      <c r="O358" s="50" t="s">
        <v>36</v>
      </c>
      <c r="P358" s="1310" t="s">
        <v>36</v>
      </c>
      <c r="Q358" s="50" t="s">
        <v>36</v>
      </c>
      <c r="R358" s="1310" t="s">
        <v>36</v>
      </c>
      <c r="S358" s="50" t="s">
        <v>36</v>
      </c>
      <c r="T358" s="1310" t="s">
        <v>36</v>
      </c>
      <c r="U358" s="50" t="s">
        <v>36</v>
      </c>
      <c r="V358" s="1310" t="s">
        <v>36</v>
      </c>
      <c r="W358" s="64" t="s">
        <v>36</v>
      </c>
      <c r="X358" s="65" t="s">
        <v>36</v>
      </c>
      <c r="Y358" s="69" t="s">
        <v>36</v>
      </c>
      <c r="Z358" s="70" t="s">
        <v>36</v>
      </c>
      <c r="AA358" s="862" t="s">
        <v>36</v>
      </c>
      <c r="AB358" s="863" t="s">
        <v>36</v>
      </c>
      <c r="AC358" s="655">
        <v>500</v>
      </c>
      <c r="AD358" s="6" t="s">
        <v>369</v>
      </c>
      <c r="AE358" s="18" t="s">
        <v>23</v>
      </c>
      <c r="AF358" s="659">
        <v>69</v>
      </c>
      <c r="AG358" s="660">
        <v>68.8</v>
      </c>
      <c r="AH358" s="660">
        <v>63</v>
      </c>
      <c r="AI358" s="100"/>
    </row>
    <row r="359" spans="1:35" x14ac:dyDescent="0.15">
      <c r="A359" s="1680"/>
      <c r="B359" s="457">
        <v>43871</v>
      </c>
      <c r="C359" s="456" t="str">
        <f t="shared" si="45"/>
        <v>(月)</v>
      </c>
      <c r="D359" s="671" t="s">
        <v>550</v>
      </c>
      <c r="E359" s="60" t="s">
        <v>36</v>
      </c>
      <c r="F359" s="60">
        <v>3.8</v>
      </c>
      <c r="G359" s="23">
        <v>7.6</v>
      </c>
      <c r="H359" s="63">
        <v>7.8</v>
      </c>
      <c r="I359" s="23">
        <v>6.6</v>
      </c>
      <c r="J359" s="63">
        <v>7</v>
      </c>
      <c r="K359" s="23">
        <v>8.49</v>
      </c>
      <c r="L359" s="63">
        <v>8.27</v>
      </c>
      <c r="M359" s="23">
        <v>28.6</v>
      </c>
      <c r="N359" s="63">
        <v>29</v>
      </c>
      <c r="O359" s="50" t="s">
        <v>36</v>
      </c>
      <c r="P359" s="1310">
        <v>85.2</v>
      </c>
      <c r="Q359" s="50" t="s">
        <v>36</v>
      </c>
      <c r="R359" s="1310">
        <v>103.1</v>
      </c>
      <c r="S359" s="50" t="s">
        <v>36</v>
      </c>
      <c r="T359" s="1310" t="s">
        <v>36</v>
      </c>
      <c r="U359" s="50" t="s">
        <v>36</v>
      </c>
      <c r="V359" s="1310" t="s">
        <v>36</v>
      </c>
      <c r="W359" s="64" t="s">
        <v>36</v>
      </c>
      <c r="X359" s="65">
        <v>12.3</v>
      </c>
      <c r="Y359" s="69" t="s">
        <v>36</v>
      </c>
      <c r="Z359" s="70">
        <v>163</v>
      </c>
      <c r="AA359" s="862" t="s">
        <v>36</v>
      </c>
      <c r="AB359" s="863">
        <v>0.32</v>
      </c>
      <c r="AC359" s="655">
        <v>500</v>
      </c>
      <c r="AD359" s="6" t="s">
        <v>370</v>
      </c>
      <c r="AE359" s="18" t="s">
        <v>23</v>
      </c>
      <c r="AF359" s="659">
        <v>35.1</v>
      </c>
      <c r="AG359" s="660">
        <v>35.5</v>
      </c>
      <c r="AH359" s="660">
        <v>32.799999999999997</v>
      </c>
      <c r="AI359" s="100"/>
    </row>
    <row r="360" spans="1:35" x14ac:dyDescent="0.15">
      <c r="A360" s="1680"/>
      <c r="B360" s="457">
        <v>43872</v>
      </c>
      <c r="C360" s="456" t="str">
        <f t="shared" si="45"/>
        <v>(火)</v>
      </c>
      <c r="D360" s="671" t="s">
        <v>540</v>
      </c>
      <c r="E360" s="60" t="s">
        <v>36</v>
      </c>
      <c r="F360" s="60">
        <v>7</v>
      </c>
      <c r="G360" s="23">
        <v>7.6</v>
      </c>
      <c r="H360" s="63">
        <v>7.7</v>
      </c>
      <c r="I360" s="23">
        <v>6.7</v>
      </c>
      <c r="J360" s="63">
        <v>6.6</v>
      </c>
      <c r="K360" s="23">
        <v>8.52</v>
      </c>
      <c r="L360" s="63">
        <v>8.23</v>
      </c>
      <c r="M360" s="23">
        <v>29</v>
      </c>
      <c r="N360" s="63">
        <v>29.2</v>
      </c>
      <c r="O360" s="50" t="s">
        <v>36</v>
      </c>
      <c r="P360" s="1310" t="s">
        <v>36</v>
      </c>
      <c r="Q360" s="50" t="s">
        <v>36</v>
      </c>
      <c r="R360" s="1310" t="s">
        <v>36</v>
      </c>
      <c r="S360" s="50" t="s">
        <v>36</v>
      </c>
      <c r="T360" s="1310" t="s">
        <v>36</v>
      </c>
      <c r="U360" s="50" t="s">
        <v>36</v>
      </c>
      <c r="V360" s="1310" t="s">
        <v>36</v>
      </c>
      <c r="W360" s="64" t="s">
        <v>36</v>
      </c>
      <c r="X360" s="65" t="s">
        <v>36</v>
      </c>
      <c r="Y360" s="69" t="s">
        <v>36</v>
      </c>
      <c r="Z360" s="70" t="s">
        <v>36</v>
      </c>
      <c r="AA360" s="862" t="s">
        <v>36</v>
      </c>
      <c r="AB360" s="863" t="s">
        <v>36</v>
      </c>
      <c r="AC360" s="655">
        <v>600</v>
      </c>
      <c r="AD360" s="6" t="s">
        <v>389</v>
      </c>
      <c r="AE360" s="18" t="s">
        <v>23</v>
      </c>
      <c r="AF360" s="37">
        <v>12.4</v>
      </c>
      <c r="AG360" s="38">
        <v>12.1</v>
      </c>
      <c r="AH360" s="38">
        <v>11.1</v>
      </c>
      <c r="AI360" s="98"/>
    </row>
    <row r="361" spans="1:35" x14ac:dyDescent="0.15">
      <c r="A361" s="1680"/>
      <c r="B361" s="457">
        <v>43873</v>
      </c>
      <c r="C361" s="456" t="str">
        <f t="shared" si="45"/>
        <v>(水)</v>
      </c>
      <c r="D361" s="671" t="s">
        <v>540</v>
      </c>
      <c r="E361" s="60" t="s">
        <v>36</v>
      </c>
      <c r="F361" s="60">
        <v>8.6999999999999993</v>
      </c>
      <c r="G361" s="23">
        <v>7.7</v>
      </c>
      <c r="H361" s="63">
        <v>7.9</v>
      </c>
      <c r="I361" s="23">
        <v>6.6</v>
      </c>
      <c r="J361" s="63">
        <v>6.8</v>
      </c>
      <c r="K361" s="23">
        <v>8.65</v>
      </c>
      <c r="L361" s="63">
        <v>8.27</v>
      </c>
      <c r="M361" s="23">
        <v>28.6</v>
      </c>
      <c r="N361" s="63">
        <v>29</v>
      </c>
      <c r="O361" s="50" t="s">
        <v>36</v>
      </c>
      <c r="P361" s="1310">
        <v>81.599999999999994</v>
      </c>
      <c r="Q361" s="50" t="s">
        <v>36</v>
      </c>
      <c r="R361" s="1310">
        <v>101.5</v>
      </c>
      <c r="S361" s="50" t="s">
        <v>36</v>
      </c>
      <c r="T361" s="1310" t="s">
        <v>36</v>
      </c>
      <c r="U361" s="50" t="s">
        <v>36</v>
      </c>
      <c r="V361" s="1310" t="s">
        <v>36</v>
      </c>
      <c r="W361" s="64" t="s">
        <v>36</v>
      </c>
      <c r="X361" s="65">
        <v>11.6</v>
      </c>
      <c r="Y361" s="69" t="s">
        <v>36</v>
      </c>
      <c r="Z361" s="70">
        <v>196</v>
      </c>
      <c r="AA361" s="862" t="s">
        <v>36</v>
      </c>
      <c r="AB361" s="863">
        <v>0.28999999999999998</v>
      </c>
      <c r="AC361" s="655">
        <v>1000</v>
      </c>
      <c r="AD361" s="6" t="s">
        <v>390</v>
      </c>
      <c r="AE361" s="18" t="s">
        <v>23</v>
      </c>
      <c r="AF361" s="48">
        <v>183</v>
      </c>
      <c r="AG361" s="49">
        <v>215</v>
      </c>
      <c r="AH361" s="49">
        <v>192</v>
      </c>
      <c r="AI361" s="26"/>
    </row>
    <row r="362" spans="1:35" x14ac:dyDescent="0.15">
      <c r="A362" s="1680"/>
      <c r="B362" s="457">
        <v>43874</v>
      </c>
      <c r="C362" s="456" t="str">
        <f t="shared" si="45"/>
        <v>(木)</v>
      </c>
      <c r="D362" s="671" t="s">
        <v>555</v>
      </c>
      <c r="E362" s="60">
        <v>12</v>
      </c>
      <c r="F362" s="60">
        <v>8</v>
      </c>
      <c r="G362" s="23">
        <v>8</v>
      </c>
      <c r="H362" s="63">
        <v>8.1999999999999993</v>
      </c>
      <c r="I362" s="23">
        <v>6.8</v>
      </c>
      <c r="J362" s="63">
        <v>7.1</v>
      </c>
      <c r="K362" s="23">
        <v>8.59</v>
      </c>
      <c r="L362" s="63">
        <v>8.16</v>
      </c>
      <c r="M362" s="23">
        <v>29.1</v>
      </c>
      <c r="N362" s="63">
        <v>29.4</v>
      </c>
      <c r="O362" s="50" t="s">
        <v>36</v>
      </c>
      <c r="P362" s="1310">
        <v>86.3</v>
      </c>
      <c r="Q362" s="50" t="s">
        <v>36</v>
      </c>
      <c r="R362" s="1310">
        <v>102.1</v>
      </c>
      <c r="S362" s="50" t="s">
        <v>36</v>
      </c>
      <c r="T362" s="1310" t="s">
        <v>36</v>
      </c>
      <c r="U362" s="50" t="s">
        <v>36</v>
      </c>
      <c r="V362" s="1310" t="s">
        <v>36</v>
      </c>
      <c r="W362" s="64" t="s">
        <v>36</v>
      </c>
      <c r="X362" s="65">
        <v>11.9</v>
      </c>
      <c r="Y362" s="69" t="s">
        <v>36</v>
      </c>
      <c r="Z362" s="70">
        <v>169</v>
      </c>
      <c r="AA362" s="862" t="s">
        <v>36</v>
      </c>
      <c r="AB362" s="863">
        <v>0.27</v>
      </c>
      <c r="AC362" s="655">
        <v>1000</v>
      </c>
      <c r="AD362" s="6" t="s">
        <v>391</v>
      </c>
      <c r="AE362" s="18" t="s">
        <v>23</v>
      </c>
      <c r="AF362" s="40">
        <v>0.3</v>
      </c>
      <c r="AG362" s="41">
        <v>0.32</v>
      </c>
      <c r="AH362" s="41">
        <v>1.19</v>
      </c>
      <c r="AI362" s="99"/>
    </row>
    <row r="363" spans="1:35" x14ac:dyDescent="0.15">
      <c r="A363" s="1680"/>
      <c r="B363" s="457">
        <v>43875</v>
      </c>
      <c r="C363" s="456" t="str">
        <f t="shared" si="45"/>
        <v>(金)</v>
      </c>
      <c r="D363" s="671" t="s">
        <v>550</v>
      </c>
      <c r="E363" s="60" t="s">
        <v>36</v>
      </c>
      <c r="F363" s="60">
        <v>12.9</v>
      </c>
      <c r="G363" s="23">
        <v>8.1</v>
      </c>
      <c r="H363" s="63">
        <v>8.3000000000000007</v>
      </c>
      <c r="I363" s="23">
        <v>6.8</v>
      </c>
      <c r="J363" s="63">
        <v>7</v>
      </c>
      <c r="K363" s="23">
        <v>8.5299999999999994</v>
      </c>
      <c r="L363" s="63">
        <v>8.1999999999999993</v>
      </c>
      <c r="M363" s="23">
        <v>29.1</v>
      </c>
      <c r="N363" s="63">
        <v>29.4</v>
      </c>
      <c r="O363" s="50" t="s">
        <v>36</v>
      </c>
      <c r="P363" s="1310">
        <v>84.1</v>
      </c>
      <c r="Q363" s="50" t="s">
        <v>36</v>
      </c>
      <c r="R363" s="1310">
        <v>102.3</v>
      </c>
      <c r="S363" s="50" t="s">
        <v>36</v>
      </c>
      <c r="T363" s="1310" t="s">
        <v>36</v>
      </c>
      <c r="U363" s="50" t="s">
        <v>36</v>
      </c>
      <c r="V363" s="1310" t="s">
        <v>36</v>
      </c>
      <c r="W363" s="64" t="s">
        <v>36</v>
      </c>
      <c r="X363" s="65">
        <v>12.2</v>
      </c>
      <c r="Y363" s="69" t="s">
        <v>36</v>
      </c>
      <c r="Z363" s="70">
        <v>183</v>
      </c>
      <c r="AA363" s="862" t="s">
        <v>36</v>
      </c>
      <c r="AB363" s="863">
        <v>0.28000000000000003</v>
      </c>
      <c r="AC363" s="655">
        <v>800</v>
      </c>
      <c r="AD363" s="6" t="s">
        <v>24</v>
      </c>
      <c r="AE363" s="18" t="s">
        <v>23</v>
      </c>
      <c r="AF363" s="23">
        <v>3.4</v>
      </c>
      <c r="AG363" s="47">
        <v>3.2</v>
      </c>
      <c r="AH363" s="719">
        <v>3.6</v>
      </c>
      <c r="AI363" s="99"/>
    </row>
    <row r="364" spans="1:35" x14ac:dyDescent="0.15">
      <c r="A364" s="1680"/>
      <c r="B364" s="457">
        <v>43876</v>
      </c>
      <c r="C364" s="456" t="str">
        <f t="shared" si="45"/>
        <v>(土)</v>
      </c>
      <c r="D364" s="671" t="s">
        <v>540</v>
      </c>
      <c r="E364" s="60" t="s">
        <v>36</v>
      </c>
      <c r="F364" s="60">
        <v>13.7</v>
      </c>
      <c r="G364" s="23">
        <v>8.1999999999999993</v>
      </c>
      <c r="H364" s="63">
        <v>8.4</v>
      </c>
      <c r="I364" s="23">
        <v>6.3</v>
      </c>
      <c r="J364" s="63">
        <v>6.4</v>
      </c>
      <c r="K364" s="23">
        <v>8.5299999999999994</v>
      </c>
      <c r="L364" s="63">
        <v>8.24</v>
      </c>
      <c r="M364" s="23">
        <v>29.1</v>
      </c>
      <c r="N364" s="63">
        <v>29.4</v>
      </c>
      <c r="O364" s="50" t="s">
        <v>36</v>
      </c>
      <c r="P364" s="1310" t="s">
        <v>36</v>
      </c>
      <c r="Q364" s="50" t="s">
        <v>36</v>
      </c>
      <c r="R364" s="1310" t="s">
        <v>36</v>
      </c>
      <c r="S364" s="50" t="s">
        <v>36</v>
      </c>
      <c r="T364" s="1310" t="s">
        <v>36</v>
      </c>
      <c r="U364" s="50" t="s">
        <v>36</v>
      </c>
      <c r="V364" s="1310" t="s">
        <v>36</v>
      </c>
      <c r="W364" s="64" t="s">
        <v>36</v>
      </c>
      <c r="X364" s="65" t="s">
        <v>36</v>
      </c>
      <c r="Y364" s="69" t="s">
        <v>36</v>
      </c>
      <c r="Z364" s="70" t="s">
        <v>36</v>
      </c>
      <c r="AA364" s="862" t="s">
        <v>36</v>
      </c>
      <c r="AB364" s="863" t="s">
        <v>36</v>
      </c>
      <c r="AC364" s="655">
        <v>700</v>
      </c>
      <c r="AD364" s="6" t="s">
        <v>25</v>
      </c>
      <c r="AE364" s="18" t="s">
        <v>23</v>
      </c>
      <c r="AF364" s="23">
        <v>1.4</v>
      </c>
      <c r="AG364" s="47">
        <v>1.3</v>
      </c>
      <c r="AH364" s="718">
        <v>1.3</v>
      </c>
      <c r="AI364" s="99"/>
    </row>
    <row r="365" spans="1:35" x14ac:dyDescent="0.15">
      <c r="A365" s="1680"/>
      <c r="B365" s="457">
        <v>43877</v>
      </c>
      <c r="C365" s="456" t="str">
        <f t="shared" si="45"/>
        <v>(日)</v>
      </c>
      <c r="D365" s="671" t="s">
        <v>555</v>
      </c>
      <c r="E365" s="60">
        <v>17</v>
      </c>
      <c r="F365" s="60">
        <v>9.1999999999999993</v>
      </c>
      <c r="G365" s="23">
        <v>8.3000000000000007</v>
      </c>
      <c r="H365" s="63">
        <v>8.4</v>
      </c>
      <c r="I365" s="23">
        <v>6.3</v>
      </c>
      <c r="J365" s="63">
        <v>6.2</v>
      </c>
      <c r="K365" s="23">
        <v>8.4700000000000006</v>
      </c>
      <c r="L365" s="63">
        <v>8.18</v>
      </c>
      <c r="M365" s="23">
        <v>29.2</v>
      </c>
      <c r="N365" s="63">
        <v>29.4</v>
      </c>
      <c r="O365" s="50" t="s">
        <v>36</v>
      </c>
      <c r="P365" s="1310" t="s">
        <v>36</v>
      </c>
      <c r="Q365" s="50" t="s">
        <v>36</v>
      </c>
      <c r="R365" s="1310" t="s">
        <v>36</v>
      </c>
      <c r="S365" s="50" t="s">
        <v>36</v>
      </c>
      <c r="T365" s="1310" t="s">
        <v>36</v>
      </c>
      <c r="U365" s="50" t="s">
        <v>36</v>
      </c>
      <c r="V365" s="1310" t="s">
        <v>36</v>
      </c>
      <c r="W365" s="64" t="s">
        <v>36</v>
      </c>
      <c r="X365" s="65" t="s">
        <v>36</v>
      </c>
      <c r="Y365" s="69" t="s">
        <v>36</v>
      </c>
      <c r="Z365" s="70" t="s">
        <v>36</v>
      </c>
      <c r="AA365" s="862" t="s">
        <v>36</v>
      </c>
      <c r="AB365" s="863" t="s">
        <v>36</v>
      </c>
      <c r="AC365" s="655">
        <v>600</v>
      </c>
      <c r="AD365" s="6" t="s">
        <v>392</v>
      </c>
      <c r="AE365" s="18" t="s">
        <v>23</v>
      </c>
      <c r="AF365" s="23">
        <v>12.4</v>
      </c>
      <c r="AG365" s="47">
        <v>11.6</v>
      </c>
      <c r="AH365" s="718">
        <v>11.5</v>
      </c>
      <c r="AI365" s="99"/>
    </row>
    <row r="366" spans="1:35" x14ac:dyDescent="0.15">
      <c r="A366" s="1680"/>
      <c r="B366" s="457">
        <v>43878</v>
      </c>
      <c r="C366" s="456" t="str">
        <f t="shared" si="45"/>
        <v>(月)</v>
      </c>
      <c r="D366" s="671" t="s">
        <v>540</v>
      </c>
      <c r="E366" s="60">
        <v>0.5</v>
      </c>
      <c r="F366" s="60">
        <v>16.7</v>
      </c>
      <c r="G366" s="23">
        <v>8.6</v>
      </c>
      <c r="H366" s="63">
        <v>8.8000000000000007</v>
      </c>
      <c r="I366" s="23">
        <v>6.1</v>
      </c>
      <c r="J366" s="63">
        <v>6.3</v>
      </c>
      <c r="K366" s="23">
        <v>8.58</v>
      </c>
      <c r="L366" s="63">
        <v>8.1999999999999993</v>
      </c>
      <c r="M366" s="23">
        <v>28.8</v>
      </c>
      <c r="N366" s="63">
        <v>29.2</v>
      </c>
      <c r="O366" s="50" t="s">
        <v>36</v>
      </c>
      <c r="P366" s="1310">
        <v>86.7</v>
      </c>
      <c r="Q366" s="50" t="s">
        <v>36</v>
      </c>
      <c r="R366" s="1310">
        <v>102.3</v>
      </c>
      <c r="S366" s="50" t="s">
        <v>36</v>
      </c>
      <c r="T366" s="1310" t="s">
        <v>36</v>
      </c>
      <c r="U366" s="50" t="s">
        <v>36</v>
      </c>
      <c r="V366" s="1310" t="s">
        <v>36</v>
      </c>
      <c r="W366" s="64" t="s">
        <v>36</v>
      </c>
      <c r="X366" s="65">
        <v>12.4</v>
      </c>
      <c r="Y366" s="69" t="s">
        <v>36</v>
      </c>
      <c r="Z366" s="70">
        <v>169</v>
      </c>
      <c r="AA366" s="862" t="s">
        <v>36</v>
      </c>
      <c r="AB366" s="863">
        <v>0.23</v>
      </c>
      <c r="AC366" s="655">
        <v>900</v>
      </c>
      <c r="AD366" s="6" t="s">
        <v>393</v>
      </c>
      <c r="AE366" s="18" t="s">
        <v>23</v>
      </c>
      <c r="AF366" s="24">
        <v>2.3E-2</v>
      </c>
      <c r="AG366" s="44">
        <v>1.7999999999999999E-2</v>
      </c>
      <c r="AH366" s="720">
        <v>7.2999999999999995E-2</v>
      </c>
      <c r="AI366" s="101"/>
    </row>
    <row r="367" spans="1:35" x14ac:dyDescent="0.15">
      <c r="A367" s="1680"/>
      <c r="B367" s="457">
        <v>43879</v>
      </c>
      <c r="C367" s="456" t="str">
        <f t="shared" si="45"/>
        <v>(火)</v>
      </c>
      <c r="D367" s="671" t="s">
        <v>540</v>
      </c>
      <c r="E367" s="60" t="s">
        <v>36</v>
      </c>
      <c r="F367" s="60">
        <v>9.3000000000000007</v>
      </c>
      <c r="G367" s="23">
        <v>8.9</v>
      </c>
      <c r="H367" s="63">
        <v>9.3000000000000007</v>
      </c>
      <c r="I367" s="23">
        <v>7.3</v>
      </c>
      <c r="J367" s="63">
        <v>7.4</v>
      </c>
      <c r="K367" s="23">
        <v>8.61</v>
      </c>
      <c r="L367" s="63">
        <v>8.17</v>
      </c>
      <c r="M367" s="23">
        <v>29.1</v>
      </c>
      <c r="N367" s="63">
        <v>29.3</v>
      </c>
      <c r="O367" s="50" t="s">
        <v>36</v>
      </c>
      <c r="P367" s="1310">
        <v>87.8</v>
      </c>
      <c r="Q367" s="50" t="s">
        <v>36</v>
      </c>
      <c r="R367" s="1310">
        <v>103.3</v>
      </c>
      <c r="S367" s="50" t="s">
        <v>36</v>
      </c>
      <c r="T367" s="1310" t="s">
        <v>36</v>
      </c>
      <c r="U367" s="50" t="s">
        <v>36</v>
      </c>
      <c r="V367" s="1310" t="s">
        <v>36</v>
      </c>
      <c r="W367" s="64" t="s">
        <v>36</v>
      </c>
      <c r="X367" s="65">
        <v>12.4</v>
      </c>
      <c r="Y367" s="69" t="s">
        <v>36</v>
      </c>
      <c r="Z367" s="70">
        <v>198</v>
      </c>
      <c r="AA367" s="862" t="s">
        <v>36</v>
      </c>
      <c r="AB367" s="863">
        <v>0.2</v>
      </c>
      <c r="AC367" s="655">
        <v>1200</v>
      </c>
      <c r="AD367" s="6" t="s">
        <v>290</v>
      </c>
      <c r="AE367" s="18" t="s">
        <v>23</v>
      </c>
      <c r="AF367" s="24">
        <v>0.42</v>
      </c>
      <c r="AG367" s="44">
        <v>0.41</v>
      </c>
      <c r="AH367" s="720">
        <v>0.7</v>
      </c>
      <c r="AI367" s="99"/>
    </row>
    <row r="368" spans="1:35" x14ac:dyDescent="0.15">
      <c r="A368" s="1680"/>
      <c r="B368" s="457">
        <v>43880</v>
      </c>
      <c r="C368" s="456" t="str">
        <f t="shared" si="45"/>
        <v>(水)</v>
      </c>
      <c r="D368" s="671" t="s">
        <v>540</v>
      </c>
      <c r="E368" s="60" t="s">
        <v>36</v>
      </c>
      <c r="F368" s="60">
        <v>8</v>
      </c>
      <c r="G368" s="23">
        <v>8.8000000000000007</v>
      </c>
      <c r="H368" s="63">
        <v>9</v>
      </c>
      <c r="I368" s="23">
        <v>7.6</v>
      </c>
      <c r="J368" s="63">
        <v>7.5</v>
      </c>
      <c r="K368" s="23">
        <v>8.67</v>
      </c>
      <c r="L368" s="63">
        <v>8.24</v>
      </c>
      <c r="M368" s="23">
        <v>28.6</v>
      </c>
      <c r="N368" s="63">
        <v>29.2</v>
      </c>
      <c r="O368" s="50" t="s">
        <v>36</v>
      </c>
      <c r="P368" s="1310">
        <v>83.1</v>
      </c>
      <c r="Q368" s="50" t="s">
        <v>36</v>
      </c>
      <c r="R368" s="1310">
        <v>103.1</v>
      </c>
      <c r="S368" s="50" t="s">
        <v>36</v>
      </c>
      <c r="T368" s="1310" t="s">
        <v>36</v>
      </c>
      <c r="U368" s="50" t="s">
        <v>36</v>
      </c>
      <c r="V368" s="1310" t="s">
        <v>36</v>
      </c>
      <c r="W368" s="64" t="s">
        <v>36</v>
      </c>
      <c r="X368" s="65">
        <v>12</v>
      </c>
      <c r="Y368" s="69" t="s">
        <v>36</v>
      </c>
      <c r="Z368" s="70">
        <v>206</v>
      </c>
      <c r="AA368" s="862" t="s">
        <v>36</v>
      </c>
      <c r="AB368" s="863">
        <v>0.23</v>
      </c>
      <c r="AC368" s="655">
        <v>1000</v>
      </c>
      <c r="AD368" s="6" t="s">
        <v>97</v>
      </c>
      <c r="AE368" s="18" t="s">
        <v>23</v>
      </c>
      <c r="AF368" s="24">
        <v>0.76</v>
      </c>
      <c r="AG368" s="44">
        <v>0.73</v>
      </c>
      <c r="AH368" s="720">
        <v>1.17</v>
      </c>
      <c r="AI368" s="99"/>
    </row>
    <row r="369" spans="1:35" x14ac:dyDescent="0.15">
      <c r="A369" s="1680"/>
      <c r="B369" s="457">
        <v>43881</v>
      </c>
      <c r="C369" s="456" t="str">
        <f t="shared" si="45"/>
        <v>(木)</v>
      </c>
      <c r="D369" s="811" t="s">
        <v>540</v>
      </c>
      <c r="E369" s="177" t="s">
        <v>36</v>
      </c>
      <c r="F369" s="177">
        <v>10.1</v>
      </c>
      <c r="G369" s="178">
        <v>8.8000000000000007</v>
      </c>
      <c r="H369" s="174">
        <v>9.1</v>
      </c>
      <c r="I369" s="178">
        <v>7</v>
      </c>
      <c r="J369" s="174">
        <v>7.2</v>
      </c>
      <c r="K369" s="178">
        <v>8.66</v>
      </c>
      <c r="L369" s="174">
        <v>8.2100000000000009</v>
      </c>
      <c r="M369" s="178">
        <v>29</v>
      </c>
      <c r="N369" s="174">
        <v>29.4</v>
      </c>
      <c r="O369" s="1317" t="s">
        <v>36</v>
      </c>
      <c r="P369" s="1318">
        <v>86.5</v>
      </c>
      <c r="Q369" s="1317" t="s">
        <v>36</v>
      </c>
      <c r="R369" s="1318">
        <v>103.3</v>
      </c>
      <c r="S369" s="1317" t="s">
        <v>36</v>
      </c>
      <c r="T369" s="1318" t="s">
        <v>36</v>
      </c>
      <c r="U369" s="1317" t="s">
        <v>36</v>
      </c>
      <c r="V369" s="1318" t="s">
        <v>36</v>
      </c>
      <c r="W369" s="179" t="s">
        <v>36</v>
      </c>
      <c r="X369" s="180">
        <v>12.1</v>
      </c>
      <c r="Y369" s="183" t="s">
        <v>36</v>
      </c>
      <c r="Z369" s="184">
        <v>181</v>
      </c>
      <c r="AA369" s="870" t="s">
        <v>36</v>
      </c>
      <c r="AB369" s="871">
        <v>0.21</v>
      </c>
      <c r="AC369" s="812">
        <v>1200</v>
      </c>
      <c r="AD369" s="6" t="s">
        <v>379</v>
      </c>
      <c r="AE369" s="18" t="s">
        <v>23</v>
      </c>
      <c r="AF369" s="24">
        <v>4.9000000000000002E-2</v>
      </c>
      <c r="AG369" s="44">
        <v>4.4999999999999998E-2</v>
      </c>
      <c r="AH369" s="720">
        <v>0.123</v>
      </c>
      <c r="AI369" s="101"/>
    </row>
    <row r="370" spans="1:35" x14ac:dyDescent="0.15">
      <c r="A370" s="1680"/>
      <c r="B370" s="457">
        <v>43882</v>
      </c>
      <c r="C370" s="456" t="str">
        <f t="shared" si="45"/>
        <v>(金)</v>
      </c>
      <c r="D370" s="811" t="s">
        <v>540</v>
      </c>
      <c r="E370" s="177" t="s">
        <v>36</v>
      </c>
      <c r="F370" s="177">
        <v>10.6</v>
      </c>
      <c r="G370" s="178">
        <v>8.9</v>
      </c>
      <c r="H370" s="174">
        <v>9.1999999999999993</v>
      </c>
      <c r="I370" s="178">
        <v>7.4</v>
      </c>
      <c r="J370" s="174">
        <v>7.4</v>
      </c>
      <c r="K370" s="178">
        <v>8.75</v>
      </c>
      <c r="L370" s="174">
        <v>8.2899999999999991</v>
      </c>
      <c r="M370" s="178">
        <v>28.7</v>
      </c>
      <c r="N370" s="174">
        <v>29.4</v>
      </c>
      <c r="O370" s="1317" t="s">
        <v>36</v>
      </c>
      <c r="P370" s="1318">
        <v>84.8</v>
      </c>
      <c r="Q370" s="1317" t="s">
        <v>36</v>
      </c>
      <c r="R370" s="1318">
        <v>102.1</v>
      </c>
      <c r="S370" s="1317" t="s">
        <v>36</v>
      </c>
      <c r="T370" s="1318" t="s">
        <v>36</v>
      </c>
      <c r="U370" s="1317" t="s">
        <v>36</v>
      </c>
      <c r="V370" s="1318" t="s">
        <v>36</v>
      </c>
      <c r="W370" s="179" t="s">
        <v>36</v>
      </c>
      <c r="X370" s="180">
        <v>12.5</v>
      </c>
      <c r="Y370" s="183" t="s">
        <v>36</v>
      </c>
      <c r="Z370" s="184">
        <v>199</v>
      </c>
      <c r="AA370" s="870" t="s">
        <v>36</v>
      </c>
      <c r="AB370" s="871">
        <v>0.18</v>
      </c>
      <c r="AC370" s="812">
        <v>1300</v>
      </c>
      <c r="AD370" s="6" t="s">
        <v>394</v>
      </c>
      <c r="AE370" s="18" t="s">
        <v>23</v>
      </c>
      <c r="AF370" s="484"/>
      <c r="AG370" s="217"/>
      <c r="AH370" s="786"/>
      <c r="AI370" s="99"/>
    </row>
    <row r="371" spans="1:35" s="1" customFormat="1" ht="13.5" customHeight="1" x14ac:dyDescent="0.15">
      <c r="A371" s="1680"/>
      <c r="B371" s="457">
        <v>43883</v>
      </c>
      <c r="C371" s="456" t="str">
        <f t="shared" si="45"/>
        <v>(土)</v>
      </c>
      <c r="D371" s="671" t="s">
        <v>540</v>
      </c>
      <c r="E371" s="60">
        <v>8</v>
      </c>
      <c r="F371" s="60">
        <v>14.7</v>
      </c>
      <c r="G371" s="23">
        <v>9</v>
      </c>
      <c r="H371" s="63">
        <v>9.1999999999999993</v>
      </c>
      <c r="I371" s="23">
        <v>7.1</v>
      </c>
      <c r="J371" s="63">
        <v>7.4</v>
      </c>
      <c r="K371" s="23">
        <v>8.74</v>
      </c>
      <c r="L371" s="63">
        <v>8.19</v>
      </c>
      <c r="M371" s="23">
        <v>29.1</v>
      </c>
      <c r="N371" s="63">
        <v>29.5</v>
      </c>
      <c r="O371" s="50" t="s">
        <v>36</v>
      </c>
      <c r="P371" s="1310" t="s">
        <v>36</v>
      </c>
      <c r="Q371" s="50" t="s">
        <v>36</v>
      </c>
      <c r="R371" s="1310" t="s">
        <v>36</v>
      </c>
      <c r="S371" s="50" t="s">
        <v>36</v>
      </c>
      <c r="T371" s="1310" t="s">
        <v>36</v>
      </c>
      <c r="U371" s="50" t="s">
        <v>36</v>
      </c>
      <c r="V371" s="1310" t="s">
        <v>36</v>
      </c>
      <c r="W371" s="64" t="s">
        <v>36</v>
      </c>
      <c r="X371" s="65" t="s">
        <v>36</v>
      </c>
      <c r="Y371" s="69" t="s">
        <v>36</v>
      </c>
      <c r="Z371" s="70" t="s">
        <v>36</v>
      </c>
      <c r="AA371" s="862" t="s">
        <v>36</v>
      </c>
      <c r="AB371" s="863" t="s">
        <v>36</v>
      </c>
      <c r="AC371" s="813">
        <v>1700</v>
      </c>
      <c r="AD371" s="6" t="s">
        <v>98</v>
      </c>
      <c r="AE371" s="18" t="s">
        <v>23</v>
      </c>
      <c r="AF371" s="23">
        <v>23.1</v>
      </c>
      <c r="AG371" s="47">
        <v>24.7</v>
      </c>
      <c r="AH371" s="718">
        <v>20.9</v>
      </c>
      <c r="AI371" s="100"/>
    </row>
    <row r="372" spans="1:35" s="1" customFormat="1" ht="13.5" customHeight="1" x14ac:dyDescent="0.15">
      <c r="A372" s="1680"/>
      <c r="B372" s="457">
        <v>43884</v>
      </c>
      <c r="C372" s="456" t="str">
        <f t="shared" si="45"/>
        <v>(日)</v>
      </c>
      <c r="D372" s="671" t="s">
        <v>540</v>
      </c>
      <c r="E372" s="60" t="s">
        <v>36</v>
      </c>
      <c r="F372" s="60">
        <v>13.6</v>
      </c>
      <c r="G372" s="23">
        <v>9.6</v>
      </c>
      <c r="H372" s="63">
        <v>9.9</v>
      </c>
      <c r="I372" s="23">
        <v>8.1</v>
      </c>
      <c r="J372" s="63">
        <v>7.3</v>
      </c>
      <c r="K372" s="23">
        <v>8.82</v>
      </c>
      <c r="L372" s="63">
        <v>8.1300000000000008</v>
      </c>
      <c r="M372" s="23">
        <v>29.3</v>
      </c>
      <c r="N372" s="63">
        <v>29.8</v>
      </c>
      <c r="O372" s="50" t="s">
        <v>36</v>
      </c>
      <c r="P372" s="1310" t="s">
        <v>36</v>
      </c>
      <c r="Q372" s="50" t="s">
        <v>36</v>
      </c>
      <c r="R372" s="1310" t="s">
        <v>36</v>
      </c>
      <c r="S372" s="50" t="s">
        <v>36</v>
      </c>
      <c r="T372" s="1310" t="s">
        <v>36</v>
      </c>
      <c r="U372" s="50" t="s">
        <v>36</v>
      </c>
      <c r="V372" s="1310" t="s">
        <v>36</v>
      </c>
      <c r="W372" s="64" t="s">
        <v>36</v>
      </c>
      <c r="X372" s="65" t="s">
        <v>36</v>
      </c>
      <c r="Y372" s="69" t="s">
        <v>36</v>
      </c>
      <c r="Z372" s="70" t="s">
        <v>36</v>
      </c>
      <c r="AA372" s="862" t="s">
        <v>36</v>
      </c>
      <c r="AB372" s="863" t="s">
        <v>36</v>
      </c>
      <c r="AC372" s="813">
        <v>1800</v>
      </c>
      <c r="AD372" s="6" t="s">
        <v>27</v>
      </c>
      <c r="AE372" s="18" t="s">
        <v>23</v>
      </c>
      <c r="AF372" s="23">
        <v>20.9</v>
      </c>
      <c r="AG372" s="47">
        <v>20.100000000000001</v>
      </c>
      <c r="AH372" s="718">
        <v>31.8</v>
      </c>
      <c r="AI372" s="100"/>
    </row>
    <row r="373" spans="1:35" s="1" customFormat="1" ht="13.5" customHeight="1" x14ac:dyDescent="0.15">
      <c r="A373" s="1680"/>
      <c r="B373" s="457">
        <v>43885</v>
      </c>
      <c r="C373" s="456" t="str">
        <f t="shared" si="45"/>
        <v>(月)</v>
      </c>
      <c r="D373" s="671" t="s">
        <v>540</v>
      </c>
      <c r="E373" s="60" t="s">
        <v>36</v>
      </c>
      <c r="F373" s="60">
        <v>11.8</v>
      </c>
      <c r="G373" s="23">
        <v>9.6</v>
      </c>
      <c r="H373" s="63">
        <v>9.8000000000000007</v>
      </c>
      <c r="I373" s="23">
        <v>8.1</v>
      </c>
      <c r="J373" s="63">
        <v>7.9</v>
      </c>
      <c r="K373" s="23">
        <v>8.8000000000000007</v>
      </c>
      <c r="L373" s="63">
        <v>8.25</v>
      </c>
      <c r="M373" s="23">
        <v>29.4</v>
      </c>
      <c r="N373" s="63">
        <v>29.8</v>
      </c>
      <c r="O373" s="50" t="s">
        <v>36</v>
      </c>
      <c r="P373" s="1310" t="s">
        <v>36</v>
      </c>
      <c r="Q373" s="50" t="s">
        <v>36</v>
      </c>
      <c r="R373" s="1310" t="s">
        <v>36</v>
      </c>
      <c r="S373" s="50" t="s">
        <v>36</v>
      </c>
      <c r="T373" s="1310" t="s">
        <v>36</v>
      </c>
      <c r="U373" s="50" t="s">
        <v>36</v>
      </c>
      <c r="V373" s="1310" t="s">
        <v>36</v>
      </c>
      <c r="W373" s="64" t="s">
        <v>36</v>
      </c>
      <c r="X373" s="65" t="s">
        <v>36</v>
      </c>
      <c r="Y373" s="69" t="s">
        <v>36</v>
      </c>
      <c r="Z373" s="70" t="s">
        <v>36</v>
      </c>
      <c r="AA373" s="862" t="s">
        <v>36</v>
      </c>
      <c r="AB373" s="863" t="s">
        <v>36</v>
      </c>
      <c r="AC373" s="813">
        <v>1600</v>
      </c>
      <c r="AD373" s="6" t="s">
        <v>382</v>
      </c>
      <c r="AE373" s="18" t="s">
        <v>387</v>
      </c>
      <c r="AF373" s="50">
        <v>6</v>
      </c>
      <c r="AG373" s="51">
        <v>6</v>
      </c>
      <c r="AH373" s="722">
        <v>14</v>
      </c>
      <c r="AI373" s="102"/>
    </row>
    <row r="374" spans="1:35" s="1" customFormat="1" ht="13.5" customHeight="1" x14ac:dyDescent="0.15">
      <c r="A374" s="1680"/>
      <c r="B374" s="457">
        <v>43886</v>
      </c>
      <c r="C374" s="456" t="str">
        <f t="shared" si="45"/>
        <v>(火)</v>
      </c>
      <c r="D374" s="671" t="s">
        <v>540</v>
      </c>
      <c r="E374" s="60" t="s">
        <v>36</v>
      </c>
      <c r="F374" s="60">
        <v>12.2</v>
      </c>
      <c r="G374" s="23">
        <v>9.6999999999999993</v>
      </c>
      <c r="H374" s="63">
        <v>9.9</v>
      </c>
      <c r="I374" s="23">
        <v>7.5</v>
      </c>
      <c r="J374" s="63">
        <v>7.7</v>
      </c>
      <c r="K374" s="23">
        <v>8.8699999999999992</v>
      </c>
      <c r="L374" s="63">
        <v>8.2200000000000006</v>
      </c>
      <c r="M374" s="23">
        <v>28.9</v>
      </c>
      <c r="N374" s="63">
        <v>29.6</v>
      </c>
      <c r="O374" s="50" t="s">
        <v>36</v>
      </c>
      <c r="P374" s="1310">
        <v>85.2</v>
      </c>
      <c r="Q374" s="50" t="s">
        <v>36</v>
      </c>
      <c r="R374" s="1310">
        <v>103.1</v>
      </c>
      <c r="S374" s="50" t="s">
        <v>36</v>
      </c>
      <c r="T374" s="1310" t="s">
        <v>36</v>
      </c>
      <c r="U374" s="50" t="s">
        <v>36</v>
      </c>
      <c r="V374" s="1310" t="s">
        <v>36</v>
      </c>
      <c r="W374" s="64" t="s">
        <v>36</v>
      </c>
      <c r="X374" s="65">
        <v>12.2</v>
      </c>
      <c r="Y374" s="69" t="s">
        <v>36</v>
      </c>
      <c r="Z374" s="70">
        <v>197</v>
      </c>
      <c r="AA374" s="862" t="s">
        <v>36</v>
      </c>
      <c r="AB374" s="863">
        <v>0.19</v>
      </c>
      <c r="AC374" s="813">
        <v>1800</v>
      </c>
      <c r="AD374" s="6" t="s">
        <v>395</v>
      </c>
      <c r="AE374" s="18" t="s">
        <v>23</v>
      </c>
      <c r="AF374" s="50">
        <v>8</v>
      </c>
      <c r="AG374" s="51">
        <v>8</v>
      </c>
      <c r="AH374" s="722">
        <v>15</v>
      </c>
      <c r="AI374" s="102"/>
    </row>
    <row r="375" spans="1:35" s="1" customFormat="1" ht="13.5" customHeight="1" x14ac:dyDescent="0.15">
      <c r="A375" s="1680"/>
      <c r="B375" s="457">
        <v>43887</v>
      </c>
      <c r="C375" s="456" t="str">
        <f t="shared" si="45"/>
        <v>(水)</v>
      </c>
      <c r="D375" s="671" t="s">
        <v>550</v>
      </c>
      <c r="E375" s="60">
        <v>1.5</v>
      </c>
      <c r="F375" s="60">
        <v>8.3000000000000007</v>
      </c>
      <c r="G375" s="23">
        <v>9.6999999999999993</v>
      </c>
      <c r="H375" s="63">
        <v>9.8000000000000007</v>
      </c>
      <c r="I375" s="23">
        <v>7.5</v>
      </c>
      <c r="J375" s="63">
        <v>7.2</v>
      </c>
      <c r="K375" s="23">
        <v>8.85</v>
      </c>
      <c r="L375" s="63">
        <v>8.1300000000000008</v>
      </c>
      <c r="M375" s="23">
        <v>29.4</v>
      </c>
      <c r="N375" s="63">
        <v>29.9</v>
      </c>
      <c r="O375" s="50" t="s">
        <v>36</v>
      </c>
      <c r="P375" s="1310">
        <v>85.2</v>
      </c>
      <c r="Q375" s="50" t="s">
        <v>36</v>
      </c>
      <c r="R375" s="1310">
        <v>104.1</v>
      </c>
      <c r="S375" s="50" t="s">
        <v>36</v>
      </c>
      <c r="T375" s="1310" t="s">
        <v>36</v>
      </c>
      <c r="U375" s="50" t="s">
        <v>36</v>
      </c>
      <c r="V375" s="1310" t="s">
        <v>36</v>
      </c>
      <c r="W375" s="64" t="s">
        <v>36</v>
      </c>
      <c r="X375" s="65">
        <v>12.3</v>
      </c>
      <c r="Y375" s="69" t="s">
        <v>36</v>
      </c>
      <c r="Z375" s="70">
        <v>180</v>
      </c>
      <c r="AA375" s="862" t="s">
        <v>36</v>
      </c>
      <c r="AB375" s="863">
        <v>0.18</v>
      </c>
      <c r="AC375" s="813">
        <v>1700</v>
      </c>
      <c r="AD375" s="19"/>
      <c r="AE375" s="9"/>
      <c r="AF375" s="20"/>
      <c r="AG375" s="8"/>
      <c r="AH375" s="8"/>
      <c r="AI375" s="9"/>
    </row>
    <row r="376" spans="1:35" s="1" customFormat="1" ht="13.5" customHeight="1" x14ac:dyDescent="0.15">
      <c r="A376" s="1680"/>
      <c r="B376" s="457">
        <v>43888</v>
      </c>
      <c r="C376" s="465" t="str">
        <f t="shared" si="45"/>
        <v>(木)</v>
      </c>
      <c r="D376" s="671" t="s">
        <v>540</v>
      </c>
      <c r="E376" s="60" t="s">
        <v>36</v>
      </c>
      <c r="F376" s="60">
        <v>9</v>
      </c>
      <c r="G376" s="23">
        <v>9.6999999999999993</v>
      </c>
      <c r="H376" s="63">
        <v>10</v>
      </c>
      <c r="I376" s="23">
        <v>7.4</v>
      </c>
      <c r="J376" s="63">
        <v>7.6</v>
      </c>
      <c r="K376" s="23">
        <v>8.9499999999999993</v>
      </c>
      <c r="L376" s="63">
        <v>8.31</v>
      </c>
      <c r="M376" s="23">
        <v>29.3</v>
      </c>
      <c r="N376" s="63">
        <v>29.9</v>
      </c>
      <c r="O376" s="50" t="s">
        <v>36</v>
      </c>
      <c r="P376" s="1310">
        <v>84</v>
      </c>
      <c r="Q376" s="50" t="s">
        <v>36</v>
      </c>
      <c r="R376" s="1310">
        <v>104.1</v>
      </c>
      <c r="S376" s="50" t="s">
        <v>36</v>
      </c>
      <c r="T376" s="1310" t="s">
        <v>36</v>
      </c>
      <c r="U376" s="50" t="s">
        <v>36</v>
      </c>
      <c r="V376" s="1310" t="s">
        <v>36</v>
      </c>
      <c r="W376" s="64" t="s">
        <v>36</v>
      </c>
      <c r="X376" s="65">
        <v>12.5</v>
      </c>
      <c r="Y376" s="69" t="s">
        <v>36</v>
      </c>
      <c r="Z376" s="70">
        <v>191</v>
      </c>
      <c r="AA376" s="862" t="s">
        <v>36</v>
      </c>
      <c r="AB376" s="863">
        <v>0.2</v>
      </c>
      <c r="AC376" s="813">
        <v>1800</v>
      </c>
      <c r="AD376" s="19"/>
      <c r="AE376" s="9"/>
      <c r="AF376" s="20"/>
      <c r="AG376" s="8"/>
      <c r="AH376" s="8"/>
      <c r="AI376" s="9"/>
    </row>
    <row r="377" spans="1:35" s="1" customFormat="1" ht="13.5" customHeight="1" x14ac:dyDescent="0.15">
      <c r="A377" s="1680"/>
      <c r="B377" s="457">
        <v>43889</v>
      </c>
      <c r="C377" s="465" t="str">
        <f t="shared" si="45"/>
        <v>(金)</v>
      </c>
      <c r="D377" s="671" t="s">
        <v>540</v>
      </c>
      <c r="E377" s="60" t="s">
        <v>36</v>
      </c>
      <c r="F377" s="60">
        <v>7.1</v>
      </c>
      <c r="G377" s="23">
        <v>9.6</v>
      </c>
      <c r="H377" s="63">
        <v>9.9</v>
      </c>
      <c r="I377" s="23">
        <v>8.1999999999999993</v>
      </c>
      <c r="J377" s="63">
        <v>7.2</v>
      </c>
      <c r="K377" s="23">
        <v>8.94</v>
      </c>
      <c r="L377" s="63">
        <v>8.26</v>
      </c>
      <c r="M377" s="23">
        <v>29.5</v>
      </c>
      <c r="N377" s="63">
        <v>30.2</v>
      </c>
      <c r="O377" s="50" t="s">
        <v>36</v>
      </c>
      <c r="P377" s="1310">
        <v>85.6</v>
      </c>
      <c r="Q377" s="50" t="s">
        <v>36</v>
      </c>
      <c r="R377" s="1310">
        <v>105.1</v>
      </c>
      <c r="S377" s="50" t="s">
        <v>36</v>
      </c>
      <c r="T377" s="1310" t="s">
        <v>36</v>
      </c>
      <c r="U377" s="50" t="s">
        <v>36</v>
      </c>
      <c r="V377" s="1310" t="s">
        <v>36</v>
      </c>
      <c r="W377" s="64" t="s">
        <v>36</v>
      </c>
      <c r="X377" s="65">
        <v>12.5</v>
      </c>
      <c r="Y377" s="69" t="s">
        <v>36</v>
      </c>
      <c r="Z377" s="70">
        <v>190</v>
      </c>
      <c r="AA377" s="862" t="s">
        <v>36</v>
      </c>
      <c r="AB377" s="863">
        <v>0.2</v>
      </c>
      <c r="AC377" s="848">
        <v>2000</v>
      </c>
      <c r="AD377" s="613"/>
      <c r="AE377" s="614"/>
      <c r="AF377" s="623"/>
      <c r="AG377" s="615"/>
      <c r="AH377" s="615"/>
      <c r="AI377" s="614"/>
    </row>
    <row r="378" spans="1:35" s="1" customFormat="1" ht="13.5" customHeight="1" x14ac:dyDescent="0.15">
      <c r="A378" s="1680"/>
      <c r="B378" s="457">
        <v>43890</v>
      </c>
      <c r="C378" s="465" t="str">
        <f t="shared" si="45"/>
        <v>(土)</v>
      </c>
      <c r="D378" s="671" t="s">
        <v>540</v>
      </c>
      <c r="E378" s="60">
        <v>3</v>
      </c>
      <c r="F378" s="60">
        <v>10.6</v>
      </c>
      <c r="G378" s="23">
        <v>9.6999999999999993</v>
      </c>
      <c r="H378" s="63">
        <v>9.9</v>
      </c>
      <c r="I378" s="23">
        <v>7.1</v>
      </c>
      <c r="J378" s="63">
        <v>7</v>
      </c>
      <c r="K378" s="23">
        <v>8.9</v>
      </c>
      <c r="L378" s="63">
        <v>8.2799999999999994</v>
      </c>
      <c r="M378" s="23">
        <v>29.2</v>
      </c>
      <c r="N378" s="63">
        <v>30</v>
      </c>
      <c r="O378" s="50" t="s">
        <v>36</v>
      </c>
      <c r="P378" s="1310" t="s">
        <v>36</v>
      </c>
      <c r="Q378" s="50" t="s">
        <v>36</v>
      </c>
      <c r="R378" s="1310" t="s">
        <v>36</v>
      </c>
      <c r="S378" s="50" t="s">
        <v>36</v>
      </c>
      <c r="T378" s="1310" t="s">
        <v>36</v>
      </c>
      <c r="U378" s="50" t="s">
        <v>36</v>
      </c>
      <c r="V378" s="1310" t="s">
        <v>36</v>
      </c>
      <c r="W378" s="64" t="s">
        <v>36</v>
      </c>
      <c r="X378" s="65" t="s">
        <v>36</v>
      </c>
      <c r="Y378" s="69" t="s">
        <v>36</v>
      </c>
      <c r="Z378" s="70" t="s">
        <v>36</v>
      </c>
      <c r="AA378" s="862" t="s">
        <v>36</v>
      </c>
      <c r="AB378" s="863" t="s">
        <v>36</v>
      </c>
      <c r="AC378" s="849">
        <v>1900</v>
      </c>
      <c r="AD378" s="21"/>
      <c r="AE378" s="3"/>
      <c r="AF378" s="22"/>
      <c r="AG378" s="10"/>
      <c r="AH378" s="10"/>
      <c r="AI378" s="3"/>
    </row>
    <row r="379" spans="1:35" s="1" customFormat="1" ht="13.5" customHeight="1" x14ac:dyDescent="0.15">
      <c r="A379" s="1680"/>
      <c r="B379" s="1610" t="s">
        <v>396</v>
      </c>
      <c r="C379" s="1611"/>
      <c r="D379" s="399"/>
      <c r="E379" s="358">
        <f>MAX(E350:E378)</f>
        <v>17</v>
      </c>
      <c r="F379" s="359">
        <f t="shared" ref="F379:AC379" si="46">IF(COUNT(F350:F378)=0,"",MAX(F350:F378))</f>
        <v>16.7</v>
      </c>
      <c r="G379" s="360">
        <f t="shared" si="46"/>
        <v>9.6999999999999993</v>
      </c>
      <c r="H379" s="361">
        <f t="shared" si="46"/>
        <v>10</v>
      </c>
      <c r="I379" s="360">
        <f t="shared" si="46"/>
        <v>8.6</v>
      </c>
      <c r="J379" s="361">
        <f t="shared" si="46"/>
        <v>8.3000000000000007</v>
      </c>
      <c r="K379" s="360">
        <f t="shared" si="46"/>
        <v>8.9499999999999993</v>
      </c>
      <c r="L379" s="361">
        <f t="shared" si="46"/>
        <v>8.31</v>
      </c>
      <c r="M379" s="360">
        <f t="shared" si="46"/>
        <v>30</v>
      </c>
      <c r="N379" s="361">
        <f t="shared" si="46"/>
        <v>30.2</v>
      </c>
      <c r="O379" s="1311">
        <f t="shared" si="46"/>
        <v>86.7</v>
      </c>
      <c r="P379" s="1319">
        <f t="shared" si="46"/>
        <v>88.9</v>
      </c>
      <c r="Q379" s="1311">
        <f t="shared" si="46"/>
        <v>104.1</v>
      </c>
      <c r="R379" s="1319">
        <f t="shared" si="46"/>
        <v>105.1</v>
      </c>
      <c r="S379" s="1311">
        <f t="shared" si="46"/>
        <v>69</v>
      </c>
      <c r="T379" s="1319">
        <f t="shared" si="46"/>
        <v>68.8</v>
      </c>
      <c r="U379" s="1311">
        <f t="shared" si="46"/>
        <v>35.1</v>
      </c>
      <c r="V379" s="1319">
        <f t="shared" si="46"/>
        <v>35.5</v>
      </c>
      <c r="W379" s="362">
        <f t="shared" si="46"/>
        <v>12.4</v>
      </c>
      <c r="X379" s="583">
        <f t="shared" si="46"/>
        <v>12.8</v>
      </c>
      <c r="Y379" s="1471">
        <f t="shared" si="46"/>
        <v>183</v>
      </c>
      <c r="Z379" s="1472">
        <f t="shared" si="46"/>
        <v>215</v>
      </c>
      <c r="AA379" s="864">
        <f t="shared" si="46"/>
        <v>0.3</v>
      </c>
      <c r="AB379" s="865">
        <f t="shared" si="46"/>
        <v>0.32</v>
      </c>
      <c r="AC379" s="640">
        <f t="shared" si="46"/>
        <v>2000</v>
      </c>
      <c r="AD379" s="29" t="s">
        <v>143</v>
      </c>
      <c r="AE379" s="2" t="s">
        <v>36</v>
      </c>
      <c r="AF379" s="2" t="s">
        <v>36</v>
      </c>
      <c r="AG379" s="2" t="s">
        <v>36</v>
      </c>
      <c r="AH379" s="2" t="s">
        <v>36</v>
      </c>
      <c r="AI379" s="103" t="s">
        <v>36</v>
      </c>
    </row>
    <row r="380" spans="1:35" s="1" customFormat="1" ht="13.5" customHeight="1" x14ac:dyDescent="0.15">
      <c r="A380" s="1680"/>
      <c r="B380" s="1602" t="s">
        <v>397</v>
      </c>
      <c r="C380" s="1603"/>
      <c r="D380" s="401"/>
      <c r="E380" s="364">
        <f>MIN(E350:E378)</f>
        <v>0.5</v>
      </c>
      <c r="F380" s="365">
        <f t="shared" ref="F380:AC380" si="47">IF(COUNT(F350:F378)=0,"",MIN(F350:F378))</f>
        <v>3</v>
      </c>
      <c r="G380" s="366">
        <f t="shared" si="47"/>
        <v>7.6</v>
      </c>
      <c r="H380" s="367">
        <f t="shared" si="47"/>
        <v>7.7</v>
      </c>
      <c r="I380" s="366">
        <f t="shared" si="47"/>
        <v>5.2</v>
      </c>
      <c r="J380" s="367">
        <f t="shared" si="47"/>
        <v>5</v>
      </c>
      <c r="K380" s="366">
        <f t="shared" si="47"/>
        <v>8.4</v>
      </c>
      <c r="L380" s="367">
        <f t="shared" si="47"/>
        <v>8.1</v>
      </c>
      <c r="M380" s="366">
        <f t="shared" si="47"/>
        <v>28.6</v>
      </c>
      <c r="N380" s="367">
        <f t="shared" si="47"/>
        <v>28.9</v>
      </c>
      <c r="O380" s="1313">
        <f t="shared" si="47"/>
        <v>86.7</v>
      </c>
      <c r="P380" s="1320">
        <f t="shared" si="47"/>
        <v>81.599999999999994</v>
      </c>
      <c r="Q380" s="1313">
        <f t="shared" si="47"/>
        <v>104.1</v>
      </c>
      <c r="R380" s="1320">
        <f t="shared" si="47"/>
        <v>100.7</v>
      </c>
      <c r="S380" s="1313">
        <f t="shared" si="47"/>
        <v>69</v>
      </c>
      <c r="T380" s="1320">
        <f t="shared" si="47"/>
        <v>68.8</v>
      </c>
      <c r="U380" s="1313">
        <f t="shared" si="47"/>
        <v>35.1</v>
      </c>
      <c r="V380" s="1320">
        <f t="shared" si="47"/>
        <v>35.5</v>
      </c>
      <c r="W380" s="368">
        <f t="shared" si="47"/>
        <v>12.4</v>
      </c>
      <c r="X380" s="643">
        <f t="shared" si="47"/>
        <v>11.6</v>
      </c>
      <c r="Y380" s="1477">
        <f t="shared" si="47"/>
        <v>183</v>
      </c>
      <c r="Z380" s="1478">
        <f t="shared" si="47"/>
        <v>163</v>
      </c>
      <c r="AA380" s="866">
        <f t="shared" si="47"/>
        <v>0.3</v>
      </c>
      <c r="AB380" s="867">
        <f t="shared" si="47"/>
        <v>0.17</v>
      </c>
      <c r="AC380" s="644">
        <f t="shared" si="47"/>
        <v>500</v>
      </c>
      <c r="AD380" s="11" t="s">
        <v>36</v>
      </c>
      <c r="AE380" s="2" t="s">
        <v>36</v>
      </c>
      <c r="AF380" s="2" t="s">
        <v>36</v>
      </c>
      <c r="AG380" s="2" t="s">
        <v>36</v>
      </c>
      <c r="AH380" s="2" t="s">
        <v>36</v>
      </c>
      <c r="AI380" s="103" t="s">
        <v>36</v>
      </c>
    </row>
    <row r="381" spans="1:35" s="1" customFormat="1" ht="13.5" customHeight="1" x14ac:dyDescent="0.15">
      <c r="A381" s="1680"/>
      <c r="B381" s="1602" t="s">
        <v>398</v>
      </c>
      <c r="C381" s="1603"/>
      <c r="D381" s="403"/>
      <c r="E381" s="401"/>
      <c r="F381" s="584">
        <f t="shared" ref="F381:AC381" si="48">IF(COUNT(F350:F378)=0,"",AVERAGE(F350:F378))</f>
        <v>9.3724137931034495</v>
      </c>
      <c r="G381" s="585">
        <f t="shared" si="48"/>
        <v>8.641379310344826</v>
      </c>
      <c r="H381" s="586">
        <f t="shared" si="48"/>
        <v>8.8517241379310363</v>
      </c>
      <c r="I381" s="585">
        <f t="shared" si="48"/>
        <v>7.1517241379310326</v>
      </c>
      <c r="J381" s="586">
        <f t="shared" si="48"/>
        <v>7.1206896551724137</v>
      </c>
      <c r="K381" s="585">
        <f t="shared" si="48"/>
        <v>8.6144827586206887</v>
      </c>
      <c r="L381" s="586">
        <f t="shared" si="48"/>
        <v>8.2082758620689642</v>
      </c>
      <c r="M381" s="585">
        <f t="shared" si="48"/>
        <v>29.127586206896552</v>
      </c>
      <c r="N381" s="586">
        <f t="shared" si="48"/>
        <v>29.465517241379303</v>
      </c>
      <c r="O381" s="1321">
        <f t="shared" si="48"/>
        <v>86.7</v>
      </c>
      <c r="P381" s="1322">
        <f t="shared" si="48"/>
        <v>85.4</v>
      </c>
      <c r="Q381" s="1321">
        <f t="shared" si="48"/>
        <v>104.1</v>
      </c>
      <c r="R381" s="1322">
        <f t="shared" si="48"/>
        <v>103.07777777777774</v>
      </c>
      <c r="S381" s="1321">
        <f t="shared" si="48"/>
        <v>69</v>
      </c>
      <c r="T381" s="1322">
        <f t="shared" si="48"/>
        <v>68.8</v>
      </c>
      <c r="U381" s="1321">
        <f t="shared" si="48"/>
        <v>35.1</v>
      </c>
      <c r="V381" s="1322">
        <f t="shared" si="48"/>
        <v>35.5</v>
      </c>
      <c r="W381" s="635">
        <f t="shared" si="48"/>
        <v>12.4</v>
      </c>
      <c r="X381" s="708">
        <f t="shared" si="48"/>
        <v>12.261111111111111</v>
      </c>
      <c r="Y381" s="1477">
        <f t="shared" si="48"/>
        <v>183</v>
      </c>
      <c r="Z381" s="1478">
        <f t="shared" si="48"/>
        <v>191.33333333333334</v>
      </c>
      <c r="AA381" s="866">
        <f t="shared" si="48"/>
        <v>0.3</v>
      </c>
      <c r="AB381" s="867">
        <f t="shared" si="48"/>
        <v>0.23666666666666669</v>
      </c>
      <c r="AC381" s="713">
        <f t="shared" si="48"/>
        <v>1027.5862068965516</v>
      </c>
      <c r="AD381" s="11" t="s">
        <v>36</v>
      </c>
      <c r="AE381" s="2" t="s">
        <v>36</v>
      </c>
      <c r="AF381" s="2" t="s">
        <v>36</v>
      </c>
      <c r="AG381" s="2" t="s">
        <v>36</v>
      </c>
      <c r="AH381" s="2" t="s">
        <v>36</v>
      </c>
      <c r="AI381" s="103" t="s">
        <v>36</v>
      </c>
    </row>
    <row r="382" spans="1:35" s="1" customFormat="1" ht="13.5" customHeight="1" x14ac:dyDescent="0.15">
      <c r="A382" s="1682"/>
      <c r="B382" s="1604" t="s">
        <v>399</v>
      </c>
      <c r="C382" s="1605"/>
      <c r="D382" s="601"/>
      <c r="E382" s="577">
        <f>SUM(E350:E378)</f>
        <v>42</v>
      </c>
      <c r="F382" s="606"/>
      <c r="G382" s="1456"/>
      <c r="H382" s="1455"/>
      <c r="I382" s="1456"/>
      <c r="J382" s="1455"/>
      <c r="K382" s="1353"/>
      <c r="L382" s="1353"/>
      <c r="M382" s="1456"/>
      <c r="N382" s="1455"/>
      <c r="O382" s="1316"/>
      <c r="P382" s="1316"/>
      <c r="Q382" s="1334"/>
      <c r="R382" s="1333"/>
      <c r="S382" s="1316"/>
      <c r="T382" s="1316"/>
      <c r="U382" s="1334"/>
      <c r="V382" s="1333"/>
      <c r="W382" s="607"/>
      <c r="X382" s="608"/>
      <c r="Y382" s="1476"/>
      <c r="Z382" s="1476"/>
      <c r="AA382" s="874"/>
      <c r="AB382" s="869"/>
      <c r="AC382" s="639">
        <f>SUM(AC350:AC378)</f>
        <v>29800</v>
      </c>
      <c r="AD382" s="11" t="s">
        <v>36</v>
      </c>
      <c r="AE382" s="2" t="s">
        <v>36</v>
      </c>
      <c r="AF382" s="2" t="s">
        <v>36</v>
      </c>
      <c r="AG382" s="2" t="s">
        <v>36</v>
      </c>
      <c r="AH382" s="2" t="s">
        <v>36</v>
      </c>
      <c r="AI382" s="103" t="s">
        <v>36</v>
      </c>
    </row>
    <row r="383" spans="1:35" s="1" customFormat="1" ht="13.5" customHeight="1" x14ac:dyDescent="0.15">
      <c r="A383" s="1679" t="s">
        <v>569</v>
      </c>
      <c r="B383" s="457">
        <v>43891</v>
      </c>
      <c r="C383" s="464" t="str">
        <f>IF(B383="","",IF(WEEKDAY(B383)=1,"(日)",IF(WEEKDAY(B383)=2,"(月)",IF(WEEKDAY(B383)=3,"(火)",IF(WEEKDAY(B383)=4,"(水)",IF(WEEKDAY(B383)=5,"(木)",IF(WEEKDAY(B383)=6,"(金)","(土)")))))))</f>
        <v>(日)</v>
      </c>
      <c r="D383" s="74" t="s">
        <v>540</v>
      </c>
      <c r="E383" s="72">
        <v>0.5</v>
      </c>
      <c r="F383" s="60">
        <v>13.2</v>
      </c>
      <c r="G383" s="23">
        <v>9.8000000000000007</v>
      </c>
      <c r="H383" s="63">
        <v>10</v>
      </c>
      <c r="I383" s="23">
        <v>7.1</v>
      </c>
      <c r="J383" s="63">
        <v>6.7</v>
      </c>
      <c r="K383" s="23">
        <v>8.86</v>
      </c>
      <c r="L383" s="63">
        <v>8.2200000000000006</v>
      </c>
      <c r="M383" s="23">
        <v>29.3</v>
      </c>
      <c r="N383" s="63">
        <v>30</v>
      </c>
      <c r="O383" s="50" t="s">
        <v>36</v>
      </c>
      <c r="P383" s="1310" t="s">
        <v>36</v>
      </c>
      <c r="Q383" s="50" t="s">
        <v>36</v>
      </c>
      <c r="R383" s="1310" t="s">
        <v>36</v>
      </c>
      <c r="S383" s="50" t="s">
        <v>36</v>
      </c>
      <c r="T383" s="1310" t="s">
        <v>36</v>
      </c>
      <c r="U383" s="50" t="s">
        <v>36</v>
      </c>
      <c r="V383" s="1310" t="s">
        <v>36</v>
      </c>
      <c r="W383" s="64" t="s">
        <v>36</v>
      </c>
      <c r="X383" s="65" t="s">
        <v>36</v>
      </c>
      <c r="Y383" s="69" t="s">
        <v>36</v>
      </c>
      <c r="Z383" s="70" t="s">
        <v>36</v>
      </c>
      <c r="AA383" s="862" t="s">
        <v>36</v>
      </c>
      <c r="AB383" s="863" t="s">
        <v>36</v>
      </c>
      <c r="AC383" s="319">
        <v>2000</v>
      </c>
      <c r="AD383" s="172">
        <v>43895</v>
      </c>
      <c r="AE383" s="135" t="s">
        <v>3</v>
      </c>
      <c r="AF383" s="136">
        <v>11.8</v>
      </c>
      <c r="AG383" s="137" t="s">
        <v>20</v>
      </c>
      <c r="AH383" s="138"/>
      <c r="AI383" s="139"/>
    </row>
    <row r="384" spans="1:35" s="1" customFormat="1" ht="13.5" customHeight="1" x14ac:dyDescent="0.15">
      <c r="A384" s="1680"/>
      <c r="B384" s="457">
        <v>43892</v>
      </c>
      <c r="C384" s="456" t="str">
        <f t="shared" ref="C384:C389" si="49">IF(B384="","",IF(WEEKDAY(B384)=1,"(日)",IF(WEEKDAY(B384)=2,"(月)",IF(WEEKDAY(B384)=3,"(火)",IF(WEEKDAY(B384)=4,"(水)",IF(WEEKDAY(B384)=5,"(木)",IF(WEEKDAY(B384)=6,"(金)","(土)")))))))</f>
        <v>(月)</v>
      </c>
      <c r="D384" s="74" t="s">
        <v>555</v>
      </c>
      <c r="E384" s="72">
        <v>4</v>
      </c>
      <c r="F384" s="60">
        <v>7.7</v>
      </c>
      <c r="G384" s="23">
        <v>9.8000000000000007</v>
      </c>
      <c r="H384" s="63">
        <v>9.9</v>
      </c>
      <c r="I384" s="23">
        <v>7</v>
      </c>
      <c r="J384" s="63">
        <v>6.9</v>
      </c>
      <c r="K384" s="23">
        <v>8.92</v>
      </c>
      <c r="L384" s="63">
        <v>8.1999999999999993</v>
      </c>
      <c r="M384" s="23">
        <v>29.2</v>
      </c>
      <c r="N384" s="63">
        <v>30</v>
      </c>
      <c r="O384" s="50" t="s">
        <v>36</v>
      </c>
      <c r="P384" s="1310">
        <v>84.8</v>
      </c>
      <c r="Q384" s="50" t="s">
        <v>36</v>
      </c>
      <c r="R384" s="1310">
        <v>106.1</v>
      </c>
      <c r="S384" s="50" t="s">
        <v>36</v>
      </c>
      <c r="T384" s="1310" t="s">
        <v>36</v>
      </c>
      <c r="U384" s="50" t="s">
        <v>36</v>
      </c>
      <c r="V384" s="1310" t="s">
        <v>36</v>
      </c>
      <c r="W384" s="64" t="s">
        <v>36</v>
      </c>
      <c r="X384" s="65">
        <v>12.2</v>
      </c>
      <c r="Y384" s="69" t="s">
        <v>36</v>
      </c>
      <c r="Z384" s="70">
        <v>217</v>
      </c>
      <c r="AA384" s="862" t="s">
        <v>36</v>
      </c>
      <c r="AB384" s="863">
        <v>0.15</v>
      </c>
      <c r="AC384" s="319">
        <v>2000</v>
      </c>
      <c r="AD384" s="12" t="s">
        <v>93</v>
      </c>
      <c r="AE384" s="13" t="s">
        <v>385</v>
      </c>
      <c r="AF384" s="14" t="s">
        <v>5</v>
      </c>
      <c r="AG384" s="15" t="s">
        <v>6</v>
      </c>
      <c r="AH384" s="717" t="s">
        <v>308</v>
      </c>
      <c r="AI384" s="96"/>
    </row>
    <row r="385" spans="1:35" s="1" customFormat="1" ht="13.5" customHeight="1" x14ac:dyDescent="0.15">
      <c r="A385" s="1680"/>
      <c r="B385" s="457">
        <v>43893</v>
      </c>
      <c r="C385" s="456" t="str">
        <f t="shared" si="49"/>
        <v>(火)</v>
      </c>
      <c r="D385" s="74" t="s">
        <v>540</v>
      </c>
      <c r="E385" s="72" t="s">
        <v>36</v>
      </c>
      <c r="F385" s="60">
        <v>12.6</v>
      </c>
      <c r="G385" s="23">
        <v>10</v>
      </c>
      <c r="H385" s="63">
        <v>10.4</v>
      </c>
      <c r="I385" s="23">
        <v>6.5</v>
      </c>
      <c r="J385" s="63">
        <v>6.5</v>
      </c>
      <c r="K385" s="23">
        <v>8.92</v>
      </c>
      <c r="L385" s="63">
        <v>8.17</v>
      </c>
      <c r="M385" s="23">
        <v>28.4</v>
      </c>
      <c r="N385" s="63">
        <v>29.5</v>
      </c>
      <c r="O385" s="50" t="s">
        <v>36</v>
      </c>
      <c r="P385" s="1310">
        <v>82.2</v>
      </c>
      <c r="Q385" s="50" t="s">
        <v>36</v>
      </c>
      <c r="R385" s="1310">
        <v>105.1</v>
      </c>
      <c r="S385" s="50" t="s">
        <v>36</v>
      </c>
      <c r="T385" s="1310" t="s">
        <v>36</v>
      </c>
      <c r="U385" s="50" t="s">
        <v>36</v>
      </c>
      <c r="V385" s="1310" t="s">
        <v>36</v>
      </c>
      <c r="W385" s="64" t="s">
        <v>36</v>
      </c>
      <c r="X385" s="65">
        <v>12.2</v>
      </c>
      <c r="Y385" s="69" t="s">
        <v>36</v>
      </c>
      <c r="Z385" s="70">
        <v>220</v>
      </c>
      <c r="AA385" s="862" t="s">
        <v>36</v>
      </c>
      <c r="AB385" s="863">
        <v>0.17</v>
      </c>
      <c r="AC385" s="319">
        <v>2200</v>
      </c>
      <c r="AD385" s="5" t="s">
        <v>94</v>
      </c>
      <c r="AE385" s="17" t="s">
        <v>20</v>
      </c>
      <c r="AF385" s="31">
        <v>10.199999999999999</v>
      </c>
      <c r="AG385" s="32">
        <v>10.5</v>
      </c>
      <c r="AH385" s="32">
        <v>11.5</v>
      </c>
      <c r="AI385" s="97"/>
    </row>
    <row r="386" spans="1:35" s="1" customFormat="1" ht="13.5" customHeight="1" x14ac:dyDescent="0.15">
      <c r="A386" s="1680"/>
      <c r="B386" s="457">
        <v>43894</v>
      </c>
      <c r="C386" s="456" t="str">
        <f t="shared" si="49"/>
        <v>(水)</v>
      </c>
      <c r="D386" s="74" t="s">
        <v>550</v>
      </c>
      <c r="E386" s="72">
        <v>7</v>
      </c>
      <c r="F386" s="60">
        <v>9.9</v>
      </c>
      <c r="G386" s="23">
        <v>10.1</v>
      </c>
      <c r="H386" s="63">
        <v>10.199999999999999</v>
      </c>
      <c r="I386" s="23">
        <v>6.9</v>
      </c>
      <c r="J386" s="63">
        <v>6.1</v>
      </c>
      <c r="K386" s="23">
        <v>8.94</v>
      </c>
      <c r="L386" s="63">
        <v>8.18</v>
      </c>
      <c r="M386" s="23">
        <v>29.5</v>
      </c>
      <c r="N386" s="63">
        <v>30.3</v>
      </c>
      <c r="O386" s="50" t="s">
        <v>36</v>
      </c>
      <c r="P386" s="1310">
        <v>83.1</v>
      </c>
      <c r="Q386" s="50" t="s">
        <v>36</v>
      </c>
      <c r="R386" s="1310">
        <v>106.5</v>
      </c>
      <c r="S386" s="50" t="s">
        <v>36</v>
      </c>
      <c r="T386" s="1310" t="s">
        <v>36</v>
      </c>
      <c r="U386" s="50" t="s">
        <v>36</v>
      </c>
      <c r="V386" s="1310" t="s">
        <v>36</v>
      </c>
      <c r="W386" s="64" t="s">
        <v>36</v>
      </c>
      <c r="X386" s="65">
        <v>12.2</v>
      </c>
      <c r="Y386" s="69" t="s">
        <v>36</v>
      </c>
      <c r="Z386" s="70">
        <v>201</v>
      </c>
      <c r="AA386" s="862" t="s">
        <v>36</v>
      </c>
      <c r="AB386" s="863">
        <v>0.17</v>
      </c>
      <c r="AC386" s="319">
        <v>2200</v>
      </c>
      <c r="AD386" s="6" t="s">
        <v>386</v>
      </c>
      <c r="AE386" s="18" t="s">
        <v>387</v>
      </c>
      <c r="AF386" s="34">
        <v>6.5</v>
      </c>
      <c r="AG386" s="35">
        <v>6.1</v>
      </c>
      <c r="AH386" s="35">
        <v>7.9</v>
      </c>
      <c r="AI386" s="98"/>
    </row>
    <row r="387" spans="1:35" s="1" customFormat="1" ht="13.5" customHeight="1" x14ac:dyDescent="0.15">
      <c r="A387" s="1680"/>
      <c r="B387" s="457">
        <v>43895</v>
      </c>
      <c r="C387" s="456" t="str">
        <f t="shared" si="49"/>
        <v>(木)</v>
      </c>
      <c r="D387" s="74" t="s">
        <v>550</v>
      </c>
      <c r="E387" s="72">
        <v>4.5</v>
      </c>
      <c r="F387" s="60">
        <v>11.8</v>
      </c>
      <c r="G387" s="23">
        <v>10.199999999999999</v>
      </c>
      <c r="H387" s="63">
        <v>10.5</v>
      </c>
      <c r="I387" s="23">
        <v>6.5</v>
      </c>
      <c r="J387" s="63">
        <v>6.1</v>
      </c>
      <c r="K387" s="23">
        <v>8.92</v>
      </c>
      <c r="L387" s="63">
        <v>8.17</v>
      </c>
      <c r="M387" s="23">
        <v>30</v>
      </c>
      <c r="N387" s="63">
        <v>30.6</v>
      </c>
      <c r="O387" s="50">
        <v>92.1</v>
      </c>
      <c r="P387" s="1310">
        <v>83.9</v>
      </c>
      <c r="Q387" s="50">
        <v>104.9</v>
      </c>
      <c r="R387" s="1310">
        <v>104.3</v>
      </c>
      <c r="S387" s="50">
        <v>71.2</v>
      </c>
      <c r="T387" s="1310">
        <v>72.8</v>
      </c>
      <c r="U387" s="50">
        <v>33.700000000000003</v>
      </c>
      <c r="V387" s="1310">
        <v>31.5</v>
      </c>
      <c r="W387" s="64">
        <v>12.1</v>
      </c>
      <c r="X387" s="65">
        <v>12.1</v>
      </c>
      <c r="Y387" s="69">
        <v>207</v>
      </c>
      <c r="Z387" s="70">
        <v>213</v>
      </c>
      <c r="AA387" s="862">
        <v>0.16</v>
      </c>
      <c r="AB387" s="863">
        <v>0.14000000000000001</v>
      </c>
      <c r="AC387" s="319">
        <v>2200</v>
      </c>
      <c r="AD387" s="6" t="s">
        <v>21</v>
      </c>
      <c r="AE387" s="18"/>
      <c r="AF387" s="34">
        <v>8.92</v>
      </c>
      <c r="AG387" s="35">
        <v>8.17</v>
      </c>
      <c r="AH387" s="35">
        <v>8.1</v>
      </c>
      <c r="AI387" s="99"/>
    </row>
    <row r="388" spans="1:35" s="1" customFormat="1" ht="13.5" customHeight="1" x14ac:dyDescent="0.15">
      <c r="A388" s="1680"/>
      <c r="B388" s="457">
        <v>43896</v>
      </c>
      <c r="C388" s="456" t="str">
        <f t="shared" si="49"/>
        <v>(金)</v>
      </c>
      <c r="D388" s="74" t="s">
        <v>540</v>
      </c>
      <c r="E388" s="72" t="s">
        <v>36</v>
      </c>
      <c r="F388" s="60">
        <v>10.199999999999999</v>
      </c>
      <c r="G388" s="23">
        <v>10</v>
      </c>
      <c r="H388" s="63">
        <v>10.3</v>
      </c>
      <c r="I388" s="23">
        <v>7.2</v>
      </c>
      <c r="J388" s="63">
        <v>6.4</v>
      </c>
      <c r="K388" s="23">
        <v>9</v>
      </c>
      <c r="L388" s="63">
        <v>8.2799999999999994</v>
      </c>
      <c r="M388" s="23">
        <v>29.2</v>
      </c>
      <c r="N388" s="63">
        <v>30.7</v>
      </c>
      <c r="O388" s="50" t="s">
        <v>36</v>
      </c>
      <c r="P388" s="1310">
        <v>85.6</v>
      </c>
      <c r="Q388" s="50" t="s">
        <v>36</v>
      </c>
      <c r="R388" s="1310">
        <v>105.1</v>
      </c>
      <c r="S388" s="50" t="s">
        <v>36</v>
      </c>
      <c r="T388" s="1310" t="s">
        <v>36</v>
      </c>
      <c r="U388" s="50" t="s">
        <v>36</v>
      </c>
      <c r="V388" s="1310" t="s">
        <v>36</v>
      </c>
      <c r="W388" s="64" t="s">
        <v>36</v>
      </c>
      <c r="X388" s="65">
        <v>12.6</v>
      </c>
      <c r="Y388" s="69" t="s">
        <v>36</v>
      </c>
      <c r="Z388" s="70">
        <v>197</v>
      </c>
      <c r="AA388" s="862" t="s">
        <v>36</v>
      </c>
      <c r="AB388" s="863">
        <v>0.13</v>
      </c>
      <c r="AC388" s="319">
        <v>2500</v>
      </c>
      <c r="AD388" s="6" t="s">
        <v>364</v>
      </c>
      <c r="AE388" s="18" t="s">
        <v>22</v>
      </c>
      <c r="AF388" s="34">
        <v>30</v>
      </c>
      <c r="AG388" s="35">
        <v>30.6</v>
      </c>
      <c r="AH388" s="35">
        <v>32.200000000000003</v>
      </c>
      <c r="AI388" s="100"/>
    </row>
    <row r="389" spans="1:35" s="1" customFormat="1" ht="13.5" customHeight="1" x14ac:dyDescent="0.15">
      <c r="A389" s="1680"/>
      <c r="B389" s="457">
        <v>43897</v>
      </c>
      <c r="C389" s="456" t="str">
        <f t="shared" si="49"/>
        <v>(土)</v>
      </c>
      <c r="D389" s="74" t="s">
        <v>550</v>
      </c>
      <c r="E389" s="72">
        <v>1</v>
      </c>
      <c r="F389" s="60">
        <v>8.1999999999999993</v>
      </c>
      <c r="G389" s="23">
        <v>10.1</v>
      </c>
      <c r="H389" s="63">
        <v>10.3</v>
      </c>
      <c r="I389" s="23">
        <v>6.6</v>
      </c>
      <c r="J389" s="63">
        <v>6</v>
      </c>
      <c r="K389" s="23">
        <v>8.94</v>
      </c>
      <c r="L389" s="63">
        <v>8.27</v>
      </c>
      <c r="M389" s="23">
        <v>30</v>
      </c>
      <c r="N389" s="63">
        <v>30.7</v>
      </c>
      <c r="O389" s="50" t="s">
        <v>36</v>
      </c>
      <c r="P389" s="1310" t="s">
        <v>36</v>
      </c>
      <c r="Q389" s="50" t="s">
        <v>36</v>
      </c>
      <c r="R389" s="1310" t="s">
        <v>36</v>
      </c>
      <c r="S389" s="50" t="s">
        <v>36</v>
      </c>
      <c r="T389" s="1310" t="s">
        <v>36</v>
      </c>
      <c r="U389" s="50" t="s">
        <v>36</v>
      </c>
      <c r="V389" s="1310" t="s">
        <v>36</v>
      </c>
      <c r="W389" s="64" t="s">
        <v>36</v>
      </c>
      <c r="X389" s="65" t="s">
        <v>36</v>
      </c>
      <c r="Y389" s="69" t="s">
        <v>36</v>
      </c>
      <c r="Z389" s="70" t="s">
        <v>36</v>
      </c>
      <c r="AA389" s="862" t="s">
        <v>36</v>
      </c>
      <c r="AB389" s="863" t="s">
        <v>36</v>
      </c>
      <c r="AC389" s="319">
        <v>2400</v>
      </c>
      <c r="AD389" s="6" t="s">
        <v>388</v>
      </c>
      <c r="AE389" s="18" t="s">
        <v>23</v>
      </c>
      <c r="AF389" s="659">
        <v>92.1</v>
      </c>
      <c r="AG389" s="660">
        <v>83.9</v>
      </c>
      <c r="AH389" s="660">
        <v>96.8</v>
      </c>
      <c r="AI389" s="100"/>
    </row>
    <row r="390" spans="1:35" s="1" customFormat="1" ht="13.5" customHeight="1" x14ac:dyDescent="0.15">
      <c r="A390" s="1680"/>
      <c r="B390" s="457">
        <v>43898</v>
      </c>
      <c r="C390" s="456" t="str">
        <f>IF(B390="","",IF(WEEKDAY(B390)=1,"(日)",IF(WEEKDAY(B390)=2,"(月)",IF(WEEKDAY(B390)=3,"(火)",IF(WEEKDAY(B390)=4,"(水)",IF(WEEKDAY(B390)=5,"(木)",IF(WEEKDAY(B390)=6,"(金)","(土)")))))))</f>
        <v>(日)</v>
      </c>
      <c r="D390" s="74" t="s">
        <v>555</v>
      </c>
      <c r="E390" s="72">
        <v>8.5</v>
      </c>
      <c r="F390" s="60">
        <v>6.5</v>
      </c>
      <c r="G390" s="23">
        <v>10.199999999999999</v>
      </c>
      <c r="H390" s="63">
        <v>10.3</v>
      </c>
      <c r="I390" s="23">
        <v>6.4</v>
      </c>
      <c r="J390" s="63">
        <v>5.8</v>
      </c>
      <c r="K390" s="23">
        <v>8.92</v>
      </c>
      <c r="L390" s="63">
        <v>8.17</v>
      </c>
      <c r="M390" s="23">
        <v>30.2</v>
      </c>
      <c r="N390" s="63">
        <v>30.4</v>
      </c>
      <c r="O390" s="50" t="s">
        <v>36</v>
      </c>
      <c r="P390" s="1310" t="s">
        <v>36</v>
      </c>
      <c r="Q390" s="50" t="s">
        <v>36</v>
      </c>
      <c r="R390" s="1310" t="s">
        <v>36</v>
      </c>
      <c r="S390" s="50" t="s">
        <v>36</v>
      </c>
      <c r="T390" s="1310" t="s">
        <v>36</v>
      </c>
      <c r="U390" s="50" t="s">
        <v>36</v>
      </c>
      <c r="V390" s="1310" t="s">
        <v>36</v>
      </c>
      <c r="W390" s="64" t="s">
        <v>36</v>
      </c>
      <c r="X390" s="65" t="s">
        <v>36</v>
      </c>
      <c r="Y390" s="69" t="s">
        <v>36</v>
      </c>
      <c r="Z390" s="70" t="s">
        <v>36</v>
      </c>
      <c r="AA390" s="862" t="s">
        <v>36</v>
      </c>
      <c r="AB390" s="863" t="s">
        <v>36</v>
      </c>
      <c r="AC390" s="319">
        <v>2200</v>
      </c>
      <c r="AD390" s="6" t="s">
        <v>368</v>
      </c>
      <c r="AE390" s="18" t="s">
        <v>23</v>
      </c>
      <c r="AF390" s="659">
        <v>104.9</v>
      </c>
      <c r="AG390" s="660">
        <v>104.3</v>
      </c>
      <c r="AH390" s="660">
        <v>112.9</v>
      </c>
      <c r="AI390" s="100"/>
    </row>
    <row r="391" spans="1:35" s="1" customFormat="1" ht="13.5" customHeight="1" x14ac:dyDescent="0.15">
      <c r="A391" s="1680"/>
      <c r="B391" s="457">
        <v>43899</v>
      </c>
      <c r="C391" s="456" t="str">
        <f t="shared" ref="C391:C413" si="50">IF(B391="","",IF(WEEKDAY(B391)=1,"(日)",IF(WEEKDAY(B391)=2,"(月)",IF(WEEKDAY(B391)=3,"(火)",IF(WEEKDAY(B391)=4,"(水)",IF(WEEKDAY(B391)=5,"(木)",IF(WEEKDAY(B391)=6,"(金)","(土)")))))))</f>
        <v>(月)</v>
      </c>
      <c r="D391" s="74" t="s">
        <v>550</v>
      </c>
      <c r="E391" s="72" t="s">
        <v>36</v>
      </c>
      <c r="F391" s="60">
        <v>12.7</v>
      </c>
      <c r="G391" s="23">
        <v>10.199999999999999</v>
      </c>
      <c r="H391" s="63">
        <v>10.4</v>
      </c>
      <c r="I391" s="23">
        <v>7</v>
      </c>
      <c r="J391" s="63">
        <v>6.5</v>
      </c>
      <c r="K391" s="23">
        <v>8.94</v>
      </c>
      <c r="L391" s="63">
        <v>8.25</v>
      </c>
      <c r="M391" s="23">
        <v>29.8</v>
      </c>
      <c r="N391" s="63">
        <v>30.6</v>
      </c>
      <c r="O391" s="50" t="s">
        <v>36</v>
      </c>
      <c r="P391" s="1310">
        <v>85.9</v>
      </c>
      <c r="Q391" s="50" t="s">
        <v>36</v>
      </c>
      <c r="R391" s="1310">
        <v>106.9</v>
      </c>
      <c r="S391" s="50" t="s">
        <v>36</v>
      </c>
      <c r="T391" s="1310" t="s">
        <v>36</v>
      </c>
      <c r="U391" s="50" t="s">
        <v>36</v>
      </c>
      <c r="V391" s="1310" t="s">
        <v>36</v>
      </c>
      <c r="W391" s="64" t="s">
        <v>36</v>
      </c>
      <c r="X391" s="65">
        <v>12.4</v>
      </c>
      <c r="Y391" s="69" t="s">
        <v>36</v>
      </c>
      <c r="Z391" s="70">
        <v>195</v>
      </c>
      <c r="AA391" s="862" t="s">
        <v>36</v>
      </c>
      <c r="AB391" s="863">
        <v>0.13</v>
      </c>
      <c r="AC391" s="319">
        <v>2200</v>
      </c>
      <c r="AD391" s="6" t="s">
        <v>369</v>
      </c>
      <c r="AE391" s="18" t="s">
        <v>23</v>
      </c>
      <c r="AF391" s="659">
        <v>71.2</v>
      </c>
      <c r="AG391" s="660">
        <v>72.8</v>
      </c>
      <c r="AH391" s="660">
        <v>75</v>
      </c>
      <c r="AI391" s="100"/>
    </row>
    <row r="392" spans="1:35" s="1" customFormat="1" ht="13.5" customHeight="1" x14ac:dyDescent="0.15">
      <c r="A392" s="1680"/>
      <c r="B392" s="457">
        <v>43900</v>
      </c>
      <c r="C392" s="456" t="str">
        <f t="shared" si="50"/>
        <v>(火)</v>
      </c>
      <c r="D392" s="74" t="s">
        <v>550</v>
      </c>
      <c r="E392" s="72">
        <v>15.5</v>
      </c>
      <c r="F392" s="60">
        <v>14.4</v>
      </c>
      <c r="G392" s="23">
        <v>10.3</v>
      </c>
      <c r="H392" s="63">
        <v>10.5</v>
      </c>
      <c r="I392" s="23">
        <v>6.8</v>
      </c>
      <c r="J392" s="63">
        <v>6</v>
      </c>
      <c r="K392" s="23">
        <v>8.94</v>
      </c>
      <c r="L392" s="63">
        <v>8.18</v>
      </c>
      <c r="M392" s="23">
        <v>29.8</v>
      </c>
      <c r="N392" s="63">
        <v>30.6</v>
      </c>
      <c r="O392" s="50" t="s">
        <v>36</v>
      </c>
      <c r="P392" s="1310">
        <v>86.1</v>
      </c>
      <c r="Q392" s="50" t="s">
        <v>36</v>
      </c>
      <c r="R392" s="1310">
        <v>106.3</v>
      </c>
      <c r="S392" s="50" t="s">
        <v>36</v>
      </c>
      <c r="T392" s="1310" t="s">
        <v>36</v>
      </c>
      <c r="U392" s="50" t="s">
        <v>36</v>
      </c>
      <c r="V392" s="1310" t="s">
        <v>36</v>
      </c>
      <c r="W392" s="64" t="s">
        <v>36</v>
      </c>
      <c r="X392" s="65">
        <v>12.6</v>
      </c>
      <c r="Y392" s="69" t="s">
        <v>36</v>
      </c>
      <c r="Z392" s="70">
        <v>173</v>
      </c>
      <c r="AA392" s="862" t="s">
        <v>36</v>
      </c>
      <c r="AB392" s="863">
        <v>0.11</v>
      </c>
      <c r="AC392" s="319">
        <v>2300</v>
      </c>
      <c r="AD392" s="6" t="s">
        <v>370</v>
      </c>
      <c r="AE392" s="18" t="s">
        <v>23</v>
      </c>
      <c r="AF392" s="659">
        <v>33.700000000000003</v>
      </c>
      <c r="AG392" s="660">
        <v>31.5</v>
      </c>
      <c r="AH392" s="660">
        <v>37.9</v>
      </c>
      <c r="AI392" s="100"/>
    </row>
    <row r="393" spans="1:35" s="1" customFormat="1" ht="13.5" customHeight="1" x14ac:dyDescent="0.15">
      <c r="A393" s="1680"/>
      <c r="B393" s="457">
        <v>43901</v>
      </c>
      <c r="C393" s="456" t="str">
        <f t="shared" si="50"/>
        <v>(水)</v>
      </c>
      <c r="D393" s="74" t="s">
        <v>540</v>
      </c>
      <c r="E393" s="72" t="s">
        <v>36</v>
      </c>
      <c r="F393" s="60">
        <v>18</v>
      </c>
      <c r="G393" s="23">
        <v>10.8</v>
      </c>
      <c r="H393" s="63">
        <v>11.4</v>
      </c>
      <c r="I393" s="23">
        <v>6.6</v>
      </c>
      <c r="J393" s="63">
        <v>6.2</v>
      </c>
      <c r="K393" s="23">
        <v>8.8699999999999992</v>
      </c>
      <c r="L393" s="63">
        <v>8.1999999999999993</v>
      </c>
      <c r="M393" s="23">
        <v>30.3</v>
      </c>
      <c r="N393" s="63">
        <v>30.8</v>
      </c>
      <c r="O393" s="50" t="s">
        <v>36</v>
      </c>
      <c r="P393" s="1310">
        <v>84.8</v>
      </c>
      <c r="Q393" s="50" t="s">
        <v>36</v>
      </c>
      <c r="R393" s="1310">
        <v>106.9</v>
      </c>
      <c r="S393" s="50" t="s">
        <v>36</v>
      </c>
      <c r="T393" s="1310" t="s">
        <v>36</v>
      </c>
      <c r="U393" s="50" t="s">
        <v>36</v>
      </c>
      <c r="V393" s="1310" t="s">
        <v>36</v>
      </c>
      <c r="W393" s="64" t="s">
        <v>36</v>
      </c>
      <c r="X393" s="65">
        <v>12.3</v>
      </c>
      <c r="Y393" s="69" t="s">
        <v>36</v>
      </c>
      <c r="Z393" s="70">
        <v>157</v>
      </c>
      <c r="AA393" s="862" t="s">
        <v>36</v>
      </c>
      <c r="AB393" s="863">
        <v>0.13</v>
      </c>
      <c r="AC393" s="319">
        <v>2200</v>
      </c>
      <c r="AD393" s="6" t="s">
        <v>389</v>
      </c>
      <c r="AE393" s="18" t="s">
        <v>23</v>
      </c>
      <c r="AF393" s="37">
        <v>12.1</v>
      </c>
      <c r="AG393" s="38">
        <v>12.1</v>
      </c>
      <c r="AH393" s="38">
        <v>12</v>
      </c>
      <c r="AI393" s="98"/>
    </row>
    <row r="394" spans="1:35" s="1" customFormat="1" ht="13.5" customHeight="1" x14ac:dyDescent="0.15">
      <c r="A394" s="1680"/>
      <c r="B394" s="457">
        <v>43902</v>
      </c>
      <c r="C394" s="456" t="str">
        <f t="shared" si="50"/>
        <v>(木)</v>
      </c>
      <c r="D394" s="74" t="s">
        <v>540</v>
      </c>
      <c r="E394" s="72" t="s">
        <v>36</v>
      </c>
      <c r="F394" s="60">
        <v>12.8</v>
      </c>
      <c r="G394" s="23">
        <v>10.8</v>
      </c>
      <c r="H394" s="63">
        <v>11</v>
      </c>
      <c r="I394" s="23">
        <v>6.5</v>
      </c>
      <c r="J394" s="63">
        <v>6.4</v>
      </c>
      <c r="K394" s="23">
        <v>8.85</v>
      </c>
      <c r="L394" s="63">
        <v>8.17</v>
      </c>
      <c r="M394" s="23">
        <v>30.3</v>
      </c>
      <c r="N394" s="63">
        <v>30.9</v>
      </c>
      <c r="O394" s="50" t="s">
        <v>36</v>
      </c>
      <c r="P394" s="1310">
        <v>87.4</v>
      </c>
      <c r="Q394" s="50" t="s">
        <v>36</v>
      </c>
      <c r="R394" s="1310">
        <v>106.1</v>
      </c>
      <c r="S394" s="50" t="s">
        <v>36</v>
      </c>
      <c r="T394" s="1310" t="s">
        <v>36</v>
      </c>
      <c r="U394" s="50" t="s">
        <v>36</v>
      </c>
      <c r="V394" s="1310" t="s">
        <v>36</v>
      </c>
      <c r="W394" s="64" t="s">
        <v>36</v>
      </c>
      <c r="X394" s="65">
        <v>12.4</v>
      </c>
      <c r="Y394" s="69" t="s">
        <v>36</v>
      </c>
      <c r="Z394" s="70">
        <v>173</v>
      </c>
      <c r="AA394" s="862" t="s">
        <v>36</v>
      </c>
      <c r="AB394" s="863">
        <v>0.15</v>
      </c>
      <c r="AC394" s="319">
        <v>2000</v>
      </c>
      <c r="AD394" s="6" t="s">
        <v>390</v>
      </c>
      <c r="AE394" s="18" t="s">
        <v>23</v>
      </c>
      <c r="AF394" s="48">
        <v>207</v>
      </c>
      <c r="AG394" s="49">
        <v>213</v>
      </c>
      <c r="AH394" s="49">
        <v>222</v>
      </c>
      <c r="AI394" s="26"/>
    </row>
    <row r="395" spans="1:35" s="1" customFormat="1" ht="13.5" customHeight="1" x14ac:dyDescent="0.15">
      <c r="A395" s="1680"/>
      <c r="B395" s="457">
        <v>43903</v>
      </c>
      <c r="C395" s="456" t="str">
        <f t="shared" si="50"/>
        <v>(金)</v>
      </c>
      <c r="D395" s="74" t="s">
        <v>550</v>
      </c>
      <c r="E395" s="72" t="s">
        <v>36</v>
      </c>
      <c r="F395" s="60">
        <v>14.3</v>
      </c>
      <c r="G395" s="23">
        <v>11</v>
      </c>
      <c r="H395" s="63">
        <v>11.3</v>
      </c>
      <c r="I395" s="23">
        <v>6.1</v>
      </c>
      <c r="J395" s="63">
        <v>5.7</v>
      </c>
      <c r="K395" s="23">
        <v>8.85</v>
      </c>
      <c r="L395" s="63">
        <v>8.16</v>
      </c>
      <c r="M395" s="23">
        <v>30.4</v>
      </c>
      <c r="N395" s="63">
        <v>31</v>
      </c>
      <c r="O395" s="50" t="s">
        <v>36</v>
      </c>
      <c r="P395" s="1310">
        <v>83.9</v>
      </c>
      <c r="Q395" s="50" t="s">
        <v>36</v>
      </c>
      <c r="R395" s="1310">
        <v>106.9</v>
      </c>
      <c r="S395" s="50" t="s">
        <v>36</v>
      </c>
      <c r="T395" s="1310" t="s">
        <v>36</v>
      </c>
      <c r="U395" s="50" t="s">
        <v>36</v>
      </c>
      <c r="V395" s="1310" t="s">
        <v>36</v>
      </c>
      <c r="W395" s="64" t="s">
        <v>36</v>
      </c>
      <c r="X395" s="65">
        <v>12.4</v>
      </c>
      <c r="Y395" s="69" t="s">
        <v>36</v>
      </c>
      <c r="Z395" s="70">
        <v>147</v>
      </c>
      <c r="AA395" s="862" t="s">
        <v>36</v>
      </c>
      <c r="AB395" s="863">
        <v>0.11</v>
      </c>
      <c r="AC395" s="319">
        <v>2100</v>
      </c>
      <c r="AD395" s="6" t="s">
        <v>391</v>
      </c>
      <c r="AE395" s="18" t="s">
        <v>23</v>
      </c>
      <c r="AF395" s="40">
        <v>0.16</v>
      </c>
      <c r="AG395" s="41">
        <v>0.14000000000000001</v>
      </c>
      <c r="AH395" s="41">
        <v>1.19</v>
      </c>
      <c r="AI395" s="99"/>
    </row>
    <row r="396" spans="1:35" s="1" customFormat="1" ht="13.5" customHeight="1" x14ac:dyDescent="0.15">
      <c r="A396" s="1680"/>
      <c r="B396" s="457">
        <v>43904</v>
      </c>
      <c r="C396" s="456" t="str">
        <f t="shared" si="50"/>
        <v>(土)</v>
      </c>
      <c r="D396" s="74" t="s">
        <v>555</v>
      </c>
      <c r="E396" s="72">
        <v>20</v>
      </c>
      <c r="F396" s="60">
        <v>7</v>
      </c>
      <c r="G396" s="23">
        <v>11.1</v>
      </c>
      <c r="H396" s="63">
        <v>11.2</v>
      </c>
      <c r="I396" s="23">
        <v>6</v>
      </c>
      <c r="J396" s="63">
        <v>5.8</v>
      </c>
      <c r="K396" s="23">
        <v>8.83</v>
      </c>
      <c r="L396" s="63">
        <v>8.1300000000000008</v>
      </c>
      <c r="M396" s="23">
        <v>30.4</v>
      </c>
      <c r="N396" s="63">
        <v>30.9</v>
      </c>
      <c r="O396" s="50" t="s">
        <v>36</v>
      </c>
      <c r="P396" s="1310" t="s">
        <v>36</v>
      </c>
      <c r="Q396" s="50" t="s">
        <v>36</v>
      </c>
      <c r="R396" s="1310" t="s">
        <v>36</v>
      </c>
      <c r="S396" s="50" t="s">
        <v>36</v>
      </c>
      <c r="T396" s="1310" t="s">
        <v>36</v>
      </c>
      <c r="U396" s="50" t="s">
        <v>36</v>
      </c>
      <c r="V396" s="1310" t="s">
        <v>36</v>
      </c>
      <c r="W396" s="64" t="s">
        <v>36</v>
      </c>
      <c r="X396" s="65" t="s">
        <v>36</v>
      </c>
      <c r="Y396" s="69" t="s">
        <v>36</v>
      </c>
      <c r="Z396" s="70" t="s">
        <v>36</v>
      </c>
      <c r="AA396" s="862" t="s">
        <v>36</v>
      </c>
      <c r="AB396" s="863" t="s">
        <v>36</v>
      </c>
      <c r="AC396" s="319">
        <v>1700</v>
      </c>
      <c r="AD396" s="6" t="s">
        <v>24</v>
      </c>
      <c r="AE396" s="18" t="s">
        <v>23</v>
      </c>
      <c r="AF396" s="23">
        <v>4.3</v>
      </c>
      <c r="AG396" s="47">
        <v>2.2999999999999998</v>
      </c>
      <c r="AH396" s="719">
        <v>4.0999999999999996</v>
      </c>
      <c r="AI396" s="99"/>
    </row>
    <row r="397" spans="1:35" s="1" customFormat="1" ht="13.5" customHeight="1" x14ac:dyDescent="0.15">
      <c r="A397" s="1680"/>
      <c r="B397" s="457">
        <v>43905</v>
      </c>
      <c r="C397" s="456" t="str">
        <f t="shared" si="50"/>
        <v>(日)</v>
      </c>
      <c r="D397" s="74" t="s">
        <v>540</v>
      </c>
      <c r="E397" s="72" t="s">
        <v>36</v>
      </c>
      <c r="F397" s="60">
        <v>8.4</v>
      </c>
      <c r="G397" s="23">
        <v>11.2</v>
      </c>
      <c r="H397" s="63">
        <v>11.4</v>
      </c>
      <c r="I397" s="23">
        <v>5.4</v>
      </c>
      <c r="J397" s="63">
        <v>5.6</v>
      </c>
      <c r="K397" s="23">
        <v>8.8699999999999992</v>
      </c>
      <c r="L397" s="63">
        <v>8.23</v>
      </c>
      <c r="M397" s="23">
        <v>30.4</v>
      </c>
      <c r="N397" s="63">
        <v>31</v>
      </c>
      <c r="O397" s="50" t="s">
        <v>36</v>
      </c>
      <c r="P397" s="1310" t="s">
        <v>36</v>
      </c>
      <c r="Q397" s="50" t="s">
        <v>36</v>
      </c>
      <c r="R397" s="1310" t="s">
        <v>36</v>
      </c>
      <c r="S397" s="50" t="s">
        <v>36</v>
      </c>
      <c r="T397" s="1310" t="s">
        <v>36</v>
      </c>
      <c r="U397" s="50" t="s">
        <v>36</v>
      </c>
      <c r="V397" s="1310" t="s">
        <v>36</v>
      </c>
      <c r="W397" s="64" t="s">
        <v>36</v>
      </c>
      <c r="X397" s="65" t="s">
        <v>36</v>
      </c>
      <c r="Y397" s="69" t="s">
        <v>36</v>
      </c>
      <c r="Z397" s="70" t="s">
        <v>36</v>
      </c>
      <c r="AA397" s="862" t="s">
        <v>36</v>
      </c>
      <c r="AB397" s="863" t="s">
        <v>36</v>
      </c>
      <c r="AC397" s="319">
        <v>1900</v>
      </c>
      <c r="AD397" s="6" t="s">
        <v>25</v>
      </c>
      <c r="AE397" s="18" t="s">
        <v>23</v>
      </c>
      <c r="AF397" s="23">
        <v>1.9</v>
      </c>
      <c r="AG397" s="47">
        <v>1.7</v>
      </c>
      <c r="AH397" s="718">
        <v>2.9</v>
      </c>
      <c r="AI397" s="99"/>
    </row>
    <row r="398" spans="1:35" s="1" customFormat="1" ht="13.5" customHeight="1" x14ac:dyDescent="0.15">
      <c r="A398" s="1680"/>
      <c r="B398" s="457">
        <v>43906</v>
      </c>
      <c r="C398" s="456" t="str">
        <f t="shared" si="50"/>
        <v>(月)</v>
      </c>
      <c r="D398" s="74" t="s">
        <v>540</v>
      </c>
      <c r="E398" s="72" t="s">
        <v>36</v>
      </c>
      <c r="F398" s="60">
        <v>10.3</v>
      </c>
      <c r="G398" s="23">
        <v>11.1</v>
      </c>
      <c r="H398" s="63">
        <v>11.3</v>
      </c>
      <c r="I398" s="23">
        <v>5.5</v>
      </c>
      <c r="J398" s="63">
        <v>5.5</v>
      </c>
      <c r="K398" s="23">
        <v>8.85</v>
      </c>
      <c r="L398" s="63">
        <v>8.1999999999999993</v>
      </c>
      <c r="M398" s="23">
        <v>29.9</v>
      </c>
      <c r="N398" s="63">
        <v>30.6</v>
      </c>
      <c r="O398" s="50" t="s">
        <v>36</v>
      </c>
      <c r="P398" s="1310">
        <v>85.2</v>
      </c>
      <c r="Q398" s="50" t="s">
        <v>36</v>
      </c>
      <c r="R398" s="1310">
        <v>106.3</v>
      </c>
      <c r="S398" s="50" t="s">
        <v>36</v>
      </c>
      <c r="T398" s="1310" t="s">
        <v>36</v>
      </c>
      <c r="U398" s="50" t="s">
        <v>36</v>
      </c>
      <c r="V398" s="1310" t="s">
        <v>36</v>
      </c>
      <c r="W398" s="64" t="s">
        <v>36</v>
      </c>
      <c r="X398" s="65">
        <v>12.2</v>
      </c>
      <c r="Y398" s="69" t="s">
        <v>36</v>
      </c>
      <c r="Z398" s="70">
        <v>188</v>
      </c>
      <c r="AA398" s="862" t="s">
        <v>36</v>
      </c>
      <c r="AB398" s="863">
        <v>0.15</v>
      </c>
      <c r="AC398" s="319">
        <v>1800</v>
      </c>
      <c r="AD398" s="6" t="s">
        <v>392</v>
      </c>
      <c r="AE398" s="18" t="s">
        <v>23</v>
      </c>
      <c r="AF398" s="23">
        <v>13</v>
      </c>
      <c r="AG398" s="47">
        <v>12.8</v>
      </c>
      <c r="AH398" s="718">
        <v>11.5</v>
      </c>
      <c r="AI398" s="99"/>
    </row>
    <row r="399" spans="1:35" s="1" customFormat="1" ht="13.5" customHeight="1" x14ac:dyDescent="0.15">
      <c r="A399" s="1680"/>
      <c r="B399" s="457">
        <v>43907</v>
      </c>
      <c r="C399" s="456" t="str">
        <f t="shared" si="50"/>
        <v>(火)</v>
      </c>
      <c r="D399" s="74" t="s">
        <v>540</v>
      </c>
      <c r="E399" s="72" t="s">
        <v>36</v>
      </c>
      <c r="F399" s="60">
        <v>7.6</v>
      </c>
      <c r="G399" s="23">
        <v>10.9</v>
      </c>
      <c r="H399" s="63">
        <v>11.1</v>
      </c>
      <c r="I399" s="23">
        <v>5.7</v>
      </c>
      <c r="J399" s="63">
        <v>5.7</v>
      </c>
      <c r="K399" s="23">
        <v>8.8699999999999992</v>
      </c>
      <c r="L399" s="63">
        <v>8.26</v>
      </c>
      <c r="M399" s="23">
        <v>29.9</v>
      </c>
      <c r="N399" s="63">
        <v>30.5</v>
      </c>
      <c r="O399" s="50" t="s">
        <v>36</v>
      </c>
      <c r="P399" s="1310">
        <v>86.1</v>
      </c>
      <c r="Q399" s="50" t="s">
        <v>36</v>
      </c>
      <c r="R399" s="1310">
        <v>106.9</v>
      </c>
      <c r="S399" s="50" t="s">
        <v>36</v>
      </c>
      <c r="T399" s="1310" t="s">
        <v>36</v>
      </c>
      <c r="U399" s="50" t="s">
        <v>36</v>
      </c>
      <c r="V399" s="1310" t="s">
        <v>36</v>
      </c>
      <c r="W399" s="64" t="s">
        <v>36</v>
      </c>
      <c r="X399" s="65">
        <v>12.4</v>
      </c>
      <c r="Y399" s="69" t="s">
        <v>36</v>
      </c>
      <c r="Z399" s="70">
        <v>206</v>
      </c>
      <c r="AA399" s="862" t="s">
        <v>36</v>
      </c>
      <c r="AB399" s="863">
        <v>0.15</v>
      </c>
      <c r="AC399" s="319">
        <v>1800</v>
      </c>
      <c r="AD399" s="6" t="s">
        <v>393</v>
      </c>
      <c r="AE399" s="18" t="s">
        <v>23</v>
      </c>
      <c r="AF399" s="24">
        <v>3.2000000000000001E-2</v>
      </c>
      <c r="AG399" s="44">
        <v>2.8000000000000001E-2</v>
      </c>
      <c r="AH399" s="720">
        <v>6.3E-2</v>
      </c>
      <c r="AI399" s="101"/>
    </row>
    <row r="400" spans="1:35" s="1" customFormat="1" ht="13.5" customHeight="1" x14ac:dyDescent="0.15">
      <c r="A400" s="1680"/>
      <c r="B400" s="457">
        <v>43908</v>
      </c>
      <c r="C400" s="456" t="str">
        <f t="shared" si="50"/>
        <v>(水)</v>
      </c>
      <c r="D400" s="74" t="s">
        <v>540</v>
      </c>
      <c r="E400" s="72" t="s">
        <v>36</v>
      </c>
      <c r="F400" s="60">
        <v>14.1</v>
      </c>
      <c r="G400" s="23">
        <v>11</v>
      </c>
      <c r="H400" s="63">
        <v>11.2</v>
      </c>
      <c r="I400" s="23">
        <v>6.1</v>
      </c>
      <c r="J400" s="63">
        <v>5.6</v>
      </c>
      <c r="K400" s="23">
        <v>8.8000000000000007</v>
      </c>
      <c r="L400" s="63">
        <v>8.17</v>
      </c>
      <c r="M400" s="23">
        <v>29.9</v>
      </c>
      <c r="N400" s="63">
        <v>30.6</v>
      </c>
      <c r="O400" s="50" t="s">
        <v>36</v>
      </c>
      <c r="P400" s="1310">
        <v>86.7</v>
      </c>
      <c r="Q400" s="50" t="s">
        <v>36</v>
      </c>
      <c r="R400" s="1310">
        <v>105.5</v>
      </c>
      <c r="S400" s="50" t="s">
        <v>36</v>
      </c>
      <c r="T400" s="1310" t="s">
        <v>36</v>
      </c>
      <c r="U400" s="50" t="s">
        <v>36</v>
      </c>
      <c r="V400" s="1310" t="s">
        <v>36</v>
      </c>
      <c r="W400" s="64" t="s">
        <v>36</v>
      </c>
      <c r="X400" s="65">
        <v>12.4</v>
      </c>
      <c r="Y400" s="69" t="s">
        <v>36</v>
      </c>
      <c r="Z400" s="70">
        <v>203</v>
      </c>
      <c r="AA400" s="862" t="s">
        <v>36</v>
      </c>
      <c r="AB400" s="863">
        <v>0.13</v>
      </c>
      <c r="AC400" s="319">
        <v>1700</v>
      </c>
      <c r="AD400" s="6" t="s">
        <v>290</v>
      </c>
      <c r="AE400" s="18" t="s">
        <v>23</v>
      </c>
      <c r="AF400" s="24">
        <v>0.42</v>
      </c>
      <c r="AG400" s="44">
        <v>0.24</v>
      </c>
      <c r="AH400" s="720">
        <v>0.55000000000000004</v>
      </c>
      <c r="AI400" s="99"/>
    </row>
    <row r="401" spans="1:35" s="1" customFormat="1" ht="13.5" customHeight="1" x14ac:dyDescent="0.15">
      <c r="A401" s="1680"/>
      <c r="B401" s="457">
        <v>43909</v>
      </c>
      <c r="C401" s="456" t="str">
        <f t="shared" si="50"/>
        <v>(木)</v>
      </c>
      <c r="D401" s="74" t="s">
        <v>540</v>
      </c>
      <c r="E401" s="72">
        <v>8</v>
      </c>
      <c r="F401" s="60">
        <v>15.1</v>
      </c>
      <c r="G401" s="23">
        <v>10.9</v>
      </c>
      <c r="H401" s="63">
        <v>11.2</v>
      </c>
      <c r="I401" s="23">
        <v>5.3</v>
      </c>
      <c r="J401" s="63">
        <v>5.7</v>
      </c>
      <c r="K401" s="23">
        <v>8.68</v>
      </c>
      <c r="L401" s="63">
        <v>8.16</v>
      </c>
      <c r="M401" s="23">
        <v>30.6</v>
      </c>
      <c r="N401" s="63">
        <v>31</v>
      </c>
      <c r="O401" s="50" t="s">
        <v>36</v>
      </c>
      <c r="P401" s="1310">
        <v>87.8</v>
      </c>
      <c r="Q401" s="50" t="s">
        <v>36</v>
      </c>
      <c r="R401" s="1310">
        <v>106.3</v>
      </c>
      <c r="S401" s="50" t="s">
        <v>36</v>
      </c>
      <c r="T401" s="1310" t="s">
        <v>36</v>
      </c>
      <c r="U401" s="50" t="s">
        <v>36</v>
      </c>
      <c r="V401" s="1310" t="s">
        <v>36</v>
      </c>
      <c r="W401" s="64" t="s">
        <v>36</v>
      </c>
      <c r="X401" s="65">
        <v>12.4</v>
      </c>
      <c r="Y401" s="69" t="s">
        <v>36</v>
      </c>
      <c r="Z401" s="70">
        <v>189</v>
      </c>
      <c r="AA401" s="862" t="s">
        <v>36</v>
      </c>
      <c r="AB401" s="863">
        <v>0.19</v>
      </c>
      <c r="AC401" s="319">
        <v>1300</v>
      </c>
      <c r="AD401" s="6" t="s">
        <v>97</v>
      </c>
      <c r="AE401" s="18" t="s">
        <v>23</v>
      </c>
      <c r="AF401" s="24">
        <v>0.84</v>
      </c>
      <c r="AG401" s="44">
        <v>0.81</v>
      </c>
      <c r="AH401" s="720">
        <v>1.29</v>
      </c>
      <c r="AI401" s="99"/>
    </row>
    <row r="402" spans="1:35" s="1" customFormat="1" ht="13.5" customHeight="1" x14ac:dyDescent="0.15">
      <c r="A402" s="1680"/>
      <c r="B402" s="457">
        <v>43910</v>
      </c>
      <c r="C402" s="456" t="str">
        <f t="shared" si="50"/>
        <v>(金)</v>
      </c>
      <c r="D402" s="74" t="s">
        <v>540</v>
      </c>
      <c r="E402" s="72">
        <v>1</v>
      </c>
      <c r="F402" s="60">
        <v>15.4</v>
      </c>
      <c r="G402" s="23">
        <v>11.4</v>
      </c>
      <c r="H402" s="63">
        <v>11.6</v>
      </c>
      <c r="I402" s="23">
        <v>5.0999999999999996</v>
      </c>
      <c r="J402" s="63">
        <v>5.5</v>
      </c>
      <c r="K402" s="23">
        <v>8.73</v>
      </c>
      <c r="L402" s="63">
        <v>8.2200000000000006</v>
      </c>
      <c r="M402" s="23">
        <v>30.6</v>
      </c>
      <c r="N402" s="63">
        <v>31</v>
      </c>
      <c r="O402" s="50" t="s">
        <v>36</v>
      </c>
      <c r="P402" s="1310" t="s">
        <v>36</v>
      </c>
      <c r="Q402" s="50" t="s">
        <v>36</v>
      </c>
      <c r="R402" s="1310" t="s">
        <v>36</v>
      </c>
      <c r="S402" s="50" t="s">
        <v>36</v>
      </c>
      <c r="T402" s="1310" t="s">
        <v>36</v>
      </c>
      <c r="U402" s="50" t="s">
        <v>36</v>
      </c>
      <c r="V402" s="1310" t="s">
        <v>36</v>
      </c>
      <c r="W402" s="64" t="s">
        <v>36</v>
      </c>
      <c r="X402" s="65" t="s">
        <v>36</v>
      </c>
      <c r="Y402" s="69" t="s">
        <v>36</v>
      </c>
      <c r="Z402" s="70" t="s">
        <v>36</v>
      </c>
      <c r="AA402" s="862" t="s">
        <v>36</v>
      </c>
      <c r="AB402" s="863" t="s">
        <v>36</v>
      </c>
      <c r="AC402" s="319">
        <v>1400</v>
      </c>
      <c r="AD402" s="6" t="s">
        <v>379</v>
      </c>
      <c r="AE402" s="18" t="s">
        <v>23</v>
      </c>
      <c r="AF402" s="24">
        <v>0.1</v>
      </c>
      <c r="AG402" s="44">
        <v>7.0000000000000007E-2</v>
      </c>
      <c r="AH402" s="720">
        <v>0.14000000000000001</v>
      </c>
      <c r="AI402" s="101"/>
    </row>
    <row r="403" spans="1:35" s="1" customFormat="1" ht="13.5" customHeight="1" x14ac:dyDescent="0.15">
      <c r="A403" s="1680"/>
      <c r="B403" s="457">
        <v>43911</v>
      </c>
      <c r="C403" s="456" t="str">
        <f t="shared" si="50"/>
        <v>(土)</v>
      </c>
      <c r="D403" s="74" t="s">
        <v>540</v>
      </c>
      <c r="E403" s="72" t="s">
        <v>36</v>
      </c>
      <c r="F403" s="60">
        <v>16.100000000000001</v>
      </c>
      <c r="G403" s="23">
        <v>11.6</v>
      </c>
      <c r="H403" s="63">
        <v>11.8</v>
      </c>
      <c r="I403" s="23">
        <v>5</v>
      </c>
      <c r="J403" s="63">
        <v>5.2</v>
      </c>
      <c r="K403" s="23">
        <v>8.6999999999999993</v>
      </c>
      <c r="L403" s="63">
        <v>8.2100000000000009</v>
      </c>
      <c r="M403" s="23">
        <v>30.2</v>
      </c>
      <c r="N403" s="63">
        <v>30.9</v>
      </c>
      <c r="O403" s="50" t="s">
        <v>36</v>
      </c>
      <c r="P403" s="1310" t="s">
        <v>36</v>
      </c>
      <c r="Q403" s="50" t="s">
        <v>36</v>
      </c>
      <c r="R403" s="1310" t="s">
        <v>36</v>
      </c>
      <c r="S403" s="50" t="s">
        <v>36</v>
      </c>
      <c r="T403" s="1310" t="s">
        <v>36</v>
      </c>
      <c r="U403" s="50" t="s">
        <v>36</v>
      </c>
      <c r="V403" s="1310" t="s">
        <v>36</v>
      </c>
      <c r="W403" s="64" t="s">
        <v>36</v>
      </c>
      <c r="X403" s="65" t="s">
        <v>36</v>
      </c>
      <c r="Y403" s="69" t="s">
        <v>36</v>
      </c>
      <c r="Z403" s="70" t="s">
        <v>36</v>
      </c>
      <c r="AA403" s="862" t="s">
        <v>36</v>
      </c>
      <c r="AB403" s="863" t="s">
        <v>36</v>
      </c>
      <c r="AC403" s="319">
        <v>1400</v>
      </c>
      <c r="AD403" s="6" t="s">
        <v>394</v>
      </c>
      <c r="AE403" s="18" t="s">
        <v>23</v>
      </c>
      <c r="AF403" s="24"/>
      <c r="AG403" s="44"/>
      <c r="AH403" s="720"/>
      <c r="AI403" s="99"/>
    </row>
    <row r="404" spans="1:35" s="1" customFormat="1" ht="13.5" customHeight="1" x14ac:dyDescent="0.15">
      <c r="A404" s="1680"/>
      <c r="B404" s="457">
        <v>43912</v>
      </c>
      <c r="C404" s="456" t="str">
        <f t="shared" si="50"/>
        <v>(日)</v>
      </c>
      <c r="D404" s="74" t="s">
        <v>540</v>
      </c>
      <c r="E404" s="72" t="s">
        <v>36</v>
      </c>
      <c r="F404" s="60">
        <v>21.3</v>
      </c>
      <c r="G404" s="23">
        <v>11.7</v>
      </c>
      <c r="H404" s="63">
        <v>11.9</v>
      </c>
      <c r="I404" s="23">
        <v>5.3</v>
      </c>
      <c r="J404" s="63">
        <v>5.5</v>
      </c>
      <c r="K404" s="23">
        <v>8.6300000000000008</v>
      </c>
      <c r="L404" s="63">
        <v>8.25</v>
      </c>
      <c r="M404" s="23">
        <v>30.4</v>
      </c>
      <c r="N404" s="63">
        <v>30.9</v>
      </c>
      <c r="O404" s="50" t="s">
        <v>36</v>
      </c>
      <c r="P404" s="1310" t="s">
        <v>36</v>
      </c>
      <c r="Q404" s="50" t="s">
        <v>36</v>
      </c>
      <c r="R404" s="1310" t="s">
        <v>36</v>
      </c>
      <c r="S404" s="50" t="s">
        <v>36</v>
      </c>
      <c r="T404" s="1310" t="s">
        <v>36</v>
      </c>
      <c r="U404" s="50" t="s">
        <v>36</v>
      </c>
      <c r="V404" s="1310" t="s">
        <v>36</v>
      </c>
      <c r="W404" s="64" t="s">
        <v>36</v>
      </c>
      <c r="X404" s="65" t="s">
        <v>36</v>
      </c>
      <c r="Y404" s="69" t="s">
        <v>36</v>
      </c>
      <c r="Z404" s="70" t="s">
        <v>36</v>
      </c>
      <c r="AA404" s="862" t="s">
        <v>36</v>
      </c>
      <c r="AB404" s="863" t="s">
        <v>36</v>
      </c>
      <c r="AC404" s="319">
        <v>1300</v>
      </c>
      <c r="AD404" s="6" t="s">
        <v>98</v>
      </c>
      <c r="AE404" s="18" t="s">
        <v>23</v>
      </c>
      <c r="AF404" s="23">
        <v>23.6</v>
      </c>
      <c r="AG404" s="47">
        <v>29.7</v>
      </c>
      <c r="AH404" s="718">
        <v>24.8</v>
      </c>
      <c r="AI404" s="100"/>
    </row>
    <row r="405" spans="1:35" s="1" customFormat="1" ht="13.5" customHeight="1" x14ac:dyDescent="0.15">
      <c r="A405" s="1680"/>
      <c r="B405" s="457">
        <v>43913</v>
      </c>
      <c r="C405" s="456" t="str">
        <f t="shared" si="50"/>
        <v>(月)</v>
      </c>
      <c r="D405" s="74" t="s">
        <v>550</v>
      </c>
      <c r="E405" s="72" t="s">
        <v>36</v>
      </c>
      <c r="F405" s="60">
        <v>10.199999999999999</v>
      </c>
      <c r="G405" s="23">
        <v>12.5</v>
      </c>
      <c r="H405" s="63">
        <v>12.6</v>
      </c>
      <c r="I405" s="23">
        <v>5.3</v>
      </c>
      <c r="J405" s="63">
        <v>5.6</v>
      </c>
      <c r="K405" s="23">
        <v>8.7200000000000006</v>
      </c>
      <c r="L405" s="63">
        <v>8.18</v>
      </c>
      <c r="M405" s="23">
        <v>30.2</v>
      </c>
      <c r="N405" s="63">
        <v>30.8</v>
      </c>
      <c r="O405" s="50" t="s">
        <v>36</v>
      </c>
      <c r="P405" s="1310">
        <v>88.4</v>
      </c>
      <c r="Q405" s="50" t="s">
        <v>36</v>
      </c>
      <c r="R405" s="1310">
        <v>104.9</v>
      </c>
      <c r="S405" s="50" t="s">
        <v>36</v>
      </c>
      <c r="T405" s="1310" t="s">
        <v>36</v>
      </c>
      <c r="U405" s="50" t="s">
        <v>36</v>
      </c>
      <c r="V405" s="1310" t="s">
        <v>36</v>
      </c>
      <c r="W405" s="64" t="s">
        <v>36</v>
      </c>
      <c r="X405" s="65">
        <v>12.5</v>
      </c>
      <c r="Y405" s="69" t="s">
        <v>36</v>
      </c>
      <c r="Z405" s="70">
        <v>180</v>
      </c>
      <c r="AA405" s="862" t="s">
        <v>36</v>
      </c>
      <c r="AB405" s="863">
        <v>0.24</v>
      </c>
      <c r="AC405" s="319">
        <v>1300</v>
      </c>
      <c r="AD405" s="6" t="s">
        <v>27</v>
      </c>
      <c r="AE405" s="18" t="s">
        <v>23</v>
      </c>
      <c r="AF405" s="23">
        <v>19.8</v>
      </c>
      <c r="AG405" s="47">
        <v>17.7</v>
      </c>
      <c r="AH405" s="718">
        <v>33.700000000000003</v>
      </c>
      <c r="AI405" s="100"/>
    </row>
    <row r="406" spans="1:35" s="1" customFormat="1" ht="13.5" customHeight="1" x14ac:dyDescent="0.15">
      <c r="A406" s="1680"/>
      <c r="B406" s="457">
        <v>43914</v>
      </c>
      <c r="C406" s="456" t="str">
        <f t="shared" si="50"/>
        <v>(火)</v>
      </c>
      <c r="D406" s="74" t="s">
        <v>540</v>
      </c>
      <c r="E406" s="72" t="s">
        <v>36</v>
      </c>
      <c r="F406" s="60">
        <v>10.3</v>
      </c>
      <c r="G406" s="23">
        <v>12.8</v>
      </c>
      <c r="H406" s="63">
        <v>13.1</v>
      </c>
      <c r="I406" s="23">
        <v>4.2</v>
      </c>
      <c r="J406" s="63">
        <v>4.3</v>
      </c>
      <c r="K406" s="23">
        <v>8.66</v>
      </c>
      <c r="L406" s="63">
        <v>8.25</v>
      </c>
      <c r="M406" s="23">
        <v>31.1</v>
      </c>
      <c r="N406" s="63">
        <v>30.9</v>
      </c>
      <c r="O406" s="50" t="s">
        <v>36</v>
      </c>
      <c r="P406" s="1310">
        <v>89.5</v>
      </c>
      <c r="Q406" s="50" t="s">
        <v>36</v>
      </c>
      <c r="R406" s="1310">
        <v>106.1</v>
      </c>
      <c r="S406" s="50" t="s">
        <v>36</v>
      </c>
      <c r="T406" s="1310" t="s">
        <v>36</v>
      </c>
      <c r="U406" s="50" t="s">
        <v>36</v>
      </c>
      <c r="V406" s="1310" t="s">
        <v>36</v>
      </c>
      <c r="W406" s="64" t="s">
        <v>36</v>
      </c>
      <c r="X406" s="65">
        <v>12.3</v>
      </c>
      <c r="Y406" s="69" t="s">
        <v>36</v>
      </c>
      <c r="Z406" s="70">
        <v>150</v>
      </c>
      <c r="AA406" s="862" t="s">
        <v>36</v>
      </c>
      <c r="AB406" s="863">
        <v>0.17</v>
      </c>
      <c r="AC406" s="319">
        <v>1300</v>
      </c>
      <c r="AD406" s="6" t="s">
        <v>382</v>
      </c>
      <c r="AE406" s="18" t="s">
        <v>387</v>
      </c>
      <c r="AF406" s="50">
        <v>5</v>
      </c>
      <c r="AG406" s="51">
        <v>6</v>
      </c>
      <c r="AH406" s="722">
        <v>9</v>
      </c>
      <c r="AI406" s="102"/>
    </row>
    <row r="407" spans="1:35" s="1" customFormat="1" ht="13.5" customHeight="1" x14ac:dyDescent="0.15">
      <c r="A407" s="1680"/>
      <c r="B407" s="457">
        <v>43915</v>
      </c>
      <c r="C407" s="456" t="str">
        <f t="shared" si="50"/>
        <v>(水)</v>
      </c>
      <c r="D407" s="74" t="s">
        <v>540</v>
      </c>
      <c r="E407" s="72" t="s">
        <v>36</v>
      </c>
      <c r="F407" s="60">
        <v>10.5</v>
      </c>
      <c r="G407" s="23">
        <v>12.2</v>
      </c>
      <c r="H407" s="63">
        <v>12.4</v>
      </c>
      <c r="I407" s="23">
        <v>4.5999999999999996</v>
      </c>
      <c r="J407" s="63">
        <v>4.9000000000000004</v>
      </c>
      <c r="K407" s="23">
        <v>8.74</v>
      </c>
      <c r="L407" s="63">
        <v>8.24</v>
      </c>
      <c r="M407" s="23">
        <v>30.2</v>
      </c>
      <c r="N407" s="63">
        <v>30.7</v>
      </c>
      <c r="O407" s="50" t="s">
        <v>36</v>
      </c>
      <c r="P407" s="1310">
        <v>89.9</v>
      </c>
      <c r="Q407" s="50" t="s">
        <v>36</v>
      </c>
      <c r="R407" s="1310">
        <v>106.1</v>
      </c>
      <c r="S407" s="50" t="s">
        <v>36</v>
      </c>
      <c r="T407" s="1310" t="s">
        <v>36</v>
      </c>
      <c r="U407" s="50" t="s">
        <v>36</v>
      </c>
      <c r="V407" s="1310" t="s">
        <v>36</v>
      </c>
      <c r="W407" s="64" t="s">
        <v>36</v>
      </c>
      <c r="X407" s="65">
        <v>12.4</v>
      </c>
      <c r="Y407" s="69" t="s">
        <v>36</v>
      </c>
      <c r="Z407" s="70">
        <v>203</v>
      </c>
      <c r="AA407" s="862" t="s">
        <v>36</v>
      </c>
      <c r="AB407" s="863">
        <v>0.2</v>
      </c>
      <c r="AC407" s="319">
        <v>1400</v>
      </c>
      <c r="AD407" s="6" t="s">
        <v>395</v>
      </c>
      <c r="AE407" s="18" t="s">
        <v>23</v>
      </c>
      <c r="AF407" s="50">
        <v>7</v>
      </c>
      <c r="AG407" s="51">
        <v>10</v>
      </c>
      <c r="AH407" s="722">
        <v>11</v>
      </c>
      <c r="AI407" s="102"/>
    </row>
    <row r="408" spans="1:35" s="1" customFormat="1" ht="13.5" customHeight="1" x14ac:dyDescent="0.15">
      <c r="A408" s="1680"/>
      <c r="B408" s="457">
        <v>43916</v>
      </c>
      <c r="C408" s="456" t="str">
        <f t="shared" si="50"/>
        <v>(木)</v>
      </c>
      <c r="D408" s="74" t="s">
        <v>540</v>
      </c>
      <c r="E408" s="72" t="s">
        <v>36</v>
      </c>
      <c r="F408" s="60">
        <v>14.7</v>
      </c>
      <c r="G408" s="23">
        <v>12.3</v>
      </c>
      <c r="H408" s="63">
        <v>12.6</v>
      </c>
      <c r="I408" s="23">
        <v>4.4000000000000004</v>
      </c>
      <c r="J408" s="63">
        <v>4.8</v>
      </c>
      <c r="K408" s="23">
        <v>8.7100000000000009</v>
      </c>
      <c r="L408" s="63">
        <v>8.2100000000000009</v>
      </c>
      <c r="M408" s="23">
        <v>30.4</v>
      </c>
      <c r="N408" s="63">
        <v>30.9</v>
      </c>
      <c r="O408" s="50" t="s">
        <v>36</v>
      </c>
      <c r="P408" s="1310">
        <v>86.9</v>
      </c>
      <c r="Q408" s="50" t="s">
        <v>36</v>
      </c>
      <c r="R408" s="1310">
        <v>106.5</v>
      </c>
      <c r="S408" s="50" t="s">
        <v>36</v>
      </c>
      <c r="T408" s="1310" t="s">
        <v>36</v>
      </c>
      <c r="U408" s="50" t="s">
        <v>36</v>
      </c>
      <c r="V408" s="1310" t="s">
        <v>36</v>
      </c>
      <c r="W408" s="64" t="s">
        <v>36</v>
      </c>
      <c r="X408" s="65">
        <v>12.3</v>
      </c>
      <c r="Y408" s="69" t="s">
        <v>36</v>
      </c>
      <c r="Z408" s="70">
        <v>152</v>
      </c>
      <c r="AA408" s="862" t="s">
        <v>36</v>
      </c>
      <c r="AB408" s="863">
        <v>0.2</v>
      </c>
      <c r="AC408" s="319">
        <v>1300</v>
      </c>
      <c r="AD408" s="19"/>
      <c r="AE408" s="9"/>
      <c r="AF408" s="20"/>
      <c r="AG408" s="8"/>
      <c r="AH408" s="8"/>
      <c r="AI408" s="9"/>
    </row>
    <row r="409" spans="1:35" s="1" customFormat="1" ht="13.5" customHeight="1" x14ac:dyDescent="0.15">
      <c r="A409" s="1680"/>
      <c r="B409" s="457">
        <v>43917</v>
      </c>
      <c r="C409" s="456" t="str">
        <f t="shared" si="50"/>
        <v>(金)</v>
      </c>
      <c r="D409" s="352" t="s">
        <v>550</v>
      </c>
      <c r="E409" s="176" t="s">
        <v>36</v>
      </c>
      <c r="F409" s="177">
        <v>19.399999999999999</v>
      </c>
      <c r="G409" s="178">
        <v>12.3</v>
      </c>
      <c r="H409" s="174">
        <v>12.6</v>
      </c>
      <c r="I409" s="178">
        <v>4.7</v>
      </c>
      <c r="J409" s="174">
        <v>4.5999999999999996</v>
      </c>
      <c r="K409" s="178">
        <v>8.7100000000000009</v>
      </c>
      <c r="L409" s="174">
        <v>8.23</v>
      </c>
      <c r="M409" s="178">
        <v>30.4</v>
      </c>
      <c r="N409" s="174">
        <v>30.9</v>
      </c>
      <c r="O409" s="1317" t="s">
        <v>36</v>
      </c>
      <c r="P409" s="1318">
        <v>89.9</v>
      </c>
      <c r="Q409" s="1317" t="s">
        <v>36</v>
      </c>
      <c r="R409" s="1318">
        <v>105.7</v>
      </c>
      <c r="S409" s="1317" t="s">
        <v>36</v>
      </c>
      <c r="T409" s="1318" t="s">
        <v>36</v>
      </c>
      <c r="U409" s="1317" t="s">
        <v>36</v>
      </c>
      <c r="V409" s="1318" t="s">
        <v>36</v>
      </c>
      <c r="W409" s="179" t="s">
        <v>36</v>
      </c>
      <c r="X409" s="180">
        <v>12.3</v>
      </c>
      <c r="Y409" s="183" t="s">
        <v>36</v>
      </c>
      <c r="Z409" s="184">
        <v>165</v>
      </c>
      <c r="AA409" s="870" t="s">
        <v>36</v>
      </c>
      <c r="AB409" s="871">
        <v>0.18</v>
      </c>
      <c r="AC409" s="349">
        <v>1400</v>
      </c>
      <c r="AD409" s="19"/>
      <c r="AE409" s="9"/>
      <c r="AF409" s="20"/>
      <c r="AG409" s="8"/>
      <c r="AH409" s="8"/>
      <c r="AI409" s="9"/>
    </row>
    <row r="410" spans="1:35" s="1" customFormat="1" ht="13.5" customHeight="1" x14ac:dyDescent="0.15">
      <c r="A410" s="1680"/>
      <c r="B410" s="457">
        <v>43918</v>
      </c>
      <c r="C410" s="456" t="str">
        <f t="shared" si="50"/>
        <v>(土)</v>
      </c>
      <c r="D410" s="352" t="s">
        <v>555</v>
      </c>
      <c r="E410" s="176">
        <v>13.5</v>
      </c>
      <c r="F410" s="177">
        <v>21.4</v>
      </c>
      <c r="G410" s="178">
        <v>13.4</v>
      </c>
      <c r="H410" s="174">
        <v>13.7</v>
      </c>
      <c r="I410" s="178">
        <v>4.7</v>
      </c>
      <c r="J410" s="174">
        <v>4.4000000000000004</v>
      </c>
      <c r="K410" s="178">
        <v>8.77</v>
      </c>
      <c r="L410" s="174">
        <v>8.1999999999999993</v>
      </c>
      <c r="M410" s="178">
        <v>30.5</v>
      </c>
      <c r="N410" s="174">
        <v>30.9</v>
      </c>
      <c r="O410" s="1317" t="s">
        <v>36</v>
      </c>
      <c r="P410" s="1318" t="s">
        <v>36</v>
      </c>
      <c r="Q410" s="1317" t="s">
        <v>36</v>
      </c>
      <c r="R410" s="1318" t="s">
        <v>36</v>
      </c>
      <c r="S410" s="1317" t="s">
        <v>36</v>
      </c>
      <c r="T410" s="1318" t="s">
        <v>36</v>
      </c>
      <c r="U410" s="1317" t="s">
        <v>36</v>
      </c>
      <c r="V410" s="1318" t="s">
        <v>36</v>
      </c>
      <c r="W410" s="179" t="s">
        <v>36</v>
      </c>
      <c r="X410" s="180" t="s">
        <v>36</v>
      </c>
      <c r="Y410" s="183" t="s">
        <v>36</v>
      </c>
      <c r="Z410" s="184" t="s">
        <v>36</v>
      </c>
      <c r="AA410" s="870" t="s">
        <v>36</v>
      </c>
      <c r="AB410" s="871" t="s">
        <v>36</v>
      </c>
      <c r="AC410" s="349">
        <v>1400</v>
      </c>
      <c r="AD410" s="21"/>
      <c r="AE410" s="3"/>
      <c r="AF410" s="22"/>
      <c r="AG410" s="10"/>
      <c r="AH410" s="10"/>
      <c r="AI410" s="3"/>
    </row>
    <row r="411" spans="1:35" s="1" customFormat="1" ht="13.5" customHeight="1" x14ac:dyDescent="0.15">
      <c r="A411" s="1680"/>
      <c r="B411" s="457">
        <v>43919</v>
      </c>
      <c r="C411" s="456" t="str">
        <f t="shared" si="50"/>
        <v>(日)</v>
      </c>
      <c r="D411" s="352" t="s">
        <v>555</v>
      </c>
      <c r="E411" s="176">
        <v>54</v>
      </c>
      <c r="F411" s="177">
        <v>3.5</v>
      </c>
      <c r="G411" s="178">
        <v>13.1</v>
      </c>
      <c r="H411" s="174">
        <v>13</v>
      </c>
      <c r="I411" s="178">
        <v>4.8</v>
      </c>
      <c r="J411" s="174">
        <v>5.2</v>
      </c>
      <c r="K411" s="178">
        <v>8.69</v>
      </c>
      <c r="L411" s="174">
        <v>8.2100000000000009</v>
      </c>
      <c r="M411" s="178">
        <v>30.5</v>
      </c>
      <c r="N411" s="174">
        <v>30.7</v>
      </c>
      <c r="O411" s="1317" t="s">
        <v>36</v>
      </c>
      <c r="P411" s="1318" t="s">
        <v>36</v>
      </c>
      <c r="Q411" s="1317" t="s">
        <v>36</v>
      </c>
      <c r="R411" s="1318" t="s">
        <v>36</v>
      </c>
      <c r="S411" s="1317" t="s">
        <v>36</v>
      </c>
      <c r="T411" s="1318" t="s">
        <v>36</v>
      </c>
      <c r="U411" s="1317" t="s">
        <v>36</v>
      </c>
      <c r="V411" s="1318" t="s">
        <v>36</v>
      </c>
      <c r="W411" s="179" t="s">
        <v>36</v>
      </c>
      <c r="X411" s="180" t="s">
        <v>36</v>
      </c>
      <c r="Y411" s="183" t="s">
        <v>36</v>
      </c>
      <c r="Z411" s="184" t="s">
        <v>36</v>
      </c>
      <c r="AA411" s="870" t="s">
        <v>36</v>
      </c>
      <c r="AB411" s="871" t="s">
        <v>36</v>
      </c>
      <c r="AC411" s="349">
        <v>1100</v>
      </c>
      <c r="AD411" s="29" t="s">
        <v>143</v>
      </c>
      <c r="AE411" s="2" t="s">
        <v>36</v>
      </c>
      <c r="AF411" s="2" t="s">
        <v>36</v>
      </c>
      <c r="AG411" s="2" t="s">
        <v>36</v>
      </c>
      <c r="AH411" s="2" t="s">
        <v>36</v>
      </c>
      <c r="AI411" s="103" t="s">
        <v>36</v>
      </c>
    </row>
    <row r="412" spans="1:35" s="1" customFormat="1" ht="13.5" customHeight="1" x14ac:dyDescent="0.15">
      <c r="A412" s="1680"/>
      <c r="B412" s="457">
        <v>43920</v>
      </c>
      <c r="C412" s="456" t="str">
        <f t="shared" si="50"/>
        <v>(月)</v>
      </c>
      <c r="D412" s="352" t="s">
        <v>550</v>
      </c>
      <c r="E412" s="176" t="s">
        <v>36</v>
      </c>
      <c r="F412" s="177">
        <v>9.3000000000000007</v>
      </c>
      <c r="G412" s="178">
        <v>12.7</v>
      </c>
      <c r="H412" s="174">
        <v>12.9</v>
      </c>
      <c r="I412" s="178">
        <v>4</v>
      </c>
      <c r="J412" s="174">
        <v>4.3</v>
      </c>
      <c r="K412" s="178">
        <v>8.7200000000000006</v>
      </c>
      <c r="L412" s="174">
        <v>8.26</v>
      </c>
      <c r="M412" s="178">
        <v>30</v>
      </c>
      <c r="N412" s="174">
        <v>30.5</v>
      </c>
      <c r="O412" s="1317" t="s">
        <v>36</v>
      </c>
      <c r="P412" s="1318">
        <v>87.9</v>
      </c>
      <c r="Q412" s="1317" t="s">
        <v>36</v>
      </c>
      <c r="R412" s="1318">
        <v>106.5</v>
      </c>
      <c r="S412" s="1317" t="s">
        <v>36</v>
      </c>
      <c r="T412" s="1318" t="s">
        <v>36</v>
      </c>
      <c r="U412" s="1317" t="s">
        <v>36</v>
      </c>
      <c r="V412" s="1318" t="s">
        <v>36</v>
      </c>
      <c r="W412" s="179" t="s">
        <v>36</v>
      </c>
      <c r="X412" s="180">
        <v>12.2</v>
      </c>
      <c r="Y412" s="183" t="s">
        <v>36</v>
      </c>
      <c r="Z412" s="184">
        <v>171</v>
      </c>
      <c r="AA412" s="870" t="s">
        <v>36</v>
      </c>
      <c r="AB412" s="871">
        <v>0.23</v>
      </c>
      <c r="AC412" s="349">
        <v>1200</v>
      </c>
      <c r="AD412" s="11" t="s">
        <v>36</v>
      </c>
      <c r="AE412" s="2" t="s">
        <v>36</v>
      </c>
      <c r="AF412" s="2" t="s">
        <v>36</v>
      </c>
      <c r="AG412" s="2" t="s">
        <v>36</v>
      </c>
      <c r="AH412" s="2" t="s">
        <v>36</v>
      </c>
      <c r="AI412" s="103" t="s">
        <v>36</v>
      </c>
    </row>
    <row r="413" spans="1:35" s="1" customFormat="1" ht="13.5" customHeight="1" x14ac:dyDescent="0.15">
      <c r="A413" s="1680"/>
      <c r="B413" s="457">
        <v>43921</v>
      </c>
      <c r="C413" s="466" t="str">
        <f t="shared" si="50"/>
        <v>(火)</v>
      </c>
      <c r="D413" s="215" t="s">
        <v>550</v>
      </c>
      <c r="E413" s="134" t="s">
        <v>36</v>
      </c>
      <c r="F413" s="125">
        <v>11.5</v>
      </c>
      <c r="G413" s="126">
        <v>12.6</v>
      </c>
      <c r="H413" s="127">
        <v>12.8</v>
      </c>
      <c r="I413" s="126">
        <v>3.2</v>
      </c>
      <c r="J413" s="127">
        <v>3.3</v>
      </c>
      <c r="K413" s="126">
        <v>8.69</v>
      </c>
      <c r="L413" s="127">
        <v>8.25</v>
      </c>
      <c r="M413" s="126">
        <v>30</v>
      </c>
      <c r="N413" s="127">
        <v>30.5</v>
      </c>
      <c r="O413" s="676" t="s">
        <v>36</v>
      </c>
      <c r="P413" s="1324">
        <v>90.1</v>
      </c>
      <c r="Q413" s="676" t="s">
        <v>36</v>
      </c>
      <c r="R413" s="1324">
        <v>106.1</v>
      </c>
      <c r="S413" s="676" t="s">
        <v>36</v>
      </c>
      <c r="T413" s="1324" t="s">
        <v>36</v>
      </c>
      <c r="U413" s="676" t="s">
        <v>36</v>
      </c>
      <c r="V413" s="1324" t="s">
        <v>36</v>
      </c>
      <c r="W413" s="128" t="s">
        <v>36</v>
      </c>
      <c r="X413" s="129">
        <v>12.3</v>
      </c>
      <c r="Y413" s="132" t="s">
        <v>36</v>
      </c>
      <c r="Z413" s="133">
        <v>141</v>
      </c>
      <c r="AA413" s="876" t="s">
        <v>36</v>
      </c>
      <c r="AB413" s="877">
        <v>0.16</v>
      </c>
      <c r="AC413" s="318">
        <v>1000</v>
      </c>
      <c r="AD413" s="11" t="s">
        <v>36</v>
      </c>
      <c r="AE413" s="2" t="s">
        <v>36</v>
      </c>
      <c r="AF413" s="2" t="s">
        <v>36</v>
      </c>
      <c r="AG413" s="2" t="s">
        <v>36</v>
      </c>
      <c r="AH413" s="2" t="s">
        <v>36</v>
      </c>
      <c r="AI413" s="103" t="s">
        <v>36</v>
      </c>
    </row>
    <row r="414" spans="1:35" s="1" customFormat="1" ht="13.5" customHeight="1" x14ac:dyDescent="0.15">
      <c r="A414" s="1680"/>
      <c r="B414" s="1610" t="s">
        <v>396</v>
      </c>
      <c r="C414" s="1611"/>
      <c r="D414" s="399"/>
      <c r="E414" s="358">
        <f>MAX(E383:E413)</f>
        <v>54</v>
      </c>
      <c r="F414" s="359">
        <f t="shared" ref="F414:AC414" si="51">IF(COUNT(F383:F413)=0,"",MAX(F383:F413))</f>
        <v>21.4</v>
      </c>
      <c r="G414" s="360">
        <f t="shared" si="51"/>
        <v>13.4</v>
      </c>
      <c r="H414" s="361">
        <f t="shared" si="51"/>
        <v>13.7</v>
      </c>
      <c r="I414" s="360">
        <f t="shared" si="51"/>
        <v>7.2</v>
      </c>
      <c r="J414" s="361">
        <f t="shared" si="51"/>
        <v>6.9</v>
      </c>
      <c r="K414" s="360">
        <f t="shared" si="51"/>
        <v>9</v>
      </c>
      <c r="L414" s="361">
        <f t="shared" si="51"/>
        <v>8.2799999999999994</v>
      </c>
      <c r="M414" s="360">
        <f t="shared" si="51"/>
        <v>31.1</v>
      </c>
      <c r="N414" s="361">
        <f t="shared" si="51"/>
        <v>31</v>
      </c>
      <c r="O414" s="1311">
        <f t="shared" si="51"/>
        <v>92.1</v>
      </c>
      <c r="P414" s="1319">
        <f t="shared" si="51"/>
        <v>90.1</v>
      </c>
      <c r="Q414" s="1311">
        <f t="shared" si="51"/>
        <v>104.9</v>
      </c>
      <c r="R414" s="1319">
        <f t="shared" si="51"/>
        <v>106.9</v>
      </c>
      <c r="S414" s="1311">
        <f t="shared" si="51"/>
        <v>71.2</v>
      </c>
      <c r="T414" s="1319">
        <f t="shared" si="51"/>
        <v>72.8</v>
      </c>
      <c r="U414" s="1311">
        <f t="shared" si="51"/>
        <v>33.700000000000003</v>
      </c>
      <c r="V414" s="1319">
        <f t="shared" si="51"/>
        <v>31.5</v>
      </c>
      <c r="W414" s="362">
        <f t="shared" si="51"/>
        <v>12.1</v>
      </c>
      <c r="X414" s="583">
        <f t="shared" si="51"/>
        <v>12.6</v>
      </c>
      <c r="Y414" s="1471">
        <f t="shared" si="51"/>
        <v>207</v>
      </c>
      <c r="Z414" s="1472">
        <f t="shared" si="51"/>
        <v>220</v>
      </c>
      <c r="AA414" s="864">
        <f t="shared" si="51"/>
        <v>0.16</v>
      </c>
      <c r="AB414" s="865">
        <f t="shared" si="51"/>
        <v>0.24</v>
      </c>
      <c r="AC414" s="695">
        <f t="shared" si="51"/>
        <v>2500</v>
      </c>
      <c r="AD414" s="11" t="s">
        <v>36</v>
      </c>
      <c r="AE414" s="2" t="s">
        <v>36</v>
      </c>
      <c r="AF414" s="2" t="s">
        <v>36</v>
      </c>
      <c r="AG414" s="2" t="s">
        <v>36</v>
      </c>
      <c r="AH414" s="2" t="s">
        <v>36</v>
      </c>
      <c r="AI414" s="103" t="s">
        <v>36</v>
      </c>
    </row>
    <row r="415" spans="1:35" s="1" customFormat="1" ht="13.5" customHeight="1" x14ac:dyDescent="0.15">
      <c r="A415" s="1680"/>
      <c r="B415" s="1602" t="s">
        <v>397</v>
      </c>
      <c r="C415" s="1603"/>
      <c r="D415" s="401"/>
      <c r="E415" s="364">
        <f>MIN(E383:E413)</f>
        <v>0.5</v>
      </c>
      <c r="F415" s="365">
        <f t="shared" ref="F415:AC415" si="52">IF(COUNT(F383:F413)=0,"",MIN(F383:F413))</f>
        <v>3.5</v>
      </c>
      <c r="G415" s="366">
        <f t="shared" si="52"/>
        <v>9.8000000000000007</v>
      </c>
      <c r="H415" s="367">
        <f t="shared" si="52"/>
        <v>9.9</v>
      </c>
      <c r="I415" s="366">
        <f t="shared" si="52"/>
        <v>3.2</v>
      </c>
      <c r="J415" s="367">
        <f t="shared" si="52"/>
        <v>3.3</v>
      </c>
      <c r="K415" s="366">
        <f t="shared" si="52"/>
        <v>8.6300000000000008</v>
      </c>
      <c r="L415" s="367">
        <f t="shared" si="52"/>
        <v>8.1300000000000008</v>
      </c>
      <c r="M415" s="366">
        <f t="shared" si="52"/>
        <v>28.4</v>
      </c>
      <c r="N415" s="367">
        <f t="shared" si="52"/>
        <v>29.5</v>
      </c>
      <c r="O415" s="1313">
        <f t="shared" si="52"/>
        <v>92.1</v>
      </c>
      <c r="P415" s="1320">
        <f t="shared" si="52"/>
        <v>82.2</v>
      </c>
      <c r="Q415" s="1313">
        <f t="shared" si="52"/>
        <v>104.9</v>
      </c>
      <c r="R415" s="1320">
        <f t="shared" si="52"/>
        <v>104.3</v>
      </c>
      <c r="S415" s="1313">
        <f t="shared" si="52"/>
        <v>71.2</v>
      </c>
      <c r="T415" s="1320">
        <f t="shared" si="52"/>
        <v>72.8</v>
      </c>
      <c r="U415" s="1313">
        <f t="shared" si="52"/>
        <v>33.700000000000003</v>
      </c>
      <c r="V415" s="1320">
        <f t="shared" si="52"/>
        <v>31.5</v>
      </c>
      <c r="W415" s="368">
        <f t="shared" si="52"/>
        <v>12.1</v>
      </c>
      <c r="X415" s="697">
        <f t="shared" si="52"/>
        <v>12.1</v>
      </c>
      <c r="Y415" s="1477">
        <f t="shared" si="52"/>
        <v>207</v>
      </c>
      <c r="Z415" s="1478">
        <f t="shared" si="52"/>
        <v>141</v>
      </c>
      <c r="AA415" s="866">
        <f t="shared" si="52"/>
        <v>0.16</v>
      </c>
      <c r="AB415" s="867">
        <f t="shared" si="52"/>
        <v>0.11</v>
      </c>
      <c r="AC415" s="699">
        <f t="shared" si="52"/>
        <v>1000</v>
      </c>
      <c r="AD415" s="11"/>
      <c r="AE415" s="2"/>
      <c r="AF415" s="2"/>
      <c r="AG415" s="2"/>
      <c r="AH415" s="2"/>
      <c r="AI415" s="103"/>
    </row>
    <row r="416" spans="1:35" s="1" customFormat="1" ht="13.5" customHeight="1" x14ac:dyDescent="0.15">
      <c r="A416" s="1680"/>
      <c r="B416" s="1602" t="s">
        <v>398</v>
      </c>
      <c r="C416" s="1603"/>
      <c r="D416" s="403"/>
      <c r="E416" s="401"/>
      <c r="F416" s="584">
        <f t="shared" ref="F416:AC416" si="53">IF(COUNT(F383:F413)=0,"",AVERAGE(F383:F413))</f>
        <v>12.206451612903225</v>
      </c>
      <c r="G416" s="585">
        <f t="shared" si="53"/>
        <v>11.229032258064517</v>
      </c>
      <c r="H416" s="586">
        <f t="shared" si="53"/>
        <v>11.448387096774193</v>
      </c>
      <c r="I416" s="585">
        <f t="shared" si="53"/>
        <v>5.6935483870967731</v>
      </c>
      <c r="J416" s="586">
        <f t="shared" si="53"/>
        <v>5.5741935483870977</v>
      </c>
      <c r="K416" s="585">
        <f t="shared" si="53"/>
        <v>8.814193548387097</v>
      </c>
      <c r="L416" s="586">
        <f t="shared" si="53"/>
        <v>8.2090322580645161</v>
      </c>
      <c r="M416" s="585">
        <f t="shared" si="53"/>
        <v>30.06451612903226</v>
      </c>
      <c r="N416" s="586">
        <f t="shared" si="53"/>
        <v>30.654838709677417</v>
      </c>
      <c r="O416" s="1321">
        <f t="shared" si="53"/>
        <v>92.1</v>
      </c>
      <c r="P416" s="1322">
        <f t="shared" si="53"/>
        <v>86.480952380952402</v>
      </c>
      <c r="Q416" s="1321">
        <f t="shared" si="53"/>
        <v>104.9</v>
      </c>
      <c r="R416" s="1322">
        <f t="shared" si="53"/>
        <v>106.05238095238094</v>
      </c>
      <c r="S416" s="1321">
        <f t="shared" si="53"/>
        <v>71.2</v>
      </c>
      <c r="T416" s="1322">
        <f t="shared" si="53"/>
        <v>72.8</v>
      </c>
      <c r="U416" s="1321">
        <f t="shared" si="53"/>
        <v>33.700000000000003</v>
      </c>
      <c r="V416" s="1322">
        <f t="shared" si="53"/>
        <v>31.5</v>
      </c>
      <c r="W416" s="635">
        <f t="shared" si="53"/>
        <v>12.1</v>
      </c>
      <c r="X416" s="702">
        <f t="shared" si="53"/>
        <v>12.338095238095239</v>
      </c>
      <c r="Y416" s="1479">
        <f t="shared" si="53"/>
        <v>207</v>
      </c>
      <c r="Z416" s="1480">
        <f t="shared" si="53"/>
        <v>182.9047619047619</v>
      </c>
      <c r="AA416" s="872">
        <f t="shared" si="53"/>
        <v>0.16</v>
      </c>
      <c r="AB416" s="873">
        <f t="shared" si="53"/>
        <v>0.16142857142857145</v>
      </c>
      <c r="AC416" s="691">
        <f t="shared" si="53"/>
        <v>1748.3870967741937</v>
      </c>
      <c r="AD416" s="11"/>
      <c r="AE416" s="2"/>
      <c r="AF416" s="2"/>
      <c r="AG416" s="2"/>
      <c r="AH416" s="2"/>
      <c r="AI416" s="103"/>
    </row>
    <row r="417" spans="1:35" s="1" customFormat="1" ht="13.5" customHeight="1" thickBot="1" x14ac:dyDescent="0.2">
      <c r="A417" s="1681"/>
      <c r="B417" s="1645" t="s">
        <v>399</v>
      </c>
      <c r="C417" s="1646"/>
      <c r="D417" s="762"/>
      <c r="E417" s="763">
        <f>SUM(E383:E413)</f>
        <v>137.5</v>
      </c>
      <c r="F417" s="764"/>
      <c r="G417" s="1458"/>
      <c r="H417" s="1459"/>
      <c r="I417" s="1458"/>
      <c r="J417" s="1459"/>
      <c r="K417" s="1354"/>
      <c r="L417" s="1355"/>
      <c r="M417" s="1458"/>
      <c r="N417" s="1459"/>
      <c r="O417" s="1329"/>
      <c r="P417" s="1330"/>
      <c r="Q417" s="1335"/>
      <c r="R417" s="1330"/>
      <c r="S417" s="1342"/>
      <c r="T417" s="1329"/>
      <c r="U417" s="1342"/>
      <c r="V417" s="1343"/>
      <c r="W417" s="766"/>
      <c r="X417" s="767"/>
      <c r="Y417" s="1482"/>
      <c r="Z417" s="1483"/>
      <c r="AA417" s="881"/>
      <c r="AB417" s="882"/>
      <c r="AC417" s="769">
        <f>SUM(AC383:AC413)</f>
        <v>54200</v>
      </c>
      <c r="AD417" s="219"/>
      <c r="AE417" s="2"/>
      <c r="AF417" s="2"/>
      <c r="AG417" s="2"/>
      <c r="AH417" s="2"/>
      <c r="AI417" s="103"/>
    </row>
    <row r="418" spans="1:35" s="1" customFormat="1" ht="13.5" customHeight="1" thickTop="1" x14ac:dyDescent="0.15">
      <c r="A418" s="1685" t="s">
        <v>405</v>
      </c>
      <c r="B418" s="1687" t="s">
        <v>396</v>
      </c>
      <c r="C418" s="1688"/>
      <c r="D418" s="444"/>
      <c r="E418" s="552">
        <v>223.5</v>
      </c>
      <c r="F418" s="553">
        <v>33.200000000000003</v>
      </c>
      <c r="G418" s="516">
        <v>27.2</v>
      </c>
      <c r="H418" s="554">
        <v>27.5</v>
      </c>
      <c r="I418" s="516">
        <v>12.4</v>
      </c>
      <c r="J418" s="554">
        <v>11</v>
      </c>
      <c r="K418" s="516">
        <v>9</v>
      </c>
      <c r="L418" s="554">
        <v>8.31</v>
      </c>
      <c r="M418" s="516">
        <v>34</v>
      </c>
      <c r="N418" s="554">
        <v>34</v>
      </c>
      <c r="O418" s="1466">
        <v>113.2</v>
      </c>
      <c r="P418" s="1467">
        <v>113.2</v>
      </c>
      <c r="Q418" s="1466">
        <v>115.1</v>
      </c>
      <c r="R418" s="1467">
        <v>117.5</v>
      </c>
      <c r="S418" s="1466">
        <v>79</v>
      </c>
      <c r="T418" s="1467">
        <v>78</v>
      </c>
      <c r="U418" s="1466">
        <v>36.1</v>
      </c>
      <c r="V418" s="1467">
        <v>38.299999999999997</v>
      </c>
      <c r="W418" s="555">
        <v>13.2</v>
      </c>
      <c r="X418" s="556">
        <v>13.9</v>
      </c>
      <c r="Y418" s="557">
        <v>207</v>
      </c>
      <c r="Z418" s="558">
        <v>248</v>
      </c>
      <c r="AA418" s="1488">
        <v>0.39</v>
      </c>
      <c r="AB418" s="1489">
        <v>0.38</v>
      </c>
      <c r="AC418" s="744">
        <v>2500</v>
      </c>
      <c r="AD418" s="302"/>
      <c r="AE418" s="411"/>
      <c r="AF418" s="411"/>
      <c r="AG418" s="411"/>
      <c r="AH418" s="411"/>
      <c r="AI418" s="411"/>
    </row>
    <row r="419" spans="1:35" x14ac:dyDescent="0.15">
      <c r="A419" s="1686"/>
      <c r="B419" s="1689" t="s">
        <v>397</v>
      </c>
      <c r="C419" s="1690"/>
      <c r="D419" s="445"/>
      <c r="E419" s="559">
        <v>0.5</v>
      </c>
      <c r="F419" s="560">
        <v>3</v>
      </c>
      <c r="G419" s="525">
        <v>7.6</v>
      </c>
      <c r="H419" s="561">
        <v>7.7</v>
      </c>
      <c r="I419" s="525">
        <v>1</v>
      </c>
      <c r="J419" s="561">
        <v>1</v>
      </c>
      <c r="K419" s="525">
        <v>7.37</v>
      </c>
      <c r="L419" s="561">
        <v>7.38</v>
      </c>
      <c r="M419" s="525">
        <v>25.7</v>
      </c>
      <c r="N419" s="561">
        <v>25.9</v>
      </c>
      <c r="O419" s="1344">
        <v>80.7</v>
      </c>
      <c r="P419" s="1468">
        <v>77.7</v>
      </c>
      <c r="Q419" s="1344">
        <v>94.4</v>
      </c>
      <c r="R419" s="1468">
        <v>85.4</v>
      </c>
      <c r="S419" s="1344">
        <v>63</v>
      </c>
      <c r="T419" s="1468">
        <v>63.2</v>
      </c>
      <c r="U419" s="1344">
        <v>29.8</v>
      </c>
      <c r="V419" s="1468">
        <v>30</v>
      </c>
      <c r="W419" s="519">
        <v>11.1</v>
      </c>
      <c r="X419" s="562">
        <v>9.6</v>
      </c>
      <c r="Y419" s="528">
        <v>152</v>
      </c>
      <c r="Z419" s="563">
        <v>115</v>
      </c>
      <c r="AA419" s="1490">
        <v>0.08</v>
      </c>
      <c r="AB419" s="1491">
        <v>0.03</v>
      </c>
      <c r="AC419" s="745">
        <v>100</v>
      </c>
    </row>
    <row r="420" spans="1:35" x14ac:dyDescent="0.15">
      <c r="A420" s="1686"/>
      <c r="B420" s="1691" t="s">
        <v>398</v>
      </c>
      <c r="C420" s="1692"/>
      <c r="D420" s="445"/>
      <c r="E420" s="564"/>
      <c r="F420" s="560">
        <v>18.236338797814206</v>
      </c>
      <c r="G420" s="525">
        <v>17.321311475409843</v>
      </c>
      <c r="H420" s="561">
        <v>17.532513661202174</v>
      </c>
      <c r="I420" s="525">
        <v>4.4732240437158435</v>
      </c>
      <c r="J420" s="561">
        <v>4.1896174863387978</v>
      </c>
      <c r="K420" s="525">
        <v>7.9624590163934421</v>
      </c>
      <c r="L420" s="561">
        <v>7.8428142076502674</v>
      </c>
      <c r="M420" s="525">
        <v>29.83114754098359</v>
      </c>
      <c r="N420" s="561">
        <v>29.969945355191232</v>
      </c>
      <c r="O420" s="1344">
        <v>93.524999999999991</v>
      </c>
      <c r="P420" s="1468">
        <v>90.703809523809497</v>
      </c>
      <c r="Q420" s="1344">
        <v>103.16666666666664</v>
      </c>
      <c r="R420" s="1468">
        <v>102.04476190476177</v>
      </c>
      <c r="S420" s="1344">
        <v>70.566666666666677</v>
      </c>
      <c r="T420" s="1468">
        <v>70.3</v>
      </c>
      <c r="U420" s="1344">
        <v>32.6</v>
      </c>
      <c r="V420" s="1468">
        <v>33.033333333333339</v>
      </c>
      <c r="W420" s="519">
        <v>12.375</v>
      </c>
      <c r="X420" s="562">
        <v>12.081250000000008</v>
      </c>
      <c r="Y420" s="528">
        <v>178</v>
      </c>
      <c r="Z420" s="563">
        <v>182.66666666666666</v>
      </c>
      <c r="AA420" s="1490">
        <v>0.20499999999999999</v>
      </c>
      <c r="AB420" s="1491">
        <v>0.15725000000000008</v>
      </c>
      <c r="AC420" s="745">
        <v>952.13675213675219</v>
      </c>
    </row>
    <row r="421" spans="1:35" x14ac:dyDescent="0.15">
      <c r="A421" s="1686"/>
      <c r="B421" s="1689" t="s">
        <v>406</v>
      </c>
      <c r="C421" s="1690"/>
      <c r="D421" s="445"/>
      <c r="E421" s="565"/>
      <c r="F421" s="566"/>
      <c r="G421" s="567"/>
      <c r="H421" s="568"/>
      <c r="I421" s="567"/>
      <c r="J421" s="568"/>
      <c r="K421" s="567"/>
      <c r="L421" s="568"/>
      <c r="M421" s="567"/>
      <c r="N421" s="568"/>
      <c r="O421" s="1469"/>
      <c r="P421" s="1470"/>
      <c r="Q421" s="1469"/>
      <c r="R421" s="1470"/>
      <c r="S421" s="1469"/>
      <c r="T421" s="1470"/>
      <c r="U421" s="1469"/>
      <c r="V421" s="1470"/>
      <c r="W421" s="569"/>
      <c r="X421" s="570"/>
      <c r="Y421" s="571"/>
      <c r="Z421" s="572"/>
      <c r="AA421" s="918"/>
      <c r="AB421" s="919"/>
      <c r="AC421" s="573"/>
    </row>
    <row r="422" spans="1:35" x14ac:dyDescent="0.15">
      <c r="A422" s="351"/>
      <c r="B422" s="1683" t="s">
        <v>407</v>
      </c>
      <c r="C422" s="1684"/>
      <c r="D422" s="446"/>
      <c r="E422" s="440"/>
      <c r="F422" s="441"/>
      <c r="G422" s="441"/>
      <c r="H422" s="441"/>
      <c r="I422" s="442"/>
      <c r="J422" s="442"/>
      <c r="K422" s="443"/>
      <c r="L422" s="443"/>
      <c r="M422" s="442"/>
      <c r="N422" s="442"/>
      <c r="O422" s="441"/>
      <c r="P422" s="441"/>
      <c r="Q422" s="441"/>
      <c r="R422" s="441"/>
      <c r="S422" s="441"/>
      <c r="T422" s="441"/>
      <c r="U422" s="441"/>
      <c r="V422" s="441"/>
      <c r="W422" s="442"/>
      <c r="X422" s="442"/>
      <c r="Y422" s="435"/>
      <c r="Z422" s="435"/>
      <c r="AA422" s="920"/>
      <c r="AB422" s="920"/>
      <c r="AC422" s="435"/>
    </row>
  </sheetData>
  <protectedRanges>
    <protectedRange sqref="D281:N310" name="範囲1_1_2"/>
    <protectedRange sqref="O281:AB310" name="範囲1_5_1_2"/>
  </protectedRanges>
  <mergeCells count="83">
    <mergeCell ref="A315:A349"/>
    <mergeCell ref="B1:E1"/>
    <mergeCell ref="A2:A3"/>
    <mergeCell ref="B2:B3"/>
    <mergeCell ref="C2:C3"/>
    <mergeCell ref="D2:D3"/>
    <mergeCell ref="B104:C104"/>
    <mergeCell ref="B105:C105"/>
    <mergeCell ref="B106:C106"/>
    <mergeCell ref="A73:A106"/>
    <mergeCell ref="B139:C139"/>
    <mergeCell ref="B242:C242"/>
    <mergeCell ref="B243:C243"/>
    <mergeCell ref="B244:C244"/>
    <mergeCell ref="A211:A245"/>
    <mergeCell ref="A107:A141"/>
    <mergeCell ref="AD2:AI3"/>
    <mergeCell ref="I2:J2"/>
    <mergeCell ref="K2:L2"/>
    <mergeCell ref="M2:N2"/>
    <mergeCell ref="O2:P2"/>
    <mergeCell ref="Q2:R2"/>
    <mergeCell ref="S2:T2"/>
    <mergeCell ref="U2:V2"/>
    <mergeCell ref="W2:X2"/>
    <mergeCell ref="Y2:Z2"/>
    <mergeCell ref="AA2:AB2"/>
    <mergeCell ref="G2:H2"/>
    <mergeCell ref="A4:A37"/>
    <mergeCell ref="B311:C311"/>
    <mergeCell ref="A246:A279"/>
    <mergeCell ref="A280:A310"/>
    <mergeCell ref="B138:C138"/>
    <mergeCell ref="B34:C34"/>
    <mergeCell ref="B35:C35"/>
    <mergeCell ref="B36:C36"/>
    <mergeCell ref="B37:C37"/>
    <mergeCell ref="B69:C69"/>
    <mergeCell ref="B70:C70"/>
    <mergeCell ref="B71:C71"/>
    <mergeCell ref="B72:C72"/>
    <mergeCell ref="A38:A72"/>
    <mergeCell ref="B103:C103"/>
    <mergeCell ref="B312:C312"/>
    <mergeCell ref="B313:C313"/>
    <mergeCell ref="B314:C314"/>
    <mergeCell ref="B140:C140"/>
    <mergeCell ref="B141:C141"/>
    <mergeCell ref="B173:C173"/>
    <mergeCell ref="B174:C174"/>
    <mergeCell ref="B175:C175"/>
    <mergeCell ref="B176:C176"/>
    <mergeCell ref="B276:C276"/>
    <mergeCell ref="B245:C245"/>
    <mergeCell ref="B277:C277"/>
    <mergeCell ref="B278:C278"/>
    <mergeCell ref="B279:C279"/>
    <mergeCell ref="A418:A421"/>
    <mergeCell ref="B418:C418"/>
    <mergeCell ref="B419:C419"/>
    <mergeCell ref="B420:C420"/>
    <mergeCell ref="B421:C421"/>
    <mergeCell ref="B349:C349"/>
    <mergeCell ref="B346:C346"/>
    <mergeCell ref="B379:C379"/>
    <mergeCell ref="B422:C422"/>
    <mergeCell ref="B382:C382"/>
    <mergeCell ref="A383:A417"/>
    <mergeCell ref="A142:A176"/>
    <mergeCell ref="B207:C207"/>
    <mergeCell ref="B208:C208"/>
    <mergeCell ref="B209:C209"/>
    <mergeCell ref="B210:C210"/>
    <mergeCell ref="A177:A210"/>
    <mergeCell ref="B380:C380"/>
    <mergeCell ref="B381:C381"/>
    <mergeCell ref="A350:A382"/>
    <mergeCell ref="B414:C414"/>
    <mergeCell ref="B415:C415"/>
    <mergeCell ref="B416:C416"/>
    <mergeCell ref="B417:C417"/>
    <mergeCell ref="B347:C347"/>
    <mergeCell ref="B348:C348"/>
  </mergeCells>
  <phoneticPr fontId="4"/>
  <conditionalFormatting sqref="AC35:AC37">
    <cfRule type="expression" dxfId="173" priority="15" stopIfTrue="1">
      <formula>$A$1=1</formula>
    </cfRule>
  </conditionalFormatting>
  <conditionalFormatting sqref="AC414:AC417">
    <cfRule type="expression" dxfId="172" priority="14" stopIfTrue="1">
      <formula>$A$1=1</formula>
    </cfRule>
  </conditionalFormatting>
  <conditionalFormatting sqref="AC311:AC314">
    <cfRule type="expression" dxfId="171" priority="12" stopIfTrue="1">
      <formula>$A$1=1</formula>
    </cfRule>
  </conditionalFormatting>
  <conditionalFormatting sqref="F34:AB34">
    <cfRule type="expression" dxfId="170" priority="11" stopIfTrue="1">
      <formula>$A$1=1</formula>
    </cfRule>
  </conditionalFormatting>
  <conditionalFormatting sqref="AC34">
    <cfRule type="expression" dxfId="169" priority="10" stopIfTrue="1">
      <formula>$A$1=1</formula>
    </cfRule>
  </conditionalFormatting>
  <conditionalFormatting sqref="D281:N310">
    <cfRule type="expression" dxfId="168" priority="51" stopIfTrue="1">
      <formula>$A$1=1</formula>
    </cfRule>
  </conditionalFormatting>
  <conditionalFormatting sqref="O281:AB310">
    <cfRule type="expression" dxfId="167" priority="50" stopIfTrue="1">
      <formula>$A$1=1</formula>
    </cfRule>
  </conditionalFormatting>
  <conditionalFormatting sqref="W141">
    <cfRule type="expression" dxfId="166" priority="39" stopIfTrue="1">
      <formula>$A$1=1</formula>
    </cfRule>
  </conditionalFormatting>
  <conditionalFormatting sqref="F173:AB175 F176:V176">
    <cfRule type="expression" dxfId="165" priority="38" stopIfTrue="1">
      <formula>$A$1=1</formula>
    </cfRule>
  </conditionalFormatting>
  <conditionalFormatting sqref="W176">
    <cfRule type="expression" dxfId="164" priority="37" stopIfTrue="1">
      <formula>$A$1=1</formula>
    </cfRule>
  </conditionalFormatting>
  <conditionalFormatting sqref="F242:AB244 F245:V245">
    <cfRule type="expression" dxfId="163" priority="36" stopIfTrue="1">
      <formula>$A$1=1</formula>
    </cfRule>
  </conditionalFormatting>
  <conditionalFormatting sqref="W245">
    <cfRule type="expression" dxfId="162" priority="35" stopIfTrue="1">
      <formula>$A$1=1</formula>
    </cfRule>
  </conditionalFormatting>
  <conditionalFormatting sqref="D349">
    <cfRule type="expression" dxfId="161" priority="49" stopIfTrue="1">
      <formula>$A$1=1</formula>
    </cfRule>
  </conditionalFormatting>
  <conditionalFormatting sqref="F69:AB71 F72:V72">
    <cfRule type="expression" dxfId="160" priority="46" stopIfTrue="1">
      <formula>$A$1=1</formula>
    </cfRule>
  </conditionalFormatting>
  <conditionalFormatting sqref="W72">
    <cfRule type="expression" dxfId="159" priority="45" stopIfTrue="1">
      <formula>$A$1=1</formula>
    </cfRule>
  </conditionalFormatting>
  <conditionalFormatting sqref="F379:AB381 D382 F382:V382">
    <cfRule type="expression" dxfId="158" priority="48" stopIfTrue="1">
      <formula>$A$1=1</formula>
    </cfRule>
  </conditionalFormatting>
  <conditionalFormatting sqref="W382">
    <cfRule type="expression" dxfId="157" priority="47" stopIfTrue="1">
      <formula>$A$1=1</formula>
    </cfRule>
  </conditionalFormatting>
  <conditionalFormatting sqref="F207:AB209 F210:V210">
    <cfRule type="expression" dxfId="156" priority="42" stopIfTrue="1">
      <formula>$A$1=1</formula>
    </cfRule>
  </conditionalFormatting>
  <conditionalFormatting sqref="W210">
    <cfRule type="expression" dxfId="155" priority="41" stopIfTrue="1">
      <formula>$A$1=1</formula>
    </cfRule>
  </conditionalFormatting>
  <conditionalFormatting sqref="F104:Z105 F106:V106">
    <cfRule type="expression" dxfId="154" priority="44" stopIfTrue="1">
      <formula>$A$1=1</formula>
    </cfRule>
  </conditionalFormatting>
  <conditionalFormatting sqref="W106">
    <cfRule type="expression" dxfId="153" priority="43" stopIfTrue="1">
      <formula>$A$1=1</formula>
    </cfRule>
  </conditionalFormatting>
  <conditionalFormatting sqref="F138:AB140 F141:V141">
    <cfRule type="expression" dxfId="152" priority="40" stopIfTrue="1">
      <formula>$A$1=1</formula>
    </cfRule>
  </conditionalFormatting>
  <conditionalFormatting sqref="F346:AB348 F349:V349">
    <cfRule type="expression" dxfId="151" priority="34" stopIfTrue="1">
      <formula>$A$1=1</formula>
    </cfRule>
  </conditionalFormatting>
  <conditionalFormatting sqref="W349">
    <cfRule type="expression" dxfId="150" priority="33" stopIfTrue="1">
      <formula>$A$1=1</formula>
    </cfRule>
  </conditionalFormatting>
  <conditionalFormatting sqref="F35:AB36 F37:V37">
    <cfRule type="expression" dxfId="149" priority="32" stopIfTrue="1">
      <formula>$A$1=1</formula>
    </cfRule>
  </conditionalFormatting>
  <conditionalFormatting sqref="W37">
    <cfRule type="expression" dxfId="148" priority="31" stopIfTrue="1">
      <formula>$A$1=1</formula>
    </cfRule>
  </conditionalFormatting>
  <conditionalFormatting sqref="D417">
    <cfRule type="expression" dxfId="147" priority="30" stopIfTrue="1">
      <formula>$A$1=1</formula>
    </cfRule>
  </conditionalFormatting>
  <conditionalFormatting sqref="F414:AB416 F417:V417">
    <cfRule type="expression" dxfId="146" priority="29" stopIfTrue="1">
      <formula>$A$1=1</formula>
    </cfRule>
  </conditionalFormatting>
  <conditionalFormatting sqref="W417">
    <cfRule type="expression" dxfId="145" priority="28" stopIfTrue="1">
      <formula>$A$1=1</formula>
    </cfRule>
  </conditionalFormatting>
  <conditionalFormatting sqref="F311:AB313 F314:V314">
    <cfRule type="expression" dxfId="144" priority="25" stopIfTrue="1">
      <formula>$A$1=1</formula>
    </cfRule>
  </conditionalFormatting>
  <conditionalFormatting sqref="W314">
    <cfRule type="expression" dxfId="143" priority="24" stopIfTrue="1">
      <formula>$A$1=1</formula>
    </cfRule>
  </conditionalFormatting>
  <conditionalFormatting sqref="AC242:AC245">
    <cfRule type="expression" dxfId="142" priority="17" stopIfTrue="1">
      <formula>$A$1=1</formula>
    </cfRule>
  </conditionalFormatting>
  <conditionalFormatting sqref="AC69:AC72">
    <cfRule type="expression" dxfId="141" priority="22" stopIfTrue="1">
      <formula>$A$1=1</formula>
    </cfRule>
  </conditionalFormatting>
  <conditionalFormatting sqref="AC379:AC382">
    <cfRule type="expression" dxfId="140" priority="23" stopIfTrue="1">
      <formula>$A$1=1</formula>
    </cfRule>
  </conditionalFormatting>
  <conditionalFormatting sqref="AC207:AC210">
    <cfRule type="expression" dxfId="139" priority="20" stopIfTrue="1">
      <formula>$A$1=1</formula>
    </cfRule>
  </conditionalFormatting>
  <conditionalFormatting sqref="AC106">
    <cfRule type="expression" dxfId="138" priority="21" stopIfTrue="1">
      <formula>$A$1=1</formula>
    </cfRule>
  </conditionalFormatting>
  <conditionalFormatting sqref="AC138:AC141">
    <cfRule type="expression" dxfId="137" priority="19" stopIfTrue="1">
      <formula>$A$1=1</formula>
    </cfRule>
  </conditionalFormatting>
  <conditionalFormatting sqref="AC173:AC176">
    <cfRule type="expression" dxfId="136" priority="18" stopIfTrue="1">
      <formula>$A$1=1</formula>
    </cfRule>
  </conditionalFormatting>
  <conditionalFormatting sqref="AC346:AC349">
    <cfRule type="expression" dxfId="135" priority="16" stopIfTrue="1">
      <formula>$A$1=1</formula>
    </cfRule>
  </conditionalFormatting>
  <conditionalFormatting sqref="F103:Z103">
    <cfRule type="expression" dxfId="134" priority="9" stopIfTrue="1">
      <formula>$A$1=1</formula>
    </cfRule>
  </conditionalFormatting>
  <conditionalFormatting sqref="AC104:AC105">
    <cfRule type="expression" dxfId="133" priority="6" stopIfTrue="1">
      <formula>$A$1=1</formula>
    </cfRule>
  </conditionalFormatting>
  <conditionalFormatting sqref="AA103:AB103">
    <cfRule type="expression" dxfId="132" priority="5" stopIfTrue="1">
      <formula>$A$1=1</formula>
    </cfRule>
  </conditionalFormatting>
  <conditionalFormatting sqref="AC103">
    <cfRule type="expression" dxfId="131" priority="4" stopIfTrue="1">
      <formula>$A$1=1</formula>
    </cfRule>
  </conditionalFormatting>
  <conditionalFormatting sqref="AA104:AB105">
    <cfRule type="expression" dxfId="130" priority="7" stopIfTrue="1">
      <formula>$A$1=1</formula>
    </cfRule>
  </conditionalFormatting>
  <conditionalFormatting sqref="F276:AB278 F279:V279">
    <cfRule type="expression" dxfId="129" priority="3" stopIfTrue="1">
      <formula>$A$1=1</formula>
    </cfRule>
  </conditionalFormatting>
  <conditionalFormatting sqref="W279">
    <cfRule type="expression" dxfId="128" priority="2" stopIfTrue="1">
      <formula>$A$1=1</formula>
    </cfRule>
  </conditionalFormatting>
  <conditionalFormatting sqref="AC276:AC279">
    <cfRule type="expression" dxfId="127" priority="1" stopIfTrue="1">
      <formula>$A$1=1</formula>
    </cfRule>
  </conditionalFormatting>
  <dataValidations count="2">
    <dataValidation imeMode="on" allowBlank="1" showInputMessage="1" showErrorMessage="1" sqref="AD138:AI141 AD310:AI314 AD207:AI210 AD276:AI279 AD173:AI176 AD345:AI347 AD413:AI418 AD381:AI382 AD242:AI245 AD34:AI37 AD69:AI72 AD103:AI106 D4:D33 D371:D378 D281:D310 D383:D413"/>
    <dataValidation imeMode="off" allowBlank="1" showInputMessage="1" showErrorMessage="1" sqref="AH348:AI349 E371:AC378 E281:AB310 E4:AC33 E383:AC413"/>
  </dataValidations>
  <pageMargins left="0.70866141732283472" right="0.70866141732283472" top="0.74803149606299213" bottom="0.74803149606299213" header="0.31496062992125984" footer="0.31496062992125984"/>
  <pageSetup paperSize="9" scale="1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2"/>
  <sheetViews>
    <sheetView zoomScale="80" zoomScaleNormal="80" workbookViewId="0">
      <pane xSplit="4" ySplit="3" topLeftCell="E4" activePane="bottomRight" state="frozen"/>
      <selection pane="topRight" activeCell="E1" sqref="E1"/>
      <selection pane="bottomLeft" activeCell="A4" sqref="A4"/>
      <selection pane="bottomRight"/>
    </sheetView>
  </sheetViews>
  <sheetFormatPr defaultRowHeight="13.5" x14ac:dyDescent="0.15"/>
  <cols>
    <col min="1" max="1" width="4.375" customWidth="1"/>
    <col min="2" max="3" width="4.75" customWidth="1"/>
    <col min="4" max="28" width="5.375" customWidth="1"/>
    <col min="29" max="30" width="8.625" customWidth="1"/>
    <col min="31" max="31" width="12.75" customWidth="1"/>
    <col min="32" max="32" width="7" customWidth="1"/>
    <col min="33" max="34" width="7.25" customWidth="1"/>
    <col min="35" max="36" width="2.125" customWidth="1"/>
  </cols>
  <sheetData>
    <row r="1" spans="1:36" ht="17.25" x14ac:dyDescent="0.15">
      <c r="B1" s="1623" t="s">
        <v>298</v>
      </c>
      <c r="C1" s="1623"/>
      <c r="D1" s="1623"/>
      <c r="E1" s="1623"/>
    </row>
    <row r="2" spans="1:36" s="1" customFormat="1" ht="13.5" customHeight="1" x14ac:dyDescent="0.15">
      <c r="A2" s="1567"/>
      <c r="B2" s="1705" t="s">
        <v>0</v>
      </c>
      <c r="C2" s="1707" t="s">
        <v>18</v>
      </c>
      <c r="D2" s="1628" t="s">
        <v>1</v>
      </c>
      <c r="E2" s="109" t="s">
        <v>2</v>
      </c>
      <c r="F2" s="109" t="s">
        <v>3</v>
      </c>
      <c r="G2" s="1642" t="s">
        <v>7</v>
      </c>
      <c r="H2" s="1643"/>
      <c r="I2" s="1642" t="s">
        <v>8</v>
      </c>
      <c r="J2" s="1643"/>
      <c r="K2" s="1642" t="s">
        <v>44</v>
      </c>
      <c r="L2" s="1643"/>
      <c r="M2" s="1642" t="s">
        <v>9</v>
      </c>
      <c r="N2" s="1643"/>
      <c r="O2" s="1642" t="s">
        <v>10</v>
      </c>
      <c r="P2" s="1643"/>
      <c r="Q2" s="1642" t="s">
        <v>11</v>
      </c>
      <c r="R2" s="1643"/>
      <c r="S2" s="1642" t="s">
        <v>16</v>
      </c>
      <c r="T2" s="1643"/>
      <c r="U2" s="1642" t="s">
        <v>17</v>
      </c>
      <c r="V2" s="1643"/>
      <c r="W2" s="1642" t="s">
        <v>12</v>
      </c>
      <c r="X2" s="1643"/>
      <c r="Y2" s="1642" t="s">
        <v>13</v>
      </c>
      <c r="Z2" s="1643"/>
      <c r="AA2" s="1642" t="s">
        <v>14</v>
      </c>
      <c r="AB2" s="1643"/>
      <c r="AC2" s="1719" t="s">
        <v>265</v>
      </c>
      <c r="AD2" s="1720"/>
      <c r="AE2" s="1694" t="s">
        <v>4</v>
      </c>
      <c r="AF2" s="1695"/>
      <c r="AG2" s="1695"/>
      <c r="AH2" s="1695"/>
      <c r="AI2" s="1695"/>
      <c r="AJ2" s="1696"/>
    </row>
    <row r="3" spans="1:36" s="1" customFormat="1" ht="13.5" customHeight="1" x14ac:dyDescent="0.15">
      <c r="A3" s="1568"/>
      <c r="B3" s="1706"/>
      <c r="C3" s="1708"/>
      <c r="D3" s="1669"/>
      <c r="E3" s="111" t="s">
        <v>45</v>
      </c>
      <c r="F3" s="111" t="s">
        <v>15</v>
      </c>
      <c r="G3" s="108" t="s">
        <v>5</v>
      </c>
      <c r="H3" s="110" t="s">
        <v>6</v>
      </c>
      <c r="I3" s="108" t="s">
        <v>5</v>
      </c>
      <c r="J3" s="110" t="s">
        <v>6</v>
      </c>
      <c r="K3" s="108" t="s">
        <v>5</v>
      </c>
      <c r="L3" s="110" t="s">
        <v>6</v>
      </c>
      <c r="M3" s="108" t="s">
        <v>5</v>
      </c>
      <c r="N3" s="110" t="s">
        <v>6</v>
      </c>
      <c r="O3" s="108" t="s">
        <v>5</v>
      </c>
      <c r="P3" s="110" t="s">
        <v>6</v>
      </c>
      <c r="Q3" s="108" t="s">
        <v>5</v>
      </c>
      <c r="R3" s="110" t="s">
        <v>6</v>
      </c>
      <c r="S3" s="108" t="s">
        <v>5</v>
      </c>
      <c r="T3" s="110" t="s">
        <v>6</v>
      </c>
      <c r="U3" s="108" t="s">
        <v>5</v>
      </c>
      <c r="V3" s="110" t="s">
        <v>6</v>
      </c>
      <c r="W3" s="108" t="s">
        <v>5</v>
      </c>
      <c r="X3" s="110" t="s">
        <v>6</v>
      </c>
      <c r="Y3" s="108" t="s">
        <v>5</v>
      </c>
      <c r="Z3" s="110" t="s">
        <v>6</v>
      </c>
      <c r="AA3" s="108" t="s">
        <v>5</v>
      </c>
      <c r="AB3" s="110" t="s">
        <v>6</v>
      </c>
      <c r="AC3" s="340" t="s">
        <v>266</v>
      </c>
      <c r="AD3" s="353" t="s">
        <v>267</v>
      </c>
      <c r="AE3" s="1697"/>
      <c r="AF3" s="1698"/>
      <c r="AG3" s="1698"/>
      <c r="AH3" s="1698"/>
      <c r="AI3" s="1698"/>
      <c r="AJ3" s="1699"/>
    </row>
    <row r="4" spans="1:36" ht="13.5" customHeight="1" x14ac:dyDescent="0.15">
      <c r="A4" s="1665" t="s">
        <v>28</v>
      </c>
      <c r="B4" s="52">
        <v>43556</v>
      </c>
      <c r="C4" s="7" t="s">
        <v>37</v>
      </c>
      <c r="D4" s="73" t="s">
        <v>570</v>
      </c>
      <c r="E4" s="468">
        <v>3.5</v>
      </c>
      <c r="F4" s="469">
        <v>8.6999999999999993</v>
      </c>
      <c r="G4" s="470">
        <v>13.6</v>
      </c>
      <c r="H4" s="471">
        <v>12.5</v>
      </c>
      <c r="I4" s="470">
        <v>4.3</v>
      </c>
      <c r="J4" s="471">
        <v>4.3</v>
      </c>
      <c r="K4" s="470">
        <v>7.59</v>
      </c>
      <c r="L4" s="471">
        <v>7.62</v>
      </c>
      <c r="M4" s="470"/>
      <c r="N4" s="471">
        <v>37.6</v>
      </c>
      <c r="O4" s="1444"/>
      <c r="P4" s="1445">
        <v>70.599999999999994</v>
      </c>
      <c r="Q4" s="1444"/>
      <c r="R4" s="1445">
        <v>95.2</v>
      </c>
      <c r="S4" s="1444"/>
      <c r="T4" s="1445"/>
      <c r="U4" s="1444"/>
      <c r="V4" s="1445"/>
      <c r="W4" s="472"/>
      <c r="X4" s="473">
        <v>46.6</v>
      </c>
      <c r="Y4" s="476"/>
      <c r="Z4" s="477">
        <v>247</v>
      </c>
      <c r="AA4" s="890"/>
      <c r="AB4" s="1373">
        <v>0.16</v>
      </c>
      <c r="AC4" s="330"/>
      <c r="AD4" s="330"/>
      <c r="AE4" s="112">
        <v>43559</v>
      </c>
      <c r="AF4" s="4" t="s">
        <v>29</v>
      </c>
      <c r="AG4" s="30">
        <v>11</v>
      </c>
      <c r="AH4" s="27" t="s">
        <v>20</v>
      </c>
      <c r="AI4" s="28"/>
      <c r="AJ4" s="106"/>
    </row>
    <row r="5" spans="1:36" x14ac:dyDescent="0.15">
      <c r="A5" s="1666"/>
      <c r="B5" s="53">
        <v>43557</v>
      </c>
      <c r="C5" s="7" t="s">
        <v>38</v>
      </c>
      <c r="D5" s="74" t="s">
        <v>570</v>
      </c>
      <c r="E5" s="478">
        <v>0.5</v>
      </c>
      <c r="F5" s="479">
        <v>7.6</v>
      </c>
      <c r="G5" s="480">
        <v>13.7</v>
      </c>
      <c r="H5" s="481">
        <v>13.6</v>
      </c>
      <c r="I5" s="480">
        <v>3.8</v>
      </c>
      <c r="J5" s="481">
        <v>4</v>
      </c>
      <c r="K5" s="480">
        <v>7.55</v>
      </c>
      <c r="L5" s="481">
        <v>7.57</v>
      </c>
      <c r="M5" s="480"/>
      <c r="N5" s="481">
        <v>37.4</v>
      </c>
      <c r="O5" s="533"/>
      <c r="P5" s="1446">
        <v>70.900000000000006</v>
      </c>
      <c r="Q5" s="533"/>
      <c r="R5" s="1446">
        <v>93.8</v>
      </c>
      <c r="S5" s="533"/>
      <c r="T5" s="1446"/>
      <c r="U5" s="533"/>
      <c r="V5" s="1446"/>
      <c r="W5" s="482"/>
      <c r="X5" s="483">
        <v>44.5</v>
      </c>
      <c r="Y5" s="486"/>
      <c r="Z5" s="487">
        <v>230</v>
      </c>
      <c r="AA5" s="891"/>
      <c r="AB5" s="1374">
        <v>0.16</v>
      </c>
      <c r="AC5" s="329"/>
      <c r="AD5" s="329"/>
      <c r="AE5" s="12" t="s">
        <v>30</v>
      </c>
      <c r="AF5" s="13" t="s">
        <v>31</v>
      </c>
      <c r="AG5" s="14" t="s">
        <v>32</v>
      </c>
      <c r="AH5" s="15" t="s">
        <v>33</v>
      </c>
      <c r="AI5" s="16" t="s">
        <v>36</v>
      </c>
      <c r="AJ5" s="96"/>
    </row>
    <row r="6" spans="1:36" x14ac:dyDescent="0.15">
      <c r="A6" s="1666"/>
      <c r="B6" s="53">
        <v>43558</v>
      </c>
      <c r="C6" s="7" t="s">
        <v>35</v>
      </c>
      <c r="D6" s="119" t="s">
        <v>570</v>
      </c>
      <c r="E6" s="488"/>
      <c r="F6" s="489">
        <v>7.5</v>
      </c>
      <c r="G6" s="490">
        <v>13.7</v>
      </c>
      <c r="H6" s="491">
        <v>12.5</v>
      </c>
      <c r="I6" s="490">
        <v>3.6</v>
      </c>
      <c r="J6" s="491">
        <v>3.6</v>
      </c>
      <c r="K6" s="490">
        <v>7.54</v>
      </c>
      <c r="L6" s="491">
        <v>7.58</v>
      </c>
      <c r="M6" s="490"/>
      <c r="N6" s="491">
        <v>37</v>
      </c>
      <c r="O6" s="1447"/>
      <c r="P6" s="1448">
        <v>71.400000000000006</v>
      </c>
      <c r="Q6" s="1447"/>
      <c r="R6" s="1448">
        <v>94</v>
      </c>
      <c r="S6" s="1447"/>
      <c r="T6" s="1448"/>
      <c r="U6" s="1447"/>
      <c r="V6" s="1448"/>
      <c r="W6" s="492"/>
      <c r="X6" s="493">
        <v>45.2</v>
      </c>
      <c r="Y6" s="496"/>
      <c r="Z6" s="497">
        <v>203</v>
      </c>
      <c r="AA6" s="892"/>
      <c r="AB6" s="1375">
        <v>0.14000000000000001</v>
      </c>
      <c r="AC6" s="329"/>
      <c r="AD6" s="329"/>
      <c r="AE6" s="5" t="s">
        <v>271</v>
      </c>
      <c r="AF6" s="17" t="s">
        <v>20</v>
      </c>
      <c r="AG6" s="31"/>
      <c r="AH6" s="32">
        <v>12.5</v>
      </c>
      <c r="AI6" s="33" t="s">
        <v>36</v>
      </c>
      <c r="AJ6" s="97"/>
    </row>
    <row r="7" spans="1:36" x14ac:dyDescent="0.15">
      <c r="A7" s="1666"/>
      <c r="B7" s="53">
        <v>43559</v>
      </c>
      <c r="C7" s="7" t="s">
        <v>39</v>
      </c>
      <c r="D7" s="119" t="s">
        <v>570</v>
      </c>
      <c r="E7" s="488"/>
      <c r="F7" s="489">
        <v>11</v>
      </c>
      <c r="G7" s="490">
        <v>13.8</v>
      </c>
      <c r="H7" s="491">
        <v>12.5</v>
      </c>
      <c r="I7" s="490">
        <v>3.5</v>
      </c>
      <c r="J7" s="491">
        <v>3.5</v>
      </c>
      <c r="K7" s="490">
        <v>7.61</v>
      </c>
      <c r="L7" s="491">
        <v>7.62</v>
      </c>
      <c r="M7" s="490"/>
      <c r="N7" s="491">
        <v>36.4</v>
      </c>
      <c r="O7" s="1447"/>
      <c r="P7" s="1448">
        <v>70</v>
      </c>
      <c r="Q7" s="1447"/>
      <c r="R7" s="1448">
        <v>95.2</v>
      </c>
      <c r="S7" s="1447"/>
      <c r="T7" s="1448">
        <v>58</v>
      </c>
      <c r="U7" s="1447"/>
      <c r="V7" s="1448">
        <v>37.200000000000003</v>
      </c>
      <c r="W7" s="492"/>
      <c r="X7" s="493">
        <v>42.8</v>
      </c>
      <c r="Y7" s="496"/>
      <c r="Z7" s="497">
        <v>198</v>
      </c>
      <c r="AA7" s="892"/>
      <c r="AB7" s="1375">
        <v>0.15</v>
      </c>
      <c r="AC7" s="329"/>
      <c r="AD7" s="329"/>
      <c r="AE7" s="6" t="s">
        <v>272</v>
      </c>
      <c r="AF7" s="18" t="s">
        <v>273</v>
      </c>
      <c r="AG7" s="37"/>
      <c r="AH7" s="35">
        <v>3.5</v>
      </c>
      <c r="AI7" s="39" t="s">
        <v>36</v>
      </c>
      <c r="AJ7" s="98"/>
    </row>
    <row r="8" spans="1:36" x14ac:dyDescent="0.15">
      <c r="A8" s="1666"/>
      <c r="B8" s="53">
        <v>43560</v>
      </c>
      <c r="C8" s="7" t="s">
        <v>40</v>
      </c>
      <c r="D8" s="75" t="s">
        <v>570</v>
      </c>
      <c r="E8" s="478"/>
      <c r="F8" s="479">
        <v>16.899999999999999</v>
      </c>
      <c r="G8" s="480">
        <v>13.9</v>
      </c>
      <c r="H8" s="481">
        <v>12.8</v>
      </c>
      <c r="I8" s="480">
        <v>3.4</v>
      </c>
      <c r="J8" s="481">
        <v>3.7</v>
      </c>
      <c r="K8" s="480">
        <v>7.63</v>
      </c>
      <c r="L8" s="481">
        <v>7.64</v>
      </c>
      <c r="M8" s="480"/>
      <c r="N8" s="481">
        <v>37.200000000000003</v>
      </c>
      <c r="O8" s="533"/>
      <c r="P8" s="1446">
        <v>68.7</v>
      </c>
      <c r="Q8" s="533"/>
      <c r="R8" s="1446">
        <v>94.4</v>
      </c>
      <c r="S8" s="533"/>
      <c r="T8" s="1446"/>
      <c r="U8" s="533"/>
      <c r="V8" s="1446"/>
      <c r="W8" s="482"/>
      <c r="X8" s="483">
        <v>43.4</v>
      </c>
      <c r="Y8" s="486"/>
      <c r="Z8" s="487">
        <v>224</v>
      </c>
      <c r="AA8" s="891"/>
      <c r="AB8" s="1374">
        <v>0.12</v>
      </c>
      <c r="AC8" s="329"/>
      <c r="AD8" s="329"/>
      <c r="AE8" s="6" t="s">
        <v>21</v>
      </c>
      <c r="AF8" s="18"/>
      <c r="AG8" s="40"/>
      <c r="AH8" s="35">
        <v>7.62</v>
      </c>
      <c r="AI8" s="42" t="s">
        <v>36</v>
      </c>
      <c r="AJ8" s="99"/>
    </row>
    <row r="9" spans="1:36" x14ac:dyDescent="0.15">
      <c r="A9" s="1666"/>
      <c r="B9" s="53">
        <v>43561</v>
      </c>
      <c r="C9" s="7" t="s">
        <v>41</v>
      </c>
      <c r="D9" s="75" t="s">
        <v>570</v>
      </c>
      <c r="E9" s="478"/>
      <c r="F9" s="479">
        <v>16.899999999999999</v>
      </c>
      <c r="G9" s="480">
        <v>14</v>
      </c>
      <c r="H9" s="481">
        <v>12.9</v>
      </c>
      <c r="I9" s="480">
        <v>3.9</v>
      </c>
      <c r="J9" s="481">
        <v>3.8</v>
      </c>
      <c r="K9" s="480">
        <v>7.57</v>
      </c>
      <c r="L9" s="481">
        <v>7.6</v>
      </c>
      <c r="M9" s="480"/>
      <c r="N9" s="481">
        <v>37.299999999999997</v>
      </c>
      <c r="O9" s="533"/>
      <c r="P9" s="1446"/>
      <c r="Q9" s="533"/>
      <c r="R9" s="1446"/>
      <c r="S9" s="533"/>
      <c r="T9" s="1446"/>
      <c r="U9" s="533"/>
      <c r="V9" s="1446"/>
      <c r="W9" s="482"/>
      <c r="X9" s="483"/>
      <c r="Y9" s="486"/>
      <c r="Z9" s="487"/>
      <c r="AA9" s="891"/>
      <c r="AB9" s="1374" t="s">
        <v>36</v>
      </c>
      <c r="AC9" s="329"/>
      <c r="AD9" s="329"/>
      <c r="AE9" s="6" t="s">
        <v>274</v>
      </c>
      <c r="AF9" s="18" t="s">
        <v>22</v>
      </c>
      <c r="AG9" s="34"/>
      <c r="AH9" s="35">
        <v>36.4</v>
      </c>
      <c r="AI9" s="36" t="s">
        <v>36</v>
      </c>
      <c r="AJ9" s="100"/>
    </row>
    <row r="10" spans="1:36" x14ac:dyDescent="0.15">
      <c r="A10" s="1666"/>
      <c r="B10" s="53">
        <v>43562</v>
      </c>
      <c r="C10" s="7" t="s">
        <v>42</v>
      </c>
      <c r="D10" s="75" t="s">
        <v>570</v>
      </c>
      <c r="E10" s="478"/>
      <c r="F10" s="479">
        <v>14.9</v>
      </c>
      <c r="G10" s="480">
        <v>14.1</v>
      </c>
      <c r="H10" s="481">
        <v>13</v>
      </c>
      <c r="I10" s="480">
        <v>3.6</v>
      </c>
      <c r="J10" s="481">
        <v>3.5</v>
      </c>
      <c r="K10" s="480">
        <v>7.64</v>
      </c>
      <c r="L10" s="481">
        <v>7.69</v>
      </c>
      <c r="M10" s="480"/>
      <c r="N10" s="481">
        <v>37.200000000000003</v>
      </c>
      <c r="O10" s="533"/>
      <c r="P10" s="1446"/>
      <c r="Q10" s="533"/>
      <c r="R10" s="1446"/>
      <c r="S10" s="533"/>
      <c r="T10" s="1446"/>
      <c r="U10" s="533"/>
      <c r="V10" s="1446"/>
      <c r="W10" s="482"/>
      <c r="X10" s="483"/>
      <c r="Y10" s="486"/>
      <c r="Z10" s="487"/>
      <c r="AA10" s="891"/>
      <c r="AB10" s="1374" t="s">
        <v>36</v>
      </c>
      <c r="AC10" s="329">
        <v>192</v>
      </c>
      <c r="AD10" s="329">
        <v>175</v>
      </c>
      <c r="AE10" s="6" t="s">
        <v>275</v>
      </c>
      <c r="AF10" s="18" t="s">
        <v>23</v>
      </c>
      <c r="AG10" s="34" t="s">
        <v>36</v>
      </c>
      <c r="AH10" s="660">
        <v>70</v>
      </c>
      <c r="AI10" s="36" t="s">
        <v>36</v>
      </c>
      <c r="AJ10" s="100"/>
    </row>
    <row r="11" spans="1:36" x14ac:dyDescent="0.15">
      <c r="A11" s="1666"/>
      <c r="B11" s="53">
        <v>43563</v>
      </c>
      <c r="C11" s="7" t="s">
        <v>37</v>
      </c>
      <c r="D11" s="74" t="s">
        <v>571</v>
      </c>
      <c r="E11" s="478">
        <v>10</v>
      </c>
      <c r="F11" s="479">
        <v>6.6</v>
      </c>
      <c r="G11" s="480">
        <v>13.9</v>
      </c>
      <c r="H11" s="481">
        <v>13</v>
      </c>
      <c r="I11" s="480">
        <v>3.7</v>
      </c>
      <c r="J11" s="481">
        <v>3.6</v>
      </c>
      <c r="K11" s="480">
        <v>7.56</v>
      </c>
      <c r="L11" s="481">
        <v>7.61</v>
      </c>
      <c r="M11" s="480"/>
      <c r="N11" s="481">
        <v>36.1</v>
      </c>
      <c r="O11" s="533"/>
      <c r="P11" s="1446">
        <v>69.099999999999994</v>
      </c>
      <c r="Q11" s="533"/>
      <c r="R11" s="1446">
        <v>94.2</v>
      </c>
      <c r="S11" s="533"/>
      <c r="T11" s="1446"/>
      <c r="U11" s="533"/>
      <c r="V11" s="1446"/>
      <c r="W11" s="482"/>
      <c r="X11" s="483">
        <v>42.7</v>
      </c>
      <c r="Y11" s="486"/>
      <c r="Z11" s="487">
        <v>246</v>
      </c>
      <c r="AA11" s="891"/>
      <c r="AB11" s="1374">
        <v>0.12</v>
      </c>
      <c r="AC11" s="329"/>
      <c r="AD11" s="329"/>
      <c r="AE11" s="6" t="s">
        <v>276</v>
      </c>
      <c r="AF11" s="18" t="s">
        <v>23</v>
      </c>
      <c r="AG11" s="34" t="s">
        <v>36</v>
      </c>
      <c r="AH11" s="660">
        <v>95.2</v>
      </c>
      <c r="AI11" s="36" t="s">
        <v>36</v>
      </c>
      <c r="AJ11" s="100"/>
    </row>
    <row r="12" spans="1:36" x14ac:dyDescent="0.15">
      <c r="A12" s="1666"/>
      <c r="B12" s="326">
        <v>43564</v>
      </c>
      <c r="C12" s="327" t="s">
        <v>38</v>
      </c>
      <c r="D12" s="75" t="s">
        <v>570</v>
      </c>
      <c r="E12" s="478"/>
      <c r="F12" s="479">
        <v>11.4</v>
      </c>
      <c r="G12" s="480">
        <v>14.2</v>
      </c>
      <c r="H12" s="481">
        <v>13.2</v>
      </c>
      <c r="I12" s="480">
        <v>3.8</v>
      </c>
      <c r="J12" s="481">
        <v>3.5</v>
      </c>
      <c r="K12" s="480">
        <v>7.61</v>
      </c>
      <c r="L12" s="481">
        <v>7.61</v>
      </c>
      <c r="M12" s="480"/>
      <c r="N12" s="481">
        <v>37.6</v>
      </c>
      <c r="O12" s="533"/>
      <c r="P12" s="1446">
        <v>68.900000000000006</v>
      </c>
      <c r="Q12" s="533"/>
      <c r="R12" s="1446">
        <v>93.4</v>
      </c>
      <c r="S12" s="533"/>
      <c r="T12" s="1446"/>
      <c r="U12" s="533"/>
      <c r="V12" s="1446"/>
      <c r="W12" s="482"/>
      <c r="X12" s="483">
        <v>45.3</v>
      </c>
      <c r="Y12" s="486"/>
      <c r="Z12" s="487">
        <v>197</v>
      </c>
      <c r="AA12" s="891"/>
      <c r="AB12" s="1374">
        <v>0.12</v>
      </c>
      <c r="AC12" s="329"/>
      <c r="AD12" s="329"/>
      <c r="AE12" s="6" t="s">
        <v>277</v>
      </c>
      <c r="AF12" s="18" t="s">
        <v>23</v>
      </c>
      <c r="AG12" s="34" t="s">
        <v>36</v>
      </c>
      <c r="AH12" s="660">
        <v>58</v>
      </c>
      <c r="AI12" s="36" t="s">
        <v>36</v>
      </c>
      <c r="AJ12" s="100"/>
    </row>
    <row r="13" spans="1:36" x14ac:dyDescent="0.15">
      <c r="A13" s="1666"/>
      <c r="B13" s="53">
        <v>43565</v>
      </c>
      <c r="C13" s="7" t="s">
        <v>35</v>
      </c>
      <c r="D13" s="75" t="s">
        <v>571</v>
      </c>
      <c r="E13" s="478">
        <v>30</v>
      </c>
      <c r="F13" s="479">
        <v>6.8</v>
      </c>
      <c r="G13" s="480">
        <v>14.2</v>
      </c>
      <c r="H13" s="481">
        <v>13.2</v>
      </c>
      <c r="I13" s="480">
        <v>4.5999999999999996</v>
      </c>
      <c r="J13" s="481">
        <v>4.3</v>
      </c>
      <c r="K13" s="480">
        <v>7.93</v>
      </c>
      <c r="L13" s="481">
        <v>8.0500000000000007</v>
      </c>
      <c r="M13" s="480"/>
      <c r="N13" s="481">
        <v>37.9</v>
      </c>
      <c r="O13" s="533"/>
      <c r="P13" s="1446">
        <v>68.400000000000006</v>
      </c>
      <c r="Q13" s="533"/>
      <c r="R13" s="1446">
        <v>93</v>
      </c>
      <c r="S13" s="533"/>
      <c r="T13" s="1446"/>
      <c r="U13" s="533"/>
      <c r="V13" s="1446"/>
      <c r="W13" s="482"/>
      <c r="X13" s="483">
        <v>46.5</v>
      </c>
      <c r="Y13" s="486"/>
      <c r="Z13" s="487">
        <v>192</v>
      </c>
      <c r="AA13" s="891"/>
      <c r="AB13" s="1374">
        <v>0.11</v>
      </c>
      <c r="AC13" s="329"/>
      <c r="AD13" s="329"/>
      <c r="AE13" s="6" t="s">
        <v>278</v>
      </c>
      <c r="AF13" s="18" t="s">
        <v>23</v>
      </c>
      <c r="AG13" s="34" t="s">
        <v>36</v>
      </c>
      <c r="AH13" s="660">
        <v>37.200000000000003</v>
      </c>
      <c r="AI13" s="36" t="s">
        <v>36</v>
      </c>
      <c r="AJ13" s="100"/>
    </row>
    <row r="14" spans="1:36" x14ac:dyDescent="0.15">
      <c r="A14" s="1666"/>
      <c r="B14" s="53">
        <v>43566</v>
      </c>
      <c r="C14" s="7" t="s">
        <v>39</v>
      </c>
      <c r="D14" s="75" t="s">
        <v>570</v>
      </c>
      <c r="E14" s="478">
        <v>0.5</v>
      </c>
      <c r="F14" s="479">
        <v>10.8</v>
      </c>
      <c r="G14" s="480">
        <v>14.3</v>
      </c>
      <c r="H14" s="481">
        <v>13.2</v>
      </c>
      <c r="I14" s="480">
        <v>4</v>
      </c>
      <c r="J14" s="481">
        <v>3.9</v>
      </c>
      <c r="K14" s="480">
        <v>7.68</v>
      </c>
      <c r="L14" s="481">
        <v>7.67</v>
      </c>
      <c r="M14" s="480"/>
      <c r="N14" s="481">
        <v>36.9</v>
      </c>
      <c r="O14" s="533"/>
      <c r="P14" s="1446">
        <v>69.5</v>
      </c>
      <c r="Q14" s="533"/>
      <c r="R14" s="1446">
        <v>94</v>
      </c>
      <c r="S14" s="533"/>
      <c r="T14" s="1446"/>
      <c r="U14" s="533"/>
      <c r="V14" s="1446"/>
      <c r="W14" s="482"/>
      <c r="X14" s="483">
        <v>46.5</v>
      </c>
      <c r="Y14" s="486"/>
      <c r="Z14" s="487">
        <v>192</v>
      </c>
      <c r="AA14" s="891"/>
      <c r="AB14" s="1374">
        <v>0.11</v>
      </c>
      <c r="AC14" s="329">
        <v>360</v>
      </c>
      <c r="AD14" s="329">
        <v>254</v>
      </c>
      <c r="AE14" s="6" t="s">
        <v>279</v>
      </c>
      <c r="AF14" s="18" t="s">
        <v>23</v>
      </c>
      <c r="AG14" s="37" t="s">
        <v>36</v>
      </c>
      <c r="AH14" s="38">
        <v>42.8</v>
      </c>
      <c r="AI14" s="39" t="s">
        <v>36</v>
      </c>
      <c r="AJ14" s="98"/>
    </row>
    <row r="15" spans="1:36" x14ac:dyDescent="0.15">
      <c r="A15" s="1666"/>
      <c r="B15" s="53">
        <v>43567</v>
      </c>
      <c r="C15" s="7" t="s">
        <v>40</v>
      </c>
      <c r="D15" s="75" t="s">
        <v>579</v>
      </c>
      <c r="E15" s="478">
        <v>0.5</v>
      </c>
      <c r="F15" s="479">
        <v>8.8000000000000007</v>
      </c>
      <c r="G15" s="480">
        <v>14.3</v>
      </c>
      <c r="H15" s="481">
        <v>13.2</v>
      </c>
      <c r="I15" s="480">
        <v>4.3</v>
      </c>
      <c r="J15" s="481">
        <v>4.5</v>
      </c>
      <c r="K15" s="480">
        <v>7.66</v>
      </c>
      <c r="L15" s="481">
        <v>7.67</v>
      </c>
      <c r="M15" s="480"/>
      <c r="N15" s="481">
        <v>37.5</v>
      </c>
      <c r="O15" s="533"/>
      <c r="P15" s="1446">
        <v>66.7</v>
      </c>
      <c r="Q15" s="533"/>
      <c r="R15" s="1446">
        <v>94</v>
      </c>
      <c r="S15" s="533"/>
      <c r="T15" s="1446"/>
      <c r="U15" s="533"/>
      <c r="V15" s="1446"/>
      <c r="W15" s="482"/>
      <c r="X15" s="483">
        <v>46.3</v>
      </c>
      <c r="Y15" s="486"/>
      <c r="Z15" s="487">
        <v>212</v>
      </c>
      <c r="AA15" s="891"/>
      <c r="AB15" s="1374">
        <v>0.13</v>
      </c>
      <c r="AC15" s="329"/>
      <c r="AD15" s="329"/>
      <c r="AE15" s="6" t="s">
        <v>280</v>
      </c>
      <c r="AF15" s="18" t="s">
        <v>23</v>
      </c>
      <c r="AG15" s="48" t="s">
        <v>36</v>
      </c>
      <c r="AH15" s="49">
        <v>198</v>
      </c>
      <c r="AI15" s="25" t="s">
        <v>36</v>
      </c>
      <c r="AJ15" s="26"/>
    </row>
    <row r="16" spans="1:36" x14ac:dyDescent="0.15">
      <c r="A16" s="1666"/>
      <c r="B16" s="53">
        <v>43568</v>
      </c>
      <c r="C16" s="7" t="s">
        <v>41</v>
      </c>
      <c r="D16" s="75" t="s">
        <v>570</v>
      </c>
      <c r="E16" s="478"/>
      <c r="F16" s="479">
        <v>12.5</v>
      </c>
      <c r="G16" s="480">
        <v>14.2</v>
      </c>
      <c r="H16" s="481">
        <v>13.1</v>
      </c>
      <c r="I16" s="480">
        <v>4.2</v>
      </c>
      <c r="J16" s="481">
        <v>3.6</v>
      </c>
      <c r="K16" s="480">
        <v>7.63</v>
      </c>
      <c r="L16" s="481">
        <v>7.64</v>
      </c>
      <c r="M16" s="480"/>
      <c r="N16" s="481">
        <v>37.799999999999997</v>
      </c>
      <c r="O16" s="533"/>
      <c r="P16" s="1446"/>
      <c r="Q16" s="533"/>
      <c r="R16" s="1446"/>
      <c r="S16" s="533"/>
      <c r="T16" s="1446"/>
      <c r="U16" s="533"/>
      <c r="V16" s="1446"/>
      <c r="W16" s="482"/>
      <c r="X16" s="483"/>
      <c r="Y16" s="486"/>
      <c r="Z16" s="487"/>
      <c r="AA16" s="891"/>
      <c r="AB16" s="1374" t="s">
        <v>36</v>
      </c>
      <c r="AC16" s="329"/>
      <c r="AD16" s="329"/>
      <c r="AE16" s="6" t="s">
        <v>281</v>
      </c>
      <c r="AF16" s="18" t="s">
        <v>23</v>
      </c>
      <c r="AG16" s="889" t="s">
        <v>36</v>
      </c>
      <c r="AH16" s="1493">
        <v>0.15</v>
      </c>
      <c r="AI16" s="42" t="s">
        <v>36</v>
      </c>
      <c r="AJ16" s="99"/>
    </row>
    <row r="17" spans="1:36" x14ac:dyDescent="0.15">
      <c r="A17" s="1666"/>
      <c r="B17" s="53">
        <v>43569</v>
      </c>
      <c r="C17" s="7" t="s">
        <v>42</v>
      </c>
      <c r="D17" s="75" t="s">
        <v>570</v>
      </c>
      <c r="E17" s="478">
        <v>1.5</v>
      </c>
      <c r="F17" s="479">
        <v>15.9</v>
      </c>
      <c r="G17" s="480">
        <v>14.4</v>
      </c>
      <c r="H17" s="481">
        <v>13.1</v>
      </c>
      <c r="I17" s="480">
        <v>4.8</v>
      </c>
      <c r="J17" s="481">
        <v>4.4000000000000004</v>
      </c>
      <c r="K17" s="480">
        <v>7.58</v>
      </c>
      <c r="L17" s="481">
        <v>7.59</v>
      </c>
      <c r="M17" s="480"/>
      <c r="N17" s="481">
        <v>37.9</v>
      </c>
      <c r="O17" s="533"/>
      <c r="P17" s="1446"/>
      <c r="Q17" s="533"/>
      <c r="R17" s="1446"/>
      <c r="S17" s="533"/>
      <c r="T17" s="1446"/>
      <c r="U17" s="533"/>
      <c r="V17" s="1446"/>
      <c r="W17" s="482"/>
      <c r="X17" s="483"/>
      <c r="Y17" s="486"/>
      <c r="Z17" s="487"/>
      <c r="AA17" s="891"/>
      <c r="AB17" s="1374" t="s">
        <v>36</v>
      </c>
      <c r="AC17" s="329"/>
      <c r="AD17" s="329"/>
      <c r="AE17" s="6" t="s">
        <v>24</v>
      </c>
      <c r="AF17" s="18" t="s">
        <v>23</v>
      </c>
      <c r="AG17" s="23"/>
      <c r="AH17" s="47">
        <v>3.1</v>
      </c>
      <c r="AI17" s="42" t="s">
        <v>36</v>
      </c>
      <c r="AJ17" s="99"/>
    </row>
    <row r="18" spans="1:36" x14ac:dyDescent="0.15">
      <c r="A18" s="1666"/>
      <c r="B18" s="53">
        <v>43570</v>
      </c>
      <c r="C18" s="7" t="s">
        <v>37</v>
      </c>
      <c r="D18" s="75" t="s">
        <v>570</v>
      </c>
      <c r="E18" s="478">
        <v>14.5</v>
      </c>
      <c r="F18" s="479">
        <v>14.9</v>
      </c>
      <c r="G18" s="480">
        <v>14.5</v>
      </c>
      <c r="H18" s="481">
        <v>13.4</v>
      </c>
      <c r="I18" s="480">
        <v>5.0999999999999996</v>
      </c>
      <c r="J18" s="481">
        <v>4.7</v>
      </c>
      <c r="K18" s="480">
        <v>7.55</v>
      </c>
      <c r="L18" s="481">
        <v>7.51</v>
      </c>
      <c r="M18" s="480"/>
      <c r="N18" s="481">
        <v>38.1</v>
      </c>
      <c r="O18" s="533"/>
      <c r="P18" s="1446">
        <v>64</v>
      </c>
      <c r="Q18" s="533"/>
      <c r="R18" s="1446">
        <v>91</v>
      </c>
      <c r="S18" s="533"/>
      <c r="T18" s="1446"/>
      <c r="U18" s="533"/>
      <c r="V18" s="1446"/>
      <c r="W18" s="482"/>
      <c r="X18" s="483">
        <v>48.2</v>
      </c>
      <c r="Y18" s="486"/>
      <c r="Z18" s="487">
        <v>223</v>
      </c>
      <c r="AA18" s="891"/>
      <c r="AB18" s="1374">
        <v>0.15</v>
      </c>
      <c r="AC18" s="329"/>
      <c r="AD18" s="329"/>
      <c r="AE18" s="6" t="s">
        <v>25</v>
      </c>
      <c r="AF18" s="18" t="s">
        <v>23</v>
      </c>
      <c r="AG18" s="23"/>
      <c r="AH18" s="47">
        <v>1</v>
      </c>
      <c r="AI18" s="42" t="s">
        <v>36</v>
      </c>
      <c r="AJ18" s="99"/>
    </row>
    <row r="19" spans="1:36" x14ac:dyDescent="0.15">
      <c r="A19" s="1666"/>
      <c r="B19" s="53">
        <v>43571</v>
      </c>
      <c r="C19" s="7" t="s">
        <v>38</v>
      </c>
      <c r="D19" s="75" t="s">
        <v>570</v>
      </c>
      <c r="E19" s="478"/>
      <c r="F19" s="479">
        <v>15.2</v>
      </c>
      <c r="G19" s="480">
        <v>14.6</v>
      </c>
      <c r="H19" s="481">
        <v>13.5</v>
      </c>
      <c r="I19" s="480">
        <v>4.2</v>
      </c>
      <c r="J19" s="481">
        <v>4.0999999999999996</v>
      </c>
      <c r="K19" s="480">
        <v>7.61</v>
      </c>
      <c r="L19" s="481">
        <v>7.6</v>
      </c>
      <c r="M19" s="480"/>
      <c r="N19" s="481">
        <v>37.6</v>
      </c>
      <c r="O19" s="533"/>
      <c r="P19" s="1446">
        <v>65.900000000000006</v>
      </c>
      <c r="Q19" s="533"/>
      <c r="R19" s="1446">
        <v>93.2</v>
      </c>
      <c r="S19" s="533"/>
      <c r="T19" s="1446"/>
      <c r="U19" s="533"/>
      <c r="V19" s="1446"/>
      <c r="W19" s="482"/>
      <c r="X19" s="483">
        <v>46.2</v>
      </c>
      <c r="Y19" s="486"/>
      <c r="Z19" s="487">
        <v>205</v>
      </c>
      <c r="AA19" s="891"/>
      <c r="AB19" s="1374">
        <v>0.12</v>
      </c>
      <c r="AC19" s="329"/>
      <c r="AD19" s="329"/>
      <c r="AE19" s="6" t="s">
        <v>282</v>
      </c>
      <c r="AF19" s="18" t="s">
        <v>23</v>
      </c>
      <c r="AG19" s="23"/>
      <c r="AH19" s="47">
        <v>9.9</v>
      </c>
      <c r="AI19" s="42" t="s">
        <v>36</v>
      </c>
      <c r="AJ19" s="99"/>
    </row>
    <row r="20" spans="1:36" x14ac:dyDescent="0.15">
      <c r="A20" s="1666"/>
      <c r="B20" s="53">
        <v>43572</v>
      </c>
      <c r="C20" s="7" t="s">
        <v>35</v>
      </c>
      <c r="D20" s="75" t="s">
        <v>579</v>
      </c>
      <c r="E20" s="478"/>
      <c r="F20" s="479">
        <v>16.8</v>
      </c>
      <c r="G20" s="480">
        <v>14.9</v>
      </c>
      <c r="H20" s="481">
        <v>13.1</v>
      </c>
      <c r="I20" s="480">
        <v>4.5999999999999996</v>
      </c>
      <c r="J20" s="481">
        <v>4.5</v>
      </c>
      <c r="K20" s="480">
        <v>7.58</v>
      </c>
      <c r="L20" s="481">
        <v>7.57</v>
      </c>
      <c r="M20" s="480"/>
      <c r="N20" s="481">
        <v>38.4</v>
      </c>
      <c r="O20" s="533"/>
      <c r="P20" s="1446">
        <v>65.400000000000006</v>
      </c>
      <c r="Q20" s="533"/>
      <c r="R20" s="1446">
        <v>93.2</v>
      </c>
      <c r="S20" s="533"/>
      <c r="T20" s="1446"/>
      <c r="U20" s="533"/>
      <c r="V20" s="1446"/>
      <c r="W20" s="482"/>
      <c r="X20" s="483">
        <v>48</v>
      </c>
      <c r="Y20" s="486"/>
      <c r="Z20" s="487">
        <v>206</v>
      </c>
      <c r="AA20" s="891"/>
      <c r="AB20" s="1374">
        <v>0.15</v>
      </c>
      <c r="AC20" s="329"/>
      <c r="AD20" s="329"/>
      <c r="AE20" s="6" t="s">
        <v>283</v>
      </c>
      <c r="AF20" s="18" t="s">
        <v>23</v>
      </c>
      <c r="AG20" s="45"/>
      <c r="AH20" s="44">
        <v>0.02</v>
      </c>
      <c r="AI20" s="46" t="s">
        <v>36</v>
      </c>
      <c r="AJ20" s="101"/>
    </row>
    <row r="21" spans="1:36" x14ac:dyDescent="0.15">
      <c r="A21" s="1666"/>
      <c r="B21" s="53">
        <v>43573</v>
      </c>
      <c r="C21" s="7" t="s">
        <v>39</v>
      </c>
      <c r="D21" s="75" t="s">
        <v>570</v>
      </c>
      <c r="E21" s="478"/>
      <c r="F21" s="479">
        <v>17.2</v>
      </c>
      <c r="G21" s="480">
        <v>15</v>
      </c>
      <c r="H21" s="481">
        <v>13.9</v>
      </c>
      <c r="I21" s="480">
        <v>4.3</v>
      </c>
      <c r="J21" s="481">
        <v>4.2</v>
      </c>
      <c r="K21" s="480">
        <v>7.61</v>
      </c>
      <c r="L21" s="481">
        <v>7.59</v>
      </c>
      <c r="M21" s="480"/>
      <c r="N21" s="481">
        <v>38</v>
      </c>
      <c r="O21" s="533"/>
      <c r="P21" s="1446">
        <v>65.8</v>
      </c>
      <c r="Q21" s="533"/>
      <c r="R21" s="1446">
        <v>91</v>
      </c>
      <c r="S21" s="533"/>
      <c r="T21" s="1446"/>
      <c r="U21" s="533"/>
      <c r="V21" s="1446"/>
      <c r="W21" s="482"/>
      <c r="X21" s="483">
        <v>48.6</v>
      </c>
      <c r="Y21" s="486"/>
      <c r="Z21" s="487">
        <v>209</v>
      </c>
      <c r="AA21" s="891"/>
      <c r="AB21" s="1374">
        <v>0.14000000000000001</v>
      </c>
      <c r="AC21" s="329"/>
      <c r="AD21" s="329"/>
      <c r="AE21" s="6" t="s">
        <v>290</v>
      </c>
      <c r="AF21" s="18" t="s">
        <v>23</v>
      </c>
      <c r="AG21" s="24"/>
      <c r="AH21" s="44">
        <v>3.11</v>
      </c>
      <c r="AI21" s="42" t="s">
        <v>36</v>
      </c>
      <c r="AJ21" s="99"/>
    </row>
    <row r="22" spans="1:36" x14ac:dyDescent="0.15">
      <c r="A22" s="1666"/>
      <c r="B22" s="53">
        <v>43574</v>
      </c>
      <c r="C22" s="7" t="s">
        <v>40</v>
      </c>
      <c r="D22" s="75" t="s">
        <v>579</v>
      </c>
      <c r="E22" s="478"/>
      <c r="F22" s="479">
        <v>18.8</v>
      </c>
      <c r="G22" s="480">
        <v>15.2</v>
      </c>
      <c r="H22" s="481">
        <v>14.2</v>
      </c>
      <c r="I22" s="480">
        <v>4.4000000000000004</v>
      </c>
      <c r="J22" s="481">
        <v>4.4000000000000004</v>
      </c>
      <c r="K22" s="480">
        <v>7.69</v>
      </c>
      <c r="L22" s="481">
        <v>7.66</v>
      </c>
      <c r="M22" s="480"/>
      <c r="N22" s="481">
        <v>37.799999999999997</v>
      </c>
      <c r="O22" s="533"/>
      <c r="P22" s="1446">
        <v>66.2</v>
      </c>
      <c r="Q22" s="533"/>
      <c r="R22" s="1446">
        <v>91.2</v>
      </c>
      <c r="S22" s="533"/>
      <c r="T22" s="1446"/>
      <c r="U22" s="533"/>
      <c r="V22" s="1446"/>
      <c r="W22" s="482"/>
      <c r="X22" s="483">
        <v>46.5</v>
      </c>
      <c r="Y22" s="486"/>
      <c r="Z22" s="487">
        <v>254</v>
      </c>
      <c r="AA22" s="891"/>
      <c r="AB22" s="1374">
        <v>0.19</v>
      </c>
      <c r="AC22" s="329"/>
      <c r="AD22" s="329"/>
      <c r="AE22" s="6" t="s">
        <v>284</v>
      </c>
      <c r="AF22" s="18" t="s">
        <v>23</v>
      </c>
      <c r="AG22" s="24"/>
      <c r="AH22" s="44">
        <v>3.68</v>
      </c>
      <c r="AI22" s="42" t="s">
        <v>36</v>
      </c>
      <c r="AJ22" s="99"/>
    </row>
    <row r="23" spans="1:36" x14ac:dyDescent="0.15">
      <c r="A23" s="1666"/>
      <c r="B23" s="53">
        <v>43575</v>
      </c>
      <c r="C23" s="7" t="s">
        <v>41</v>
      </c>
      <c r="D23" s="75" t="s">
        <v>570</v>
      </c>
      <c r="E23" s="478"/>
      <c r="F23" s="479">
        <v>14.9</v>
      </c>
      <c r="G23" s="480">
        <v>15.3</v>
      </c>
      <c r="H23" s="481">
        <v>14.1</v>
      </c>
      <c r="I23" s="480">
        <v>4.5</v>
      </c>
      <c r="J23" s="481">
        <v>4.7</v>
      </c>
      <c r="K23" s="480">
        <v>7.72</v>
      </c>
      <c r="L23" s="481">
        <v>7.71</v>
      </c>
      <c r="M23" s="480"/>
      <c r="N23" s="481">
        <v>37.5</v>
      </c>
      <c r="O23" s="533"/>
      <c r="P23" s="1446"/>
      <c r="Q23" s="533"/>
      <c r="R23" s="1446"/>
      <c r="S23" s="533"/>
      <c r="T23" s="1446"/>
      <c r="U23" s="533"/>
      <c r="V23" s="1446"/>
      <c r="W23" s="482"/>
      <c r="X23" s="483"/>
      <c r="Y23" s="486"/>
      <c r="Z23" s="487"/>
      <c r="AA23" s="891"/>
      <c r="AB23" s="1374" t="s">
        <v>36</v>
      </c>
      <c r="AC23" s="329"/>
      <c r="AD23" s="329"/>
      <c r="AE23" s="6" t="s">
        <v>285</v>
      </c>
      <c r="AF23" s="18" t="s">
        <v>23</v>
      </c>
      <c r="AG23" s="45"/>
      <c r="AH23" s="44">
        <v>0.151</v>
      </c>
      <c r="AI23" s="46" t="s">
        <v>36</v>
      </c>
      <c r="AJ23" s="101"/>
    </row>
    <row r="24" spans="1:36" x14ac:dyDescent="0.15">
      <c r="A24" s="1666"/>
      <c r="B24" s="53">
        <v>43576</v>
      </c>
      <c r="C24" s="7" t="s">
        <v>42</v>
      </c>
      <c r="D24" s="75" t="s">
        <v>579</v>
      </c>
      <c r="E24" s="478"/>
      <c r="F24" s="479">
        <v>18.8</v>
      </c>
      <c r="G24" s="480">
        <v>15.5</v>
      </c>
      <c r="H24" s="481">
        <v>14.4</v>
      </c>
      <c r="I24" s="480">
        <v>4.9000000000000004</v>
      </c>
      <c r="J24" s="481">
        <v>4.9000000000000004</v>
      </c>
      <c r="K24" s="480">
        <v>7.63</v>
      </c>
      <c r="L24" s="481">
        <v>7.66</v>
      </c>
      <c r="M24" s="480"/>
      <c r="N24" s="481">
        <v>37.9</v>
      </c>
      <c r="O24" s="533"/>
      <c r="P24" s="1446"/>
      <c r="Q24" s="533"/>
      <c r="R24" s="1446"/>
      <c r="S24" s="533"/>
      <c r="T24" s="1446"/>
      <c r="U24" s="533"/>
      <c r="V24" s="1446"/>
      <c r="W24" s="482"/>
      <c r="X24" s="483"/>
      <c r="Y24" s="486"/>
      <c r="Z24" s="487"/>
      <c r="AA24" s="891"/>
      <c r="AB24" s="1374" t="s">
        <v>36</v>
      </c>
      <c r="AC24" s="329">
        <v>199</v>
      </c>
      <c r="AD24" s="329">
        <v>163</v>
      </c>
      <c r="AE24" s="6" t="s">
        <v>286</v>
      </c>
      <c r="AF24" s="18" t="s">
        <v>23</v>
      </c>
      <c r="AG24" s="24"/>
      <c r="AH24" s="217"/>
      <c r="AI24" s="42" t="s">
        <v>36</v>
      </c>
      <c r="AJ24" s="99"/>
    </row>
    <row r="25" spans="1:36" x14ac:dyDescent="0.15">
      <c r="A25" s="1666"/>
      <c r="B25" s="53">
        <v>43577</v>
      </c>
      <c r="C25" s="7" t="s">
        <v>37</v>
      </c>
      <c r="D25" s="75" t="s">
        <v>570</v>
      </c>
      <c r="E25" s="478"/>
      <c r="F25" s="479">
        <v>19.899999999999999</v>
      </c>
      <c r="G25" s="480">
        <v>16</v>
      </c>
      <c r="H25" s="481">
        <v>14.8</v>
      </c>
      <c r="I25" s="480">
        <v>5</v>
      </c>
      <c r="J25" s="481">
        <v>5.2</v>
      </c>
      <c r="K25" s="480">
        <v>7.62</v>
      </c>
      <c r="L25" s="481">
        <v>7.61</v>
      </c>
      <c r="M25" s="480"/>
      <c r="N25" s="481">
        <v>37.4</v>
      </c>
      <c r="O25" s="533"/>
      <c r="P25" s="1446">
        <v>66.400000000000006</v>
      </c>
      <c r="Q25" s="533"/>
      <c r="R25" s="1446">
        <v>92.8</v>
      </c>
      <c r="S25" s="533"/>
      <c r="T25" s="1446"/>
      <c r="U25" s="533"/>
      <c r="V25" s="1446"/>
      <c r="W25" s="482"/>
      <c r="X25" s="483">
        <v>47.1</v>
      </c>
      <c r="Y25" s="486"/>
      <c r="Z25" s="487">
        <v>279</v>
      </c>
      <c r="AA25" s="891"/>
      <c r="AB25" s="1374">
        <v>0.23</v>
      </c>
      <c r="AC25" s="329"/>
      <c r="AD25" s="329"/>
      <c r="AE25" s="6" t="s">
        <v>287</v>
      </c>
      <c r="AF25" s="18" t="s">
        <v>23</v>
      </c>
      <c r="AG25" s="23"/>
      <c r="AH25" s="47">
        <v>26.7</v>
      </c>
      <c r="AI25" s="36" t="s">
        <v>36</v>
      </c>
      <c r="AJ25" s="100"/>
    </row>
    <row r="26" spans="1:36" x14ac:dyDescent="0.15">
      <c r="A26" s="1666"/>
      <c r="B26" s="53">
        <v>43578</v>
      </c>
      <c r="C26" s="7" t="s">
        <v>38</v>
      </c>
      <c r="D26" s="75" t="s">
        <v>579</v>
      </c>
      <c r="E26" s="478"/>
      <c r="F26" s="479">
        <v>17.3</v>
      </c>
      <c r="G26" s="480">
        <v>16</v>
      </c>
      <c r="H26" s="481">
        <v>14.9</v>
      </c>
      <c r="I26" s="480">
        <v>5.0999999999999996</v>
      </c>
      <c r="J26" s="481">
        <v>5.4</v>
      </c>
      <c r="K26" s="480">
        <v>7.66</v>
      </c>
      <c r="L26" s="481">
        <v>7.64</v>
      </c>
      <c r="M26" s="480"/>
      <c r="N26" s="481">
        <v>37.4</v>
      </c>
      <c r="O26" s="533"/>
      <c r="P26" s="1446">
        <v>65.099999999999994</v>
      </c>
      <c r="Q26" s="533"/>
      <c r="R26" s="1446">
        <v>91.4</v>
      </c>
      <c r="S26" s="533"/>
      <c r="T26" s="1446"/>
      <c r="U26" s="533"/>
      <c r="V26" s="1446"/>
      <c r="W26" s="482"/>
      <c r="X26" s="483">
        <v>49.5</v>
      </c>
      <c r="Y26" s="486"/>
      <c r="Z26" s="487">
        <v>265</v>
      </c>
      <c r="AA26" s="891"/>
      <c r="AB26" s="1374">
        <v>0.14000000000000001</v>
      </c>
      <c r="AC26" s="329"/>
      <c r="AD26" s="329"/>
      <c r="AE26" s="6" t="s">
        <v>27</v>
      </c>
      <c r="AF26" s="18" t="s">
        <v>23</v>
      </c>
      <c r="AG26" s="23"/>
      <c r="AH26" s="47">
        <v>26.8</v>
      </c>
      <c r="AI26" s="36" t="s">
        <v>36</v>
      </c>
      <c r="AJ26" s="100"/>
    </row>
    <row r="27" spans="1:36" x14ac:dyDescent="0.15">
      <c r="A27" s="1666"/>
      <c r="B27" s="53">
        <v>43579</v>
      </c>
      <c r="C27" s="7" t="s">
        <v>35</v>
      </c>
      <c r="D27" s="75" t="s">
        <v>579</v>
      </c>
      <c r="E27" s="478">
        <v>0.5</v>
      </c>
      <c r="F27" s="479">
        <v>19.399999999999999</v>
      </c>
      <c r="G27" s="480">
        <v>16.3</v>
      </c>
      <c r="H27" s="481">
        <v>15.2</v>
      </c>
      <c r="I27" s="480">
        <v>5.6</v>
      </c>
      <c r="J27" s="481">
        <v>7</v>
      </c>
      <c r="K27" s="480">
        <v>7.61</v>
      </c>
      <c r="L27" s="481">
        <v>7.63</v>
      </c>
      <c r="M27" s="480"/>
      <c r="N27" s="481">
        <v>37.6</v>
      </c>
      <c r="O27" s="533"/>
      <c r="P27" s="1446">
        <v>64.8</v>
      </c>
      <c r="Q27" s="533"/>
      <c r="R27" s="1446">
        <v>92</v>
      </c>
      <c r="S27" s="533"/>
      <c r="T27" s="1446"/>
      <c r="U27" s="533"/>
      <c r="V27" s="1446"/>
      <c r="W27" s="482"/>
      <c r="X27" s="483">
        <v>45.4</v>
      </c>
      <c r="Y27" s="486"/>
      <c r="Z27" s="487">
        <v>220</v>
      </c>
      <c r="AA27" s="891"/>
      <c r="AB27" s="1374">
        <v>0.16</v>
      </c>
      <c r="AC27" s="329"/>
      <c r="AD27" s="329"/>
      <c r="AE27" s="6" t="s">
        <v>288</v>
      </c>
      <c r="AF27" s="18" t="s">
        <v>273</v>
      </c>
      <c r="AG27" s="50"/>
      <c r="AH27" s="51">
        <v>4</v>
      </c>
      <c r="AI27" s="43" t="s">
        <v>36</v>
      </c>
      <c r="AJ27" s="102"/>
    </row>
    <row r="28" spans="1:36" x14ac:dyDescent="0.15">
      <c r="A28" s="1666"/>
      <c r="B28" s="53">
        <v>43580</v>
      </c>
      <c r="C28" s="7" t="s">
        <v>39</v>
      </c>
      <c r="D28" s="75" t="s">
        <v>579</v>
      </c>
      <c r="E28" s="478">
        <v>5.5</v>
      </c>
      <c r="F28" s="479">
        <v>20.2</v>
      </c>
      <c r="G28" s="480">
        <v>16.7</v>
      </c>
      <c r="H28" s="481">
        <v>15.6</v>
      </c>
      <c r="I28" s="480">
        <v>5.3</v>
      </c>
      <c r="J28" s="481">
        <v>5.8</v>
      </c>
      <c r="K28" s="480">
        <v>7.54</v>
      </c>
      <c r="L28" s="481">
        <v>7.59</v>
      </c>
      <c r="M28" s="480"/>
      <c r="N28" s="481">
        <v>37.4</v>
      </c>
      <c r="O28" s="533"/>
      <c r="P28" s="1446">
        <v>64.599999999999994</v>
      </c>
      <c r="Q28" s="533"/>
      <c r="R28" s="1446">
        <v>91.6</v>
      </c>
      <c r="S28" s="533"/>
      <c r="T28" s="1446"/>
      <c r="U28" s="533"/>
      <c r="V28" s="1446"/>
      <c r="W28" s="482"/>
      <c r="X28" s="483">
        <v>47.2</v>
      </c>
      <c r="Y28" s="486"/>
      <c r="Z28" s="487">
        <v>272</v>
      </c>
      <c r="AA28" s="891"/>
      <c r="AB28" s="1374">
        <v>0.14000000000000001</v>
      </c>
      <c r="AC28" s="329"/>
      <c r="AD28" s="329"/>
      <c r="AE28" s="6" t="s">
        <v>289</v>
      </c>
      <c r="AF28" s="18" t="s">
        <v>23</v>
      </c>
      <c r="AG28" s="50"/>
      <c r="AH28" s="51">
        <v>3</v>
      </c>
      <c r="AI28" s="43" t="s">
        <v>36</v>
      </c>
      <c r="AJ28" s="102"/>
    </row>
    <row r="29" spans="1:36" x14ac:dyDescent="0.15">
      <c r="A29" s="1666"/>
      <c r="B29" s="53">
        <v>43581</v>
      </c>
      <c r="C29" s="7" t="s">
        <v>40</v>
      </c>
      <c r="D29" s="75" t="s">
        <v>571</v>
      </c>
      <c r="E29" s="478">
        <v>3.5</v>
      </c>
      <c r="F29" s="479">
        <v>10.7</v>
      </c>
      <c r="G29" s="480">
        <v>16.600000000000001</v>
      </c>
      <c r="H29" s="481">
        <v>15.4</v>
      </c>
      <c r="I29" s="480">
        <v>5.4</v>
      </c>
      <c r="J29" s="481">
        <v>5.6</v>
      </c>
      <c r="K29" s="480">
        <v>7.64</v>
      </c>
      <c r="L29" s="481">
        <v>7.67</v>
      </c>
      <c r="M29" s="480"/>
      <c r="N29" s="481">
        <v>37.6</v>
      </c>
      <c r="O29" s="533"/>
      <c r="P29" s="1446">
        <v>64.8</v>
      </c>
      <c r="Q29" s="533"/>
      <c r="R29" s="1446">
        <v>92</v>
      </c>
      <c r="S29" s="533"/>
      <c r="T29" s="1446"/>
      <c r="U29" s="533"/>
      <c r="V29" s="1446"/>
      <c r="W29" s="482"/>
      <c r="X29" s="483">
        <v>46.6</v>
      </c>
      <c r="Y29" s="486"/>
      <c r="Z29" s="487">
        <v>209</v>
      </c>
      <c r="AA29" s="891"/>
      <c r="AB29" s="1374">
        <v>0.13</v>
      </c>
      <c r="AC29" s="329"/>
      <c r="AD29" s="329"/>
      <c r="AE29" s="19"/>
      <c r="AF29" s="9"/>
      <c r="AG29" s="20"/>
      <c r="AH29" s="8"/>
      <c r="AI29" s="8"/>
      <c r="AJ29" s="9"/>
    </row>
    <row r="30" spans="1:36" x14ac:dyDescent="0.15">
      <c r="A30" s="1666"/>
      <c r="B30" s="53">
        <v>43582</v>
      </c>
      <c r="C30" s="7" t="s">
        <v>41</v>
      </c>
      <c r="D30" s="75" t="s">
        <v>571</v>
      </c>
      <c r="E30" s="478">
        <v>11</v>
      </c>
      <c r="F30" s="479">
        <v>9.1</v>
      </c>
      <c r="G30" s="480">
        <v>16.7</v>
      </c>
      <c r="H30" s="481">
        <v>15.3</v>
      </c>
      <c r="I30" s="480">
        <v>5.2</v>
      </c>
      <c r="J30" s="481">
        <v>5.3</v>
      </c>
      <c r="K30" s="480">
        <v>7.73</v>
      </c>
      <c r="L30" s="481">
        <v>7.76</v>
      </c>
      <c r="M30" s="480"/>
      <c r="N30" s="481">
        <v>37.799999999999997</v>
      </c>
      <c r="O30" s="533"/>
      <c r="P30" s="1446"/>
      <c r="Q30" s="533"/>
      <c r="R30" s="1446"/>
      <c r="S30" s="533"/>
      <c r="T30" s="1446"/>
      <c r="U30" s="533"/>
      <c r="V30" s="1446"/>
      <c r="W30" s="482"/>
      <c r="X30" s="483"/>
      <c r="Y30" s="486"/>
      <c r="Z30" s="487"/>
      <c r="AA30" s="891"/>
      <c r="AB30" s="1374" t="s">
        <v>36</v>
      </c>
      <c r="AC30" s="329"/>
      <c r="AD30" s="329"/>
      <c r="AE30" s="19"/>
      <c r="AF30" s="9"/>
      <c r="AG30" s="20"/>
      <c r="AH30" s="8"/>
      <c r="AI30" s="8"/>
      <c r="AJ30" s="9"/>
    </row>
    <row r="31" spans="1:36" x14ac:dyDescent="0.15">
      <c r="A31" s="1666"/>
      <c r="B31" s="53">
        <v>43583</v>
      </c>
      <c r="C31" s="7" t="s">
        <v>42</v>
      </c>
      <c r="D31" s="75" t="s">
        <v>570</v>
      </c>
      <c r="E31" s="478"/>
      <c r="F31" s="479">
        <v>13.5</v>
      </c>
      <c r="G31" s="480">
        <v>17</v>
      </c>
      <c r="H31" s="481">
        <v>15.5</v>
      </c>
      <c r="I31" s="480">
        <v>5.0999999999999996</v>
      </c>
      <c r="J31" s="481">
        <v>5.0999999999999996</v>
      </c>
      <c r="K31" s="480">
        <v>7.67</v>
      </c>
      <c r="L31" s="481">
        <v>7.64</v>
      </c>
      <c r="M31" s="480"/>
      <c r="N31" s="481">
        <v>38.200000000000003</v>
      </c>
      <c r="O31" s="533"/>
      <c r="P31" s="1446"/>
      <c r="Q31" s="533"/>
      <c r="R31" s="1446"/>
      <c r="S31" s="533"/>
      <c r="T31" s="1446"/>
      <c r="U31" s="533"/>
      <c r="V31" s="1446"/>
      <c r="W31" s="482"/>
      <c r="X31" s="483"/>
      <c r="Y31" s="486"/>
      <c r="Z31" s="487"/>
      <c r="AA31" s="891"/>
      <c r="AB31" s="1374" t="s">
        <v>36</v>
      </c>
      <c r="AC31" s="329">
        <v>196</v>
      </c>
      <c r="AD31" s="329">
        <v>273</v>
      </c>
      <c r="AE31" s="21"/>
      <c r="AF31" s="3"/>
      <c r="AG31" s="22"/>
      <c r="AH31" s="10"/>
      <c r="AI31" s="10"/>
      <c r="AJ31" s="3"/>
    </row>
    <row r="32" spans="1:36" x14ac:dyDescent="0.15">
      <c r="A32" s="1666"/>
      <c r="B32" s="53">
        <v>43584</v>
      </c>
      <c r="C32" s="54" t="s">
        <v>37</v>
      </c>
      <c r="D32" s="75" t="s">
        <v>579</v>
      </c>
      <c r="E32" s="478"/>
      <c r="F32" s="479">
        <v>16.600000000000001</v>
      </c>
      <c r="G32" s="480">
        <v>17.100000000000001</v>
      </c>
      <c r="H32" s="481">
        <v>15.5</v>
      </c>
      <c r="I32" s="480">
        <v>5.8</v>
      </c>
      <c r="J32" s="481">
        <v>6</v>
      </c>
      <c r="K32" s="480">
        <v>7.61</v>
      </c>
      <c r="L32" s="481">
        <v>7.67</v>
      </c>
      <c r="M32" s="480"/>
      <c r="N32" s="481">
        <v>38.9</v>
      </c>
      <c r="O32" s="533"/>
      <c r="P32" s="1446"/>
      <c r="Q32" s="533"/>
      <c r="R32" s="1446"/>
      <c r="S32" s="533"/>
      <c r="T32" s="1446"/>
      <c r="U32" s="533"/>
      <c r="V32" s="1446"/>
      <c r="W32" s="482"/>
      <c r="X32" s="483"/>
      <c r="Y32" s="486"/>
      <c r="Z32" s="487"/>
      <c r="AA32" s="891"/>
      <c r="AB32" s="1374" t="s">
        <v>36</v>
      </c>
      <c r="AC32" s="329"/>
      <c r="AD32" s="329"/>
      <c r="AE32" s="29" t="s">
        <v>34</v>
      </c>
      <c r="AF32" s="2" t="s">
        <v>36</v>
      </c>
      <c r="AG32" s="2" t="s">
        <v>36</v>
      </c>
      <c r="AH32" s="2" t="s">
        <v>36</v>
      </c>
      <c r="AI32" s="2" t="s">
        <v>36</v>
      </c>
      <c r="AJ32" s="103" t="s">
        <v>36</v>
      </c>
    </row>
    <row r="33" spans="1:36" x14ac:dyDescent="0.15">
      <c r="A33" s="1666"/>
      <c r="B33" s="104">
        <v>43585</v>
      </c>
      <c r="C33" s="105" t="s">
        <v>38</v>
      </c>
      <c r="D33" s="75" t="s">
        <v>571</v>
      </c>
      <c r="E33" s="478">
        <v>8.5</v>
      </c>
      <c r="F33" s="479">
        <v>15.5</v>
      </c>
      <c r="G33" s="480">
        <v>17</v>
      </c>
      <c r="H33" s="481">
        <v>15.6</v>
      </c>
      <c r="I33" s="480">
        <v>4.8</v>
      </c>
      <c r="J33" s="481">
        <v>5.5</v>
      </c>
      <c r="K33" s="480">
        <v>7.59</v>
      </c>
      <c r="L33" s="481">
        <v>7.63</v>
      </c>
      <c r="M33" s="480"/>
      <c r="N33" s="481">
        <v>39</v>
      </c>
      <c r="O33" s="533"/>
      <c r="P33" s="1446"/>
      <c r="Q33" s="533"/>
      <c r="R33" s="1446"/>
      <c r="S33" s="533"/>
      <c r="T33" s="1446"/>
      <c r="U33" s="533"/>
      <c r="V33" s="1446"/>
      <c r="W33" s="482"/>
      <c r="X33" s="483"/>
      <c r="Y33" s="486"/>
      <c r="Z33" s="487"/>
      <c r="AA33" s="891"/>
      <c r="AB33" s="1374" t="s">
        <v>36</v>
      </c>
      <c r="AC33" s="329"/>
      <c r="AD33" s="329"/>
      <c r="AE33" s="11" t="s">
        <v>36</v>
      </c>
      <c r="AF33" s="2" t="s">
        <v>36</v>
      </c>
      <c r="AG33" s="2" t="s">
        <v>36</v>
      </c>
      <c r="AH33" s="2" t="s">
        <v>36</v>
      </c>
      <c r="AI33" s="2" t="s">
        <v>36</v>
      </c>
      <c r="AJ33" s="103" t="s">
        <v>36</v>
      </c>
    </row>
    <row r="34" spans="1:36" s="1" customFormat="1" ht="13.5" customHeight="1" x14ac:dyDescent="0.15">
      <c r="A34" s="1666"/>
      <c r="B34" s="1610" t="s">
        <v>396</v>
      </c>
      <c r="C34" s="1611"/>
      <c r="D34" s="399"/>
      <c r="E34" s="358">
        <f>MAX(E4:E33)</f>
        <v>30</v>
      </c>
      <c r="F34" s="359">
        <f t="shared" ref="F34:AB34" si="0">IF(COUNT(F4:F33)=0,"",MAX(F4:F33))</f>
        <v>20.2</v>
      </c>
      <c r="G34" s="360">
        <f t="shared" si="0"/>
        <v>17.100000000000001</v>
      </c>
      <c r="H34" s="361">
        <f t="shared" si="0"/>
        <v>15.6</v>
      </c>
      <c r="I34" s="360">
        <f t="shared" si="0"/>
        <v>5.8</v>
      </c>
      <c r="J34" s="361">
        <f t="shared" si="0"/>
        <v>7</v>
      </c>
      <c r="K34" s="360">
        <f t="shared" si="0"/>
        <v>7.93</v>
      </c>
      <c r="L34" s="361">
        <f t="shared" si="0"/>
        <v>8.0500000000000007</v>
      </c>
      <c r="M34" s="360" t="str">
        <f t="shared" si="0"/>
        <v/>
      </c>
      <c r="N34" s="361">
        <f t="shared" si="0"/>
        <v>39</v>
      </c>
      <c r="O34" s="1311" t="str">
        <f t="shared" si="0"/>
        <v/>
      </c>
      <c r="P34" s="1312">
        <f t="shared" si="0"/>
        <v>71.400000000000006</v>
      </c>
      <c r="Q34" s="1311" t="str">
        <f t="shared" si="0"/>
        <v/>
      </c>
      <c r="R34" s="1312">
        <f t="shared" si="0"/>
        <v>95.2</v>
      </c>
      <c r="S34" s="1311" t="str">
        <f t="shared" si="0"/>
        <v/>
      </c>
      <c r="T34" s="1319">
        <f t="shared" si="0"/>
        <v>58</v>
      </c>
      <c r="U34" s="1311" t="str">
        <f t="shared" si="0"/>
        <v/>
      </c>
      <c r="V34" s="1319">
        <f t="shared" si="0"/>
        <v>37.200000000000003</v>
      </c>
      <c r="W34" s="362" t="str">
        <f t="shared" si="0"/>
        <v/>
      </c>
      <c r="X34" s="583">
        <f t="shared" si="0"/>
        <v>49.5</v>
      </c>
      <c r="Y34" s="1471" t="str">
        <f t="shared" si="0"/>
        <v/>
      </c>
      <c r="Z34" s="1472">
        <f t="shared" si="0"/>
        <v>279</v>
      </c>
      <c r="AA34" s="887" t="str">
        <f t="shared" si="0"/>
        <v/>
      </c>
      <c r="AB34" s="865">
        <f t="shared" si="0"/>
        <v>0.23</v>
      </c>
      <c r="AC34" s="711">
        <f t="shared" ref="AC34:AD34" si="1">IF(COUNT(AC4:AC33)=0,"",MAX(AC4:AC33))</f>
        <v>360</v>
      </c>
      <c r="AD34" s="711">
        <f t="shared" si="1"/>
        <v>273</v>
      </c>
      <c r="AE34" s="11"/>
      <c r="AF34" s="2"/>
      <c r="AG34" s="2"/>
      <c r="AH34" s="2"/>
      <c r="AI34" s="2"/>
      <c r="AJ34" s="103"/>
    </row>
    <row r="35" spans="1:36" s="1" customFormat="1" ht="13.5" customHeight="1" x14ac:dyDescent="0.15">
      <c r="A35" s="1666"/>
      <c r="B35" s="1602" t="s">
        <v>397</v>
      </c>
      <c r="C35" s="1603"/>
      <c r="D35" s="401"/>
      <c r="E35" s="364">
        <f>MIN(E4:E33)</f>
        <v>0.5</v>
      </c>
      <c r="F35" s="365">
        <f t="shared" ref="F35:AB35" si="2">IF(COUNT(F4:F33)=0,"",MIN(F4:F33))</f>
        <v>6.6</v>
      </c>
      <c r="G35" s="366">
        <f t="shared" si="2"/>
        <v>13.6</v>
      </c>
      <c r="H35" s="367">
        <f t="shared" si="2"/>
        <v>12.5</v>
      </c>
      <c r="I35" s="366">
        <f t="shared" si="2"/>
        <v>3.4</v>
      </c>
      <c r="J35" s="365">
        <f t="shared" si="2"/>
        <v>3.5</v>
      </c>
      <c r="K35" s="366">
        <f t="shared" si="2"/>
        <v>7.54</v>
      </c>
      <c r="L35" s="365">
        <f t="shared" si="2"/>
        <v>7.51</v>
      </c>
      <c r="M35" s="366" t="str">
        <f t="shared" si="2"/>
        <v/>
      </c>
      <c r="N35" s="365">
        <f t="shared" si="2"/>
        <v>36.1</v>
      </c>
      <c r="O35" s="1313" t="str">
        <f t="shared" si="2"/>
        <v/>
      </c>
      <c r="P35" s="1314">
        <f t="shared" si="2"/>
        <v>64</v>
      </c>
      <c r="Q35" s="1313" t="str">
        <f t="shared" si="2"/>
        <v/>
      </c>
      <c r="R35" s="1314">
        <f t="shared" si="2"/>
        <v>91</v>
      </c>
      <c r="S35" s="1313" t="str">
        <f t="shared" si="2"/>
        <v/>
      </c>
      <c r="T35" s="1314">
        <f t="shared" si="2"/>
        <v>58</v>
      </c>
      <c r="U35" s="1313" t="str">
        <f t="shared" si="2"/>
        <v/>
      </c>
      <c r="V35" s="1320">
        <f t="shared" si="2"/>
        <v>37.200000000000003</v>
      </c>
      <c r="W35" s="368" t="str">
        <f t="shared" si="2"/>
        <v/>
      </c>
      <c r="X35" s="697">
        <f t="shared" si="2"/>
        <v>42.7</v>
      </c>
      <c r="Y35" s="1473" t="str">
        <f t="shared" si="2"/>
        <v/>
      </c>
      <c r="Z35" s="1474">
        <f t="shared" si="2"/>
        <v>192</v>
      </c>
      <c r="AA35" s="888" t="str">
        <f t="shared" si="2"/>
        <v/>
      </c>
      <c r="AB35" s="867">
        <f t="shared" si="2"/>
        <v>0.11</v>
      </c>
      <c r="AC35" s="712">
        <f t="shared" ref="AC35:AD35" si="3">IF(COUNT(AC4:AC33)=0,"",MIN(AC4:AC33))</f>
        <v>192</v>
      </c>
      <c r="AD35" s="712">
        <f t="shared" si="3"/>
        <v>163</v>
      </c>
      <c r="AE35" s="11"/>
      <c r="AF35" s="2"/>
      <c r="AG35" s="2"/>
      <c r="AH35" s="2"/>
      <c r="AI35" s="2"/>
      <c r="AJ35" s="103"/>
    </row>
    <row r="36" spans="1:36" s="1" customFormat="1" ht="13.5" customHeight="1" x14ac:dyDescent="0.15">
      <c r="A36" s="1666"/>
      <c r="B36" s="1602" t="s">
        <v>398</v>
      </c>
      <c r="C36" s="1603"/>
      <c r="D36" s="401"/>
      <c r="E36" s="401"/>
      <c r="F36" s="584">
        <f t="shared" ref="F36:AB36" si="4">IF(COUNT(F4:F33)=0,"",AVERAGE(F4:F33))</f>
        <v>13.836666666666666</v>
      </c>
      <c r="G36" s="366">
        <f t="shared" si="4"/>
        <v>15.023333333333335</v>
      </c>
      <c r="H36" s="365">
        <f t="shared" si="4"/>
        <v>13.873333333333333</v>
      </c>
      <c r="I36" s="366">
        <f t="shared" si="4"/>
        <v>4.4933333333333341</v>
      </c>
      <c r="J36" s="365">
        <f t="shared" si="4"/>
        <v>4.5533333333333337</v>
      </c>
      <c r="K36" s="366">
        <f t="shared" si="4"/>
        <v>7.6280000000000001</v>
      </c>
      <c r="L36" s="365">
        <f t="shared" si="4"/>
        <v>7.6433333333333318</v>
      </c>
      <c r="M36" s="366" t="str">
        <f t="shared" si="4"/>
        <v/>
      </c>
      <c r="N36" s="365">
        <f t="shared" si="4"/>
        <v>37.613333333333337</v>
      </c>
      <c r="O36" s="1313" t="str">
        <f t="shared" si="4"/>
        <v/>
      </c>
      <c r="P36" s="1314">
        <f t="shared" si="4"/>
        <v>67.359999999999985</v>
      </c>
      <c r="Q36" s="1313" t="str">
        <f t="shared" si="4"/>
        <v/>
      </c>
      <c r="R36" s="1314">
        <f t="shared" si="4"/>
        <v>93.03</v>
      </c>
      <c r="S36" s="1313" t="str">
        <f t="shared" si="4"/>
        <v/>
      </c>
      <c r="T36" s="1314">
        <f t="shared" si="4"/>
        <v>58</v>
      </c>
      <c r="U36" s="1313" t="str">
        <f t="shared" si="4"/>
        <v/>
      </c>
      <c r="V36" s="1314">
        <f t="shared" si="4"/>
        <v>37.200000000000003</v>
      </c>
      <c r="W36" s="1363" t="str">
        <f t="shared" si="4"/>
        <v/>
      </c>
      <c r="X36" s="697">
        <f t="shared" si="4"/>
        <v>46.155000000000008</v>
      </c>
      <c r="Y36" s="1473" t="str">
        <f t="shared" si="4"/>
        <v/>
      </c>
      <c r="Z36" s="1474">
        <f t="shared" si="4"/>
        <v>224.15</v>
      </c>
      <c r="AA36" s="888" t="str">
        <f t="shared" si="4"/>
        <v/>
      </c>
      <c r="AB36" s="867">
        <f t="shared" si="4"/>
        <v>0.14350000000000002</v>
      </c>
      <c r="AC36" s="712">
        <f t="shared" ref="AC36:AD36" si="5">IF(COUNT(AC4:AC33)=0,"",AVERAGE(AC4:AC33))</f>
        <v>236.75</v>
      </c>
      <c r="AD36" s="712">
        <f t="shared" si="5"/>
        <v>216.25</v>
      </c>
      <c r="AE36" s="11"/>
      <c r="AF36" s="2"/>
      <c r="AG36" s="2"/>
      <c r="AH36" s="2"/>
      <c r="AI36" s="2"/>
      <c r="AJ36" s="103"/>
    </row>
    <row r="37" spans="1:36" s="1" customFormat="1" ht="13.5" customHeight="1" x14ac:dyDescent="0.15">
      <c r="A37" s="1667"/>
      <c r="B37" s="1630" t="s">
        <v>399</v>
      </c>
      <c r="C37" s="1605"/>
      <c r="D37" s="401"/>
      <c r="E37" s="577">
        <f>SUM(E4:E33)</f>
        <v>90</v>
      </c>
      <c r="F37" s="606"/>
      <c r="G37" s="1352"/>
      <c r="H37" s="1455"/>
      <c r="I37" s="1352"/>
      <c r="J37" s="1455"/>
      <c r="K37" s="1352"/>
      <c r="L37" s="1353"/>
      <c r="M37" s="1352"/>
      <c r="N37" s="1455"/>
      <c r="O37" s="1315"/>
      <c r="P37" s="1316"/>
      <c r="Q37" s="1315"/>
      <c r="R37" s="1333"/>
      <c r="S37" s="1315"/>
      <c r="T37" s="1316"/>
      <c r="U37" s="1315"/>
      <c r="V37" s="1333"/>
      <c r="W37" s="1364"/>
      <c r="X37" s="1365"/>
      <c r="Y37" s="1475"/>
      <c r="Z37" s="1476"/>
      <c r="AA37" s="893"/>
      <c r="AB37" s="869"/>
      <c r="AC37" s="639">
        <f>SUM(AC4:AC33)</f>
        <v>947</v>
      </c>
      <c r="AD37" s="639">
        <f>SUM(AD4:AD33)</f>
        <v>865</v>
      </c>
      <c r="AE37" s="11"/>
      <c r="AF37" s="2"/>
      <c r="AG37" s="2"/>
      <c r="AH37" s="2"/>
      <c r="AI37" s="2"/>
      <c r="AJ37" s="103"/>
    </row>
    <row r="38" spans="1:36" ht="13.5" customHeight="1" x14ac:dyDescent="0.15">
      <c r="A38" s="1606" t="s">
        <v>269</v>
      </c>
      <c r="B38" s="341">
        <v>43586</v>
      </c>
      <c r="C38" s="124" t="str">
        <f>IF(B38="","",IF(WEEKDAY(B38)=1,"(日)",IF(WEEKDAY(B38)=2,"(月)",IF(WEEKDAY(B38)=3,"(火)",IF(WEEKDAY(B38)=4,"(水)",IF(WEEKDAY(B38)=5,"(木)",IF(WEEKDAY(B38)=6,"(金)","(土)")))))))</f>
        <v>(水)</v>
      </c>
      <c r="D38" s="73" t="s">
        <v>555</v>
      </c>
      <c r="E38" s="71">
        <v>19.5</v>
      </c>
      <c r="F38" s="59">
        <v>14.9</v>
      </c>
      <c r="G38" s="61">
        <v>17.3</v>
      </c>
      <c r="H38" s="62">
        <v>15.8</v>
      </c>
      <c r="I38" s="61">
        <v>5.15</v>
      </c>
      <c r="J38" s="62">
        <v>5.37</v>
      </c>
      <c r="K38" s="61">
        <v>7.61</v>
      </c>
      <c r="L38" s="62">
        <v>7.61</v>
      </c>
      <c r="M38" s="61" t="s">
        <v>36</v>
      </c>
      <c r="N38" s="62">
        <v>38.4</v>
      </c>
      <c r="O38" s="1308" t="s">
        <v>36</v>
      </c>
      <c r="P38" s="1309" t="s">
        <v>36</v>
      </c>
      <c r="Q38" s="1308" t="s">
        <v>36</v>
      </c>
      <c r="R38" s="1309" t="s">
        <v>36</v>
      </c>
      <c r="S38" s="1308" t="s">
        <v>36</v>
      </c>
      <c r="T38" s="1309" t="s">
        <v>36</v>
      </c>
      <c r="U38" s="1308" t="s">
        <v>36</v>
      </c>
      <c r="V38" s="1309" t="s">
        <v>36</v>
      </c>
      <c r="W38" s="55" t="s">
        <v>36</v>
      </c>
      <c r="X38" s="56" t="s">
        <v>36</v>
      </c>
      <c r="Y38" s="57" t="s">
        <v>36</v>
      </c>
      <c r="Z38" s="58" t="s">
        <v>36</v>
      </c>
      <c r="AA38" s="894" t="s">
        <v>36</v>
      </c>
      <c r="AB38" s="861" t="s">
        <v>36</v>
      </c>
      <c r="AC38" s="653" t="s">
        <v>36</v>
      </c>
      <c r="AD38" s="653" t="s">
        <v>36</v>
      </c>
      <c r="AE38" s="172">
        <v>43594</v>
      </c>
      <c r="AF38" s="135" t="s">
        <v>29</v>
      </c>
      <c r="AG38" s="136">
        <v>14.4</v>
      </c>
      <c r="AH38" s="137" t="s">
        <v>20</v>
      </c>
      <c r="AI38" s="138"/>
      <c r="AJ38" s="139"/>
    </row>
    <row r="39" spans="1:36" x14ac:dyDescent="0.15">
      <c r="A39" s="1607"/>
      <c r="B39" s="341">
        <v>43587</v>
      </c>
      <c r="C39" s="7" t="str">
        <f t="shared" ref="C39:C68" si="6">IF(B39="","",IF(WEEKDAY(B39)=1,"(日)",IF(WEEKDAY(B39)=2,"(月)",IF(WEEKDAY(B39)=3,"(火)",IF(WEEKDAY(B39)=4,"(水)",IF(WEEKDAY(B39)=5,"(木)",IF(WEEKDAY(B39)=6,"(金)","(土)")))))))</f>
        <v>(木)</v>
      </c>
      <c r="D39" s="74" t="s">
        <v>550</v>
      </c>
      <c r="E39" s="72">
        <v>4</v>
      </c>
      <c r="F39" s="60">
        <v>18.2</v>
      </c>
      <c r="G39" s="23">
        <v>17.5</v>
      </c>
      <c r="H39" s="63">
        <v>16</v>
      </c>
      <c r="I39" s="23">
        <v>4.59</v>
      </c>
      <c r="J39" s="63">
        <v>5.13</v>
      </c>
      <c r="K39" s="23">
        <v>7.6</v>
      </c>
      <c r="L39" s="63">
        <v>7.57</v>
      </c>
      <c r="M39" s="23" t="s">
        <v>36</v>
      </c>
      <c r="N39" s="63">
        <v>38.1</v>
      </c>
      <c r="O39" s="50" t="s">
        <v>36</v>
      </c>
      <c r="P39" s="1310" t="s">
        <v>36</v>
      </c>
      <c r="Q39" s="50" t="s">
        <v>36</v>
      </c>
      <c r="R39" s="1310" t="s">
        <v>36</v>
      </c>
      <c r="S39" s="50" t="s">
        <v>36</v>
      </c>
      <c r="T39" s="1310" t="s">
        <v>36</v>
      </c>
      <c r="U39" s="50" t="s">
        <v>36</v>
      </c>
      <c r="V39" s="1310" t="s">
        <v>36</v>
      </c>
      <c r="W39" s="64" t="s">
        <v>36</v>
      </c>
      <c r="X39" s="65" t="s">
        <v>36</v>
      </c>
      <c r="Y39" s="69" t="s">
        <v>36</v>
      </c>
      <c r="Z39" s="70" t="s">
        <v>36</v>
      </c>
      <c r="AA39" s="885" t="s">
        <v>36</v>
      </c>
      <c r="AB39" s="863" t="s">
        <v>36</v>
      </c>
      <c r="AC39" s="655" t="s">
        <v>36</v>
      </c>
      <c r="AD39" s="655" t="s">
        <v>36</v>
      </c>
      <c r="AE39" s="12" t="s">
        <v>30</v>
      </c>
      <c r="AF39" s="13" t="s">
        <v>31</v>
      </c>
      <c r="AG39" s="14" t="s">
        <v>32</v>
      </c>
      <c r="AH39" s="15" t="s">
        <v>33</v>
      </c>
      <c r="AI39" s="16" t="s">
        <v>36</v>
      </c>
      <c r="AJ39" s="96"/>
    </row>
    <row r="40" spans="1:36" x14ac:dyDescent="0.15">
      <c r="A40" s="1607"/>
      <c r="B40" s="53">
        <v>43588</v>
      </c>
      <c r="C40" s="7" t="str">
        <f t="shared" si="6"/>
        <v>(金)</v>
      </c>
      <c r="D40" s="75" t="s">
        <v>540</v>
      </c>
      <c r="E40" s="72" t="s">
        <v>36</v>
      </c>
      <c r="F40" s="60">
        <v>18.3</v>
      </c>
      <c r="G40" s="23">
        <v>17.600000000000001</v>
      </c>
      <c r="H40" s="63">
        <v>16</v>
      </c>
      <c r="I40" s="23">
        <v>4.58</v>
      </c>
      <c r="J40" s="63">
        <v>4.7300000000000004</v>
      </c>
      <c r="K40" s="23">
        <v>7.63</v>
      </c>
      <c r="L40" s="63">
        <v>7.64</v>
      </c>
      <c r="M40" s="23" t="s">
        <v>36</v>
      </c>
      <c r="N40" s="63">
        <v>38.700000000000003</v>
      </c>
      <c r="O40" s="50" t="s">
        <v>36</v>
      </c>
      <c r="P40" s="1310" t="s">
        <v>36</v>
      </c>
      <c r="Q40" s="50" t="s">
        <v>36</v>
      </c>
      <c r="R40" s="1310" t="s">
        <v>36</v>
      </c>
      <c r="S40" s="50" t="s">
        <v>36</v>
      </c>
      <c r="T40" s="1310" t="s">
        <v>36</v>
      </c>
      <c r="U40" s="50" t="s">
        <v>36</v>
      </c>
      <c r="V40" s="1310" t="s">
        <v>36</v>
      </c>
      <c r="W40" s="64" t="s">
        <v>36</v>
      </c>
      <c r="X40" s="65" t="s">
        <v>36</v>
      </c>
      <c r="Y40" s="69" t="s">
        <v>36</v>
      </c>
      <c r="Z40" s="70" t="s">
        <v>36</v>
      </c>
      <c r="AA40" s="885" t="s">
        <v>36</v>
      </c>
      <c r="AB40" s="863" t="s">
        <v>36</v>
      </c>
      <c r="AC40" s="655" t="s">
        <v>36</v>
      </c>
      <c r="AD40" s="655" t="s">
        <v>36</v>
      </c>
      <c r="AE40" s="5" t="s">
        <v>271</v>
      </c>
      <c r="AF40" s="17" t="s">
        <v>20</v>
      </c>
      <c r="AG40" s="31" t="s">
        <v>36</v>
      </c>
      <c r="AH40" s="32">
        <v>17.399999999999999</v>
      </c>
      <c r="AI40" s="33" t="s">
        <v>36</v>
      </c>
      <c r="AJ40" s="97"/>
    </row>
    <row r="41" spans="1:36" x14ac:dyDescent="0.15">
      <c r="A41" s="1607"/>
      <c r="B41" s="53">
        <v>43589</v>
      </c>
      <c r="C41" s="7" t="str">
        <f t="shared" si="6"/>
        <v>(土)</v>
      </c>
      <c r="D41" s="75" t="s">
        <v>550</v>
      </c>
      <c r="E41" s="72" t="s">
        <v>36</v>
      </c>
      <c r="F41" s="60">
        <v>19.3</v>
      </c>
      <c r="G41" s="23">
        <v>17.5</v>
      </c>
      <c r="H41" s="63">
        <v>16.2</v>
      </c>
      <c r="I41" s="23">
        <v>4.4400000000000004</v>
      </c>
      <c r="J41" s="63">
        <v>5.08</v>
      </c>
      <c r="K41" s="23">
        <v>7.68</v>
      </c>
      <c r="L41" s="63">
        <v>7.67</v>
      </c>
      <c r="M41" s="23" t="s">
        <v>36</v>
      </c>
      <c r="N41" s="63">
        <v>38.6</v>
      </c>
      <c r="O41" s="50" t="s">
        <v>36</v>
      </c>
      <c r="P41" s="1310" t="s">
        <v>36</v>
      </c>
      <c r="Q41" s="50" t="s">
        <v>36</v>
      </c>
      <c r="R41" s="1310" t="s">
        <v>36</v>
      </c>
      <c r="S41" s="50" t="s">
        <v>36</v>
      </c>
      <c r="T41" s="1310" t="s">
        <v>36</v>
      </c>
      <c r="U41" s="50" t="s">
        <v>36</v>
      </c>
      <c r="V41" s="1310" t="s">
        <v>36</v>
      </c>
      <c r="W41" s="64" t="s">
        <v>36</v>
      </c>
      <c r="X41" s="65" t="s">
        <v>36</v>
      </c>
      <c r="Y41" s="69" t="s">
        <v>36</v>
      </c>
      <c r="Z41" s="70" t="s">
        <v>36</v>
      </c>
      <c r="AA41" s="885" t="s">
        <v>36</v>
      </c>
      <c r="AB41" s="863" t="s">
        <v>36</v>
      </c>
      <c r="AC41" s="655" t="s">
        <v>36</v>
      </c>
      <c r="AD41" s="655" t="s">
        <v>36</v>
      </c>
      <c r="AE41" s="6" t="s">
        <v>272</v>
      </c>
      <c r="AF41" s="18" t="s">
        <v>273</v>
      </c>
      <c r="AG41" s="37" t="s">
        <v>36</v>
      </c>
      <c r="AH41" s="35">
        <v>4.9000000000000004</v>
      </c>
      <c r="AI41" s="39" t="s">
        <v>36</v>
      </c>
      <c r="AJ41" s="98"/>
    </row>
    <row r="42" spans="1:36" x14ac:dyDescent="0.15">
      <c r="A42" s="1607"/>
      <c r="B42" s="53">
        <v>43590</v>
      </c>
      <c r="C42" s="7" t="str">
        <f t="shared" si="6"/>
        <v>(日)</v>
      </c>
      <c r="D42" s="116" t="s">
        <v>540</v>
      </c>
      <c r="E42" s="72" t="s">
        <v>36</v>
      </c>
      <c r="F42" s="60">
        <v>19.3</v>
      </c>
      <c r="G42" s="23">
        <v>17.899999999999999</v>
      </c>
      <c r="H42" s="63">
        <v>16.3</v>
      </c>
      <c r="I42" s="23">
        <v>3.53</v>
      </c>
      <c r="J42" s="63">
        <v>3.88</v>
      </c>
      <c r="K42" s="23">
        <v>7.68</v>
      </c>
      <c r="L42" s="63">
        <v>7.67</v>
      </c>
      <c r="M42" s="23" t="s">
        <v>36</v>
      </c>
      <c r="N42" s="63">
        <v>38.4</v>
      </c>
      <c r="O42" s="50" t="s">
        <v>36</v>
      </c>
      <c r="P42" s="1310" t="s">
        <v>36</v>
      </c>
      <c r="Q42" s="50" t="s">
        <v>36</v>
      </c>
      <c r="R42" s="1310" t="s">
        <v>36</v>
      </c>
      <c r="S42" s="50" t="s">
        <v>36</v>
      </c>
      <c r="T42" s="1310" t="s">
        <v>36</v>
      </c>
      <c r="U42" s="50" t="s">
        <v>36</v>
      </c>
      <c r="V42" s="1310" t="s">
        <v>36</v>
      </c>
      <c r="W42" s="64" t="s">
        <v>36</v>
      </c>
      <c r="X42" s="65" t="s">
        <v>36</v>
      </c>
      <c r="Y42" s="69" t="s">
        <v>36</v>
      </c>
      <c r="Z42" s="70" t="s">
        <v>36</v>
      </c>
      <c r="AA42" s="885" t="s">
        <v>36</v>
      </c>
      <c r="AB42" s="863" t="s">
        <v>36</v>
      </c>
      <c r="AC42" s="655" t="s">
        <v>36</v>
      </c>
      <c r="AD42" s="655" t="s">
        <v>36</v>
      </c>
      <c r="AE42" s="6" t="s">
        <v>21</v>
      </c>
      <c r="AF42" s="18"/>
      <c r="AG42" s="40" t="s">
        <v>36</v>
      </c>
      <c r="AH42" s="35">
        <v>7.58</v>
      </c>
      <c r="AI42" s="42" t="s">
        <v>19</v>
      </c>
      <c r="AJ42" s="99"/>
    </row>
    <row r="43" spans="1:36" x14ac:dyDescent="0.15">
      <c r="A43" s="1607"/>
      <c r="B43" s="53">
        <v>43591</v>
      </c>
      <c r="C43" s="7" t="str">
        <f t="shared" si="6"/>
        <v>(月)</v>
      </c>
      <c r="D43" s="75" t="s">
        <v>540</v>
      </c>
      <c r="E43" s="72" t="s">
        <v>36</v>
      </c>
      <c r="F43" s="60">
        <v>21.2</v>
      </c>
      <c r="G43" s="23">
        <v>18.100000000000001</v>
      </c>
      <c r="H43" s="63">
        <v>16.5</v>
      </c>
      <c r="I43" s="23">
        <v>5.13</v>
      </c>
      <c r="J43" s="63">
        <v>4.4800000000000004</v>
      </c>
      <c r="K43" s="23">
        <v>7.65</v>
      </c>
      <c r="L43" s="63">
        <v>7.57</v>
      </c>
      <c r="M43" s="23" t="s">
        <v>36</v>
      </c>
      <c r="N43" s="63">
        <v>38.299999999999997</v>
      </c>
      <c r="O43" s="50" t="s">
        <v>36</v>
      </c>
      <c r="P43" s="1310" t="s">
        <v>36</v>
      </c>
      <c r="Q43" s="50" t="s">
        <v>36</v>
      </c>
      <c r="R43" s="1310" t="s">
        <v>36</v>
      </c>
      <c r="S43" s="50" t="s">
        <v>36</v>
      </c>
      <c r="T43" s="1310" t="s">
        <v>36</v>
      </c>
      <c r="U43" s="1336" t="s">
        <v>36</v>
      </c>
      <c r="V43" s="1328" t="s">
        <v>36</v>
      </c>
      <c r="W43" s="64" t="s">
        <v>36</v>
      </c>
      <c r="X43" s="65" t="s">
        <v>36</v>
      </c>
      <c r="Y43" s="69" t="s">
        <v>36</v>
      </c>
      <c r="Z43" s="70" t="s">
        <v>36</v>
      </c>
      <c r="AA43" s="885" t="s">
        <v>36</v>
      </c>
      <c r="AB43" s="863" t="s">
        <v>36</v>
      </c>
      <c r="AC43" s="655" t="s">
        <v>36</v>
      </c>
      <c r="AD43" s="655" t="s">
        <v>36</v>
      </c>
      <c r="AE43" s="6" t="s">
        <v>274</v>
      </c>
      <c r="AF43" s="18" t="s">
        <v>22</v>
      </c>
      <c r="AG43" s="34" t="s">
        <v>36</v>
      </c>
      <c r="AH43" s="35">
        <v>37.700000000000003</v>
      </c>
      <c r="AI43" s="36" t="s">
        <v>36</v>
      </c>
      <c r="AJ43" s="100"/>
    </row>
    <row r="44" spans="1:36" x14ac:dyDescent="0.15">
      <c r="A44" s="1607"/>
      <c r="B44" s="53">
        <v>43592</v>
      </c>
      <c r="C44" s="7" t="str">
        <f t="shared" si="6"/>
        <v>(火)</v>
      </c>
      <c r="D44" s="75" t="s">
        <v>550</v>
      </c>
      <c r="E44" s="72">
        <v>1</v>
      </c>
      <c r="F44" s="60">
        <v>17.600000000000001</v>
      </c>
      <c r="G44" s="23">
        <v>18.100000000000001</v>
      </c>
      <c r="H44" s="63">
        <v>16.7</v>
      </c>
      <c r="I44" s="23">
        <v>5.0999999999999996</v>
      </c>
      <c r="J44" s="63">
        <v>5.0999999999999996</v>
      </c>
      <c r="K44" s="23">
        <v>7.61</v>
      </c>
      <c r="L44" s="63">
        <v>7.59</v>
      </c>
      <c r="M44" s="23" t="s">
        <v>36</v>
      </c>
      <c r="N44" s="63">
        <v>37.9</v>
      </c>
      <c r="O44" s="50" t="s">
        <v>36</v>
      </c>
      <c r="P44" s="1310">
        <v>58</v>
      </c>
      <c r="Q44" s="50" t="s">
        <v>36</v>
      </c>
      <c r="R44" s="1310">
        <v>89.6</v>
      </c>
      <c r="S44" s="50" t="s">
        <v>36</v>
      </c>
      <c r="T44" s="1310" t="s">
        <v>36</v>
      </c>
      <c r="U44" s="50" t="s">
        <v>36</v>
      </c>
      <c r="V44" s="1337" t="s">
        <v>36</v>
      </c>
      <c r="W44" s="64" t="s">
        <v>36</v>
      </c>
      <c r="X44" s="65">
        <v>50.1</v>
      </c>
      <c r="Y44" s="69" t="s">
        <v>36</v>
      </c>
      <c r="Z44" s="70">
        <v>232</v>
      </c>
      <c r="AA44" s="885" t="s">
        <v>36</v>
      </c>
      <c r="AB44" s="863">
        <v>0.13</v>
      </c>
      <c r="AC44" s="655" t="s">
        <v>36</v>
      </c>
      <c r="AD44" s="655" t="s">
        <v>36</v>
      </c>
      <c r="AE44" s="6" t="s">
        <v>275</v>
      </c>
      <c r="AF44" s="18" t="s">
        <v>23</v>
      </c>
      <c r="AG44" s="34" t="s">
        <v>36</v>
      </c>
      <c r="AH44" s="660">
        <v>60.6</v>
      </c>
      <c r="AI44" s="36" t="s">
        <v>36</v>
      </c>
      <c r="AJ44" s="100"/>
    </row>
    <row r="45" spans="1:36" x14ac:dyDescent="0.15">
      <c r="A45" s="1607"/>
      <c r="B45" s="53">
        <v>43593</v>
      </c>
      <c r="C45" s="7" t="str">
        <f>IF(B45="","",IF(WEEKDAY(B45)=1,"(日)",IF(WEEKDAY(B45)=2,"(月)",IF(WEEKDAY(B45)=3,"(火)",IF(WEEKDAY(B45)=4,"(水)",IF(WEEKDAY(B45)=5,"(木)",IF(WEEKDAY(B45)=6,"(金)","(土)")))))))</f>
        <v>(水)</v>
      </c>
      <c r="D45" s="75" t="s">
        <v>540</v>
      </c>
      <c r="E45" s="72" t="s">
        <v>36</v>
      </c>
      <c r="F45" s="60">
        <v>16.899999999999999</v>
      </c>
      <c r="G45" s="23">
        <v>18.2</v>
      </c>
      <c r="H45" s="63">
        <v>16.399999999999999</v>
      </c>
      <c r="I45" s="23">
        <v>4.9000000000000004</v>
      </c>
      <c r="J45" s="63">
        <v>5.0999999999999996</v>
      </c>
      <c r="K45" s="23">
        <v>7.62</v>
      </c>
      <c r="L45" s="63">
        <v>7.64</v>
      </c>
      <c r="M45" s="23" t="s">
        <v>36</v>
      </c>
      <c r="N45" s="63">
        <v>38.5</v>
      </c>
      <c r="O45" s="50" t="s">
        <v>36</v>
      </c>
      <c r="P45" s="1310">
        <v>60.1</v>
      </c>
      <c r="Q45" s="50" t="s">
        <v>36</v>
      </c>
      <c r="R45" s="1310">
        <v>88.2</v>
      </c>
      <c r="S45" s="50" t="s">
        <v>36</v>
      </c>
      <c r="T45" s="1310" t="s">
        <v>36</v>
      </c>
      <c r="U45" s="50" t="s">
        <v>36</v>
      </c>
      <c r="V45" s="1337" t="s">
        <v>36</v>
      </c>
      <c r="W45" s="64" t="s">
        <v>36</v>
      </c>
      <c r="X45" s="65">
        <v>49.5</v>
      </c>
      <c r="Y45" s="69" t="s">
        <v>36</v>
      </c>
      <c r="Z45" s="70">
        <v>243</v>
      </c>
      <c r="AA45" s="885" t="s">
        <v>36</v>
      </c>
      <c r="AB45" s="863">
        <v>0.16</v>
      </c>
      <c r="AC45" s="655" t="s">
        <v>36</v>
      </c>
      <c r="AD45" s="655" t="s">
        <v>36</v>
      </c>
      <c r="AE45" s="6" t="s">
        <v>276</v>
      </c>
      <c r="AF45" s="18" t="s">
        <v>23</v>
      </c>
      <c r="AG45" s="34" t="s">
        <v>36</v>
      </c>
      <c r="AH45" s="660">
        <v>89</v>
      </c>
      <c r="AI45" s="36" t="s">
        <v>36</v>
      </c>
      <c r="AJ45" s="100"/>
    </row>
    <row r="46" spans="1:36" x14ac:dyDescent="0.15">
      <c r="A46" s="1607"/>
      <c r="B46" s="53">
        <v>43594</v>
      </c>
      <c r="C46" s="7" t="str">
        <f t="shared" si="6"/>
        <v>(木)</v>
      </c>
      <c r="D46" s="75" t="s">
        <v>540</v>
      </c>
      <c r="E46" s="72" t="s">
        <v>36</v>
      </c>
      <c r="F46" s="60">
        <v>22</v>
      </c>
      <c r="G46" s="23">
        <v>18.600000000000001</v>
      </c>
      <c r="H46" s="63">
        <v>17.399999999999999</v>
      </c>
      <c r="I46" s="23">
        <v>5.5</v>
      </c>
      <c r="J46" s="63">
        <v>4.9000000000000004</v>
      </c>
      <c r="K46" s="23">
        <v>7.59</v>
      </c>
      <c r="L46" s="63">
        <v>7.58</v>
      </c>
      <c r="M46" s="23" t="s">
        <v>36</v>
      </c>
      <c r="N46" s="63">
        <v>37.700000000000003</v>
      </c>
      <c r="O46" s="50" t="s">
        <v>36</v>
      </c>
      <c r="P46" s="1310">
        <v>60.6</v>
      </c>
      <c r="Q46" s="50" t="s">
        <v>36</v>
      </c>
      <c r="R46" s="1310">
        <v>89</v>
      </c>
      <c r="S46" s="50" t="s">
        <v>36</v>
      </c>
      <c r="T46" s="1310">
        <v>55.8</v>
      </c>
      <c r="U46" s="50" t="s">
        <v>36</v>
      </c>
      <c r="V46" s="1337">
        <v>33.200000000000003</v>
      </c>
      <c r="W46" s="64" t="s">
        <v>36</v>
      </c>
      <c r="X46" s="65">
        <v>49.5</v>
      </c>
      <c r="Y46" s="69" t="s">
        <v>36</v>
      </c>
      <c r="Z46" s="70">
        <v>225</v>
      </c>
      <c r="AA46" s="885" t="s">
        <v>36</v>
      </c>
      <c r="AB46" s="863">
        <v>0.1</v>
      </c>
      <c r="AC46" s="655">
        <v>318</v>
      </c>
      <c r="AD46" s="655">
        <v>550</v>
      </c>
      <c r="AE46" s="6" t="s">
        <v>277</v>
      </c>
      <c r="AF46" s="18" t="s">
        <v>23</v>
      </c>
      <c r="AG46" s="34" t="s">
        <v>36</v>
      </c>
      <c r="AH46" s="660">
        <v>55.8</v>
      </c>
      <c r="AI46" s="36" t="s">
        <v>36</v>
      </c>
      <c r="AJ46" s="100"/>
    </row>
    <row r="47" spans="1:36" x14ac:dyDescent="0.15">
      <c r="A47" s="1607"/>
      <c r="B47" s="53">
        <v>43595</v>
      </c>
      <c r="C47" s="7" t="str">
        <f t="shared" si="6"/>
        <v>(金)</v>
      </c>
      <c r="D47" s="116" t="s">
        <v>540</v>
      </c>
      <c r="E47" s="72" t="s">
        <v>36</v>
      </c>
      <c r="F47" s="60">
        <v>23.6</v>
      </c>
      <c r="G47" s="23">
        <v>18.8</v>
      </c>
      <c r="H47" s="63">
        <v>17</v>
      </c>
      <c r="I47" s="23">
        <v>5.21</v>
      </c>
      <c r="J47" s="63">
        <v>4.29</v>
      </c>
      <c r="K47" s="23">
        <v>7.61</v>
      </c>
      <c r="L47" s="63">
        <v>7.59</v>
      </c>
      <c r="M47" s="23" t="s">
        <v>36</v>
      </c>
      <c r="N47" s="63">
        <v>37.9</v>
      </c>
      <c r="O47" s="50" t="s">
        <v>36</v>
      </c>
      <c r="P47" s="1310">
        <v>60.2</v>
      </c>
      <c r="Q47" s="50" t="s">
        <v>36</v>
      </c>
      <c r="R47" s="1310">
        <v>88.8</v>
      </c>
      <c r="S47" s="50" t="s">
        <v>36</v>
      </c>
      <c r="T47" s="1310" t="s">
        <v>36</v>
      </c>
      <c r="U47" s="50" t="s">
        <v>36</v>
      </c>
      <c r="V47" s="1337" t="s">
        <v>36</v>
      </c>
      <c r="W47" s="64" t="s">
        <v>36</v>
      </c>
      <c r="X47" s="65">
        <v>50.6</v>
      </c>
      <c r="Y47" s="69" t="s">
        <v>36</v>
      </c>
      <c r="Z47" s="70">
        <v>195</v>
      </c>
      <c r="AA47" s="885" t="s">
        <v>36</v>
      </c>
      <c r="AB47" s="863">
        <v>0.06</v>
      </c>
      <c r="AC47" s="655" t="s">
        <v>36</v>
      </c>
      <c r="AD47" s="655" t="s">
        <v>36</v>
      </c>
      <c r="AE47" s="6" t="s">
        <v>278</v>
      </c>
      <c r="AF47" s="18" t="s">
        <v>23</v>
      </c>
      <c r="AG47" s="34" t="s">
        <v>36</v>
      </c>
      <c r="AH47" s="660">
        <v>33.200000000000003</v>
      </c>
      <c r="AI47" s="36" t="s">
        <v>36</v>
      </c>
      <c r="AJ47" s="100"/>
    </row>
    <row r="48" spans="1:36" x14ac:dyDescent="0.15">
      <c r="A48" s="1607"/>
      <c r="B48" s="326">
        <v>43596</v>
      </c>
      <c r="C48" s="327" t="str">
        <f t="shared" si="6"/>
        <v>(土)</v>
      </c>
      <c r="D48" s="75" t="s">
        <v>540</v>
      </c>
      <c r="E48" s="72" t="s">
        <v>36</v>
      </c>
      <c r="F48" s="60">
        <v>21.2</v>
      </c>
      <c r="G48" s="23">
        <v>19.2</v>
      </c>
      <c r="H48" s="63">
        <v>17.2</v>
      </c>
      <c r="I48" s="23">
        <v>4.62</v>
      </c>
      <c r="J48" s="63">
        <v>4.5</v>
      </c>
      <c r="K48" s="23">
        <v>7.7</v>
      </c>
      <c r="L48" s="63">
        <v>7.76</v>
      </c>
      <c r="M48" s="23" t="s">
        <v>36</v>
      </c>
      <c r="N48" s="63">
        <v>37.700000000000003</v>
      </c>
      <c r="O48" s="50" t="s">
        <v>36</v>
      </c>
      <c r="P48" s="1310" t="s">
        <v>36</v>
      </c>
      <c r="Q48" s="50" t="s">
        <v>36</v>
      </c>
      <c r="R48" s="1310" t="s">
        <v>36</v>
      </c>
      <c r="S48" s="50" t="s">
        <v>36</v>
      </c>
      <c r="T48" s="1310" t="s">
        <v>36</v>
      </c>
      <c r="U48" s="50" t="s">
        <v>36</v>
      </c>
      <c r="V48" s="1337" t="s">
        <v>36</v>
      </c>
      <c r="W48" s="64" t="s">
        <v>36</v>
      </c>
      <c r="X48" s="65" t="s">
        <v>36</v>
      </c>
      <c r="Y48" s="69" t="s">
        <v>36</v>
      </c>
      <c r="Z48" s="70" t="s">
        <v>36</v>
      </c>
      <c r="AA48" s="885" t="s">
        <v>36</v>
      </c>
      <c r="AB48" s="863" t="s">
        <v>36</v>
      </c>
      <c r="AC48" s="655" t="s">
        <v>36</v>
      </c>
      <c r="AD48" s="655" t="s">
        <v>36</v>
      </c>
      <c r="AE48" s="6" t="s">
        <v>279</v>
      </c>
      <c r="AF48" s="18" t="s">
        <v>23</v>
      </c>
      <c r="AG48" s="37" t="s">
        <v>36</v>
      </c>
      <c r="AH48" s="38">
        <v>49.5</v>
      </c>
      <c r="AI48" s="39" t="s">
        <v>36</v>
      </c>
      <c r="AJ48" s="98"/>
    </row>
    <row r="49" spans="1:36" x14ac:dyDescent="0.15">
      <c r="A49" s="1607"/>
      <c r="B49" s="326">
        <v>43597</v>
      </c>
      <c r="C49" s="327" t="str">
        <f t="shared" si="6"/>
        <v>(日)</v>
      </c>
      <c r="D49" s="75" t="s">
        <v>540</v>
      </c>
      <c r="E49" s="72" t="s">
        <v>36</v>
      </c>
      <c r="F49" s="60">
        <v>17.3</v>
      </c>
      <c r="G49" s="23">
        <v>19.2</v>
      </c>
      <c r="H49" s="63">
        <v>17.2</v>
      </c>
      <c r="I49" s="23">
        <v>4.92</v>
      </c>
      <c r="J49" s="63">
        <v>4.5599999999999996</v>
      </c>
      <c r="K49" s="23">
        <v>7.66</v>
      </c>
      <c r="L49" s="63">
        <v>7.6</v>
      </c>
      <c r="M49" s="23" t="s">
        <v>36</v>
      </c>
      <c r="N49" s="63">
        <v>37.700000000000003</v>
      </c>
      <c r="O49" s="50" t="s">
        <v>36</v>
      </c>
      <c r="P49" s="1310" t="s">
        <v>36</v>
      </c>
      <c r="Q49" s="50" t="s">
        <v>36</v>
      </c>
      <c r="R49" s="1310" t="s">
        <v>36</v>
      </c>
      <c r="S49" s="50" t="s">
        <v>36</v>
      </c>
      <c r="T49" s="1310" t="s">
        <v>36</v>
      </c>
      <c r="U49" s="50" t="s">
        <v>36</v>
      </c>
      <c r="V49" s="1337" t="s">
        <v>36</v>
      </c>
      <c r="W49" s="64" t="s">
        <v>36</v>
      </c>
      <c r="X49" s="65" t="s">
        <v>36</v>
      </c>
      <c r="Y49" s="69" t="s">
        <v>36</v>
      </c>
      <c r="Z49" s="70" t="s">
        <v>36</v>
      </c>
      <c r="AA49" s="885" t="s">
        <v>36</v>
      </c>
      <c r="AB49" s="863" t="s">
        <v>36</v>
      </c>
      <c r="AC49" s="655" t="s">
        <v>36</v>
      </c>
      <c r="AD49" s="655" t="s">
        <v>36</v>
      </c>
      <c r="AE49" s="6" t="s">
        <v>280</v>
      </c>
      <c r="AF49" s="18" t="s">
        <v>23</v>
      </c>
      <c r="AG49" s="48" t="s">
        <v>36</v>
      </c>
      <c r="AH49" s="49">
        <v>225</v>
      </c>
      <c r="AI49" s="25" t="s">
        <v>36</v>
      </c>
      <c r="AJ49" s="26"/>
    </row>
    <row r="50" spans="1:36" x14ac:dyDescent="0.15">
      <c r="A50" s="1607"/>
      <c r="B50" s="326">
        <v>43598</v>
      </c>
      <c r="C50" s="327" t="str">
        <f t="shared" si="6"/>
        <v>(月)</v>
      </c>
      <c r="D50" s="75" t="s">
        <v>540</v>
      </c>
      <c r="E50" s="72" t="s">
        <v>36</v>
      </c>
      <c r="F50" s="60">
        <v>17.3</v>
      </c>
      <c r="G50" s="23">
        <v>19.399999999999999</v>
      </c>
      <c r="H50" s="63">
        <v>17.399999999999999</v>
      </c>
      <c r="I50" s="23">
        <v>4.2</v>
      </c>
      <c r="J50" s="63">
        <v>4.2</v>
      </c>
      <c r="K50" s="23">
        <v>7.67</v>
      </c>
      <c r="L50" s="63">
        <v>7.69</v>
      </c>
      <c r="M50" s="23" t="s">
        <v>36</v>
      </c>
      <c r="N50" s="63">
        <v>37.200000000000003</v>
      </c>
      <c r="O50" s="50" t="s">
        <v>36</v>
      </c>
      <c r="P50" s="1310">
        <v>59.9</v>
      </c>
      <c r="Q50" s="50" t="s">
        <v>36</v>
      </c>
      <c r="R50" s="1310">
        <v>88</v>
      </c>
      <c r="S50" s="50" t="s">
        <v>36</v>
      </c>
      <c r="T50" s="1310" t="s">
        <v>36</v>
      </c>
      <c r="U50" s="50" t="s">
        <v>36</v>
      </c>
      <c r="V50" s="1337" t="s">
        <v>36</v>
      </c>
      <c r="W50" s="64" t="s">
        <v>36</v>
      </c>
      <c r="X50" s="65">
        <v>51.6</v>
      </c>
      <c r="Y50" s="69" t="s">
        <v>36</v>
      </c>
      <c r="Z50" s="70">
        <v>190</v>
      </c>
      <c r="AA50" s="885" t="s">
        <v>36</v>
      </c>
      <c r="AB50" s="863">
        <v>0.11</v>
      </c>
      <c r="AC50" s="655" t="s">
        <v>36</v>
      </c>
      <c r="AD50" s="655" t="s">
        <v>36</v>
      </c>
      <c r="AE50" s="6" t="s">
        <v>281</v>
      </c>
      <c r="AF50" s="18" t="s">
        <v>23</v>
      </c>
      <c r="AG50" s="889" t="s">
        <v>36</v>
      </c>
      <c r="AH50" s="41">
        <v>0.1</v>
      </c>
      <c r="AI50" s="42" t="s">
        <v>36</v>
      </c>
      <c r="AJ50" s="99"/>
    </row>
    <row r="51" spans="1:36" x14ac:dyDescent="0.15">
      <c r="A51" s="1607"/>
      <c r="B51" s="326">
        <v>43599</v>
      </c>
      <c r="C51" s="327" t="str">
        <f t="shared" si="6"/>
        <v>(火)</v>
      </c>
      <c r="D51" s="75" t="s">
        <v>550</v>
      </c>
      <c r="E51" s="72">
        <v>5.5</v>
      </c>
      <c r="F51" s="60">
        <v>18.7</v>
      </c>
      <c r="G51" s="23">
        <v>19.5</v>
      </c>
      <c r="H51" s="63">
        <v>17.7</v>
      </c>
      <c r="I51" s="23">
        <v>6.2</v>
      </c>
      <c r="J51" s="63">
        <v>4.7</v>
      </c>
      <c r="K51" s="23">
        <v>7.65</v>
      </c>
      <c r="L51" s="63">
        <v>7.65</v>
      </c>
      <c r="M51" s="23" t="s">
        <v>36</v>
      </c>
      <c r="N51" s="63">
        <v>37.1</v>
      </c>
      <c r="O51" s="50" t="s">
        <v>36</v>
      </c>
      <c r="P51" s="1310">
        <v>60.6</v>
      </c>
      <c r="Q51" s="50" t="s">
        <v>36</v>
      </c>
      <c r="R51" s="1310">
        <v>86</v>
      </c>
      <c r="S51" s="50" t="s">
        <v>36</v>
      </c>
      <c r="T51" s="1310" t="s">
        <v>36</v>
      </c>
      <c r="U51" s="50" t="s">
        <v>36</v>
      </c>
      <c r="V51" s="1337" t="s">
        <v>36</v>
      </c>
      <c r="W51" s="64" t="s">
        <v>36</v>
      </c>
      <c r="X51" s="65">
        <v>47.5</v>
      </c>
      <c r="Y51" s="69" t="s">
        <v>36</v>
      </c>
      <c r="Z51" s="70">
        <v>203</v>
      </c>
      <c r="AA51" s="885" t="s">
        <v>36</v>
      </c>
      <c r="AB51" s="863">
        <v>0.08</v>
      </c>
      <c r="AC51" s="655" t="s">
        <v>36</v>
      </c>
      <c r="AD51" s="655" t="s">
        <v>36</v>
      </c>
      <c r="AE51" s="6" t="s">
        <v>24</v>
      </c>
      <c r="AF51" s="18" t="s">
        <v>23</v>
      </c>
      <c r="AG51" s="23" t="s">
        <v>36</v>
      </c>
      <c r="AH51" s="47">
        <v>4.5</v>
      </c>
      <c r="AI51" s="141" t="s">
        <v>36</v>
      </c>
      <c r="AJ51" s="99"/>
    </row>
    <row r="52" spans="1:36" x14ac:dyDescent="0.15">
      <c r="A52" s="1607"/>
      <c r="B52" s="53">
        <v>43600</v>
      </c>
      <c r="C52" s="7" t="str">
        <f t="shared" si="6"/>
        <v>(水)</v>
      </c>
      <c r="D52" s="75" t="s">
        <v>550</v>
      </c>
      <c r="E52" s="72">
        <v>0.5</v>
      </c>
      <c r="F52" s="60">
        <v>17.2</v>
      </c>
      <c r="G52" s="23">
        <v>19.7</v>
      </c>
      <c r="H52" s="63">
        <v>17.899999999999999</v>
      </c>
      <c r="I52" s="23">
        <v>5.75</v>
      </c>
      <c r="J52" s="63">
        <v>5.44</v>
      </c>
      <c r="K52" s="23">
        <v>7.59</v>
      </c>
      <c r="L52" s="63">
        <v>7.69</v>
      </c>
      <c r="M52" s="23" t="s">
        <v>36</v>
      </c>
      <c r="N52" s="63">
        <v>37.1</v>
      </c>
      <c r="O52" s="50" t="s">
        <v>36</v>
      </c>
      <c r="P52" s="1310">
        <v>59.3</v>
      </c>
      <c r="Q52" s="50" t="s">
        <v>36</v>
      </c>
      <c r="R52" s="1310">
        <v>86.2</v>
      </c>
      <c r="S52" s="50" t="s">
        <v>36</v>
      </c>
      <c r="T52" s="1310" t="s">
        <v>36</v>
      </c>
      <c r="U52" s="50" t="s">
        <v>36</v>
      </c>
      <c r="V52" s="1337" t="s">
        <v>36</v>
      </c>
      <c r="W52" s="64" t="s">
        <v>36</v>
      </c>
      <c r="X52" s="65">
        <v>48.4</v>
      </c>
      <c r="Y52" s="69" t="s">
        <v>36</v>
      </c>
      <c r="Z52" s="70">
        <v>215</v>
      </c>
      <c r="AA52" s="885" t="s">
        <v>36</v>
      </c>
      <c r="AB52" s="863">
        <v>0.08</v>
      </c>
      <c r="AC52" s="655" t="s">
        <v>36</v>
      </c>
      <c r="AD52" s="655" t="s">
        <v>36</v>
      </c>
      <c r="AE52" s="6" t="s">
        <v>25</v>
      </c>
      <c r="AF52" s="18" t="s">
        <v>23</v>
      </c>
      <c r="AG52" s="23" t="s">
        <v>36</v>
      </c>
      <c r="AH52" s="47">
        <v>1</v>
      </c>
      <c r="AI52" s="141" t="s">
        <v>36</v>
      </c>
      <c r="AJ52" s="99"/>
    </row>
    <row r="53" spans="1:36" x14ac:dyDescent="0.15">
      <c r="A53" s="1607"/>
      <c r="B53" s="53">
        <v>43601</v>
      </c>
      <c r="C53" s="7" t="str">
        <f t="shared" si="6"/>
        <v>(木)</v>
      </c>
      <c r="D53" s="116" t="s">
        <v>540</v>
      </c>
      <c r="E53" s="72" t="s">
        <v>36</v>
      </c>
      <c r="F53" s="60">
        <v>21.4</v>
      </c>
      <c r="G53" s="23">
        <v>20</v>
      </c>
      <c r="H53" s="63">
        <v>18.100000000000001</v>
      </c>
      <c r="I53" s="23">
        <v>6.7</v>
      </c>
      <c r="J53" s="63">
        <v>5.9</v>
      </c>
      <c r="K53" s="23">
        <v>7.86</v>
      </c>
      <c r="L53" s="63">
        <v>7.85</v>
      </c>
      <c r="M53" s="23" t="s">
        <v>36</v>
      </c>
      <c r="N53" s="63">
        <v>36.799999999999997</v>
      </c>
      <c r="O53" s="50" t="s">
        <v>36</v>
      </c>
      <c r="P53" s="1310">
        <v>58.8</v>
      </c>
      <c r="Q53" s="50" t="s">
        <v>36</v>
      </c>
      <c r="R53" s="1310">
        <v>86.2</v>
      </c>
      <c r="S53" s="50" t="s">
        <v>36</v>
      </c>
      <c r="T53" s="1310" t="s">
        <v>36</v>
      </c>
      <c r="U53" s="50" t="s">
        <v>36</v>
      </c>
      <c r="V53" s="1337" t="s">
        <v>36</v>
      </c>
      <c r="W53" s="64" t="s">
        <v>36</v>
      </c>
      <c r="X53" s="65">
        <v>48.6</v>
      </c>
      <c r="Y53" s="69" t="s">
        <v>36</v>
      </c>
      <c r="Z53" s="70">
        <v>226</v>
      </c>
      <c r="AA53" s="885" t="s">
        <v>36</v>
      </c>
      <c r="AB53" s="863">
        <v>0.09</v>
      </c>
      <c r="AC53" s="655" t="s">
        <v>36</v>
      </c>
      <c r="AD53" s="655" t="s">
        <v>36</v>
      </c>
      <c r="AE53" s="6" t="s">
        <v>282</v>
      </c>
      <c r="AF53" s="18" t="s">
        <v>23</v>
      </c>
      <c r="AG53" s="23" t="s">
        <v>36</v>
      </c>
      <c r="AH53" s="47">
        <v>8.6999999999999993</v>
      </c>
      <c r="AI53" s="141" t="s">
        <v>36</v>
      </c>
      <c r="AJ53" s="99"/>
    </row>
    <row r="54" spans="1:36" x14ac:dyDescent="0.15">
      <c r="A54" s="1607"/>
      <c r="B54" s="53">
        <v>43602</v>
      </c>
      <c r="C54" s="7" t="str">
        <f t="shared" si="6"/>
        <v>(金)</v>
      </c>
      <c r="D54" s="75" t="s">
        <v>540</v>
      </c>
      <c r="E54" s="72" t="s">
        <v>36</v>
      </c>
      <c r="F54" s="60">
        <v>22.7</v>
      </c>
      <c r="G54" s="23">
        <v>20.100000000000001</v>
      </c>
      <c r="H54" s="63">
        <v>19.8</v>
      </c>
      <c r="I54" s="23">
        <v>5.6</v>
      </c>
      <c r="J54" s="63">
        <v>5.6</v>
      </c>
      <c r="K54" s="23">
        <v>7.83</v>
      </c>
      <c r="L54" s="63">
        <v>7.85</v>
      </c>
      <c r="M54" s="23" t="s">
        <v>36</v>
      </c>
      <c r="N54" s="63">
        <v>36.5</v>
      </c>
      <c r="O54" s="50" t="s">
        <v>36</v>
      </c>
      <c r="P54" s="1310">
        <v>58.4</v>
      </c>
      <c r="Q54" s="50" t="s">
        <v>36</v>
      </c>
      <c r="R54" s="1310">
        <v>86</v>
      </c>
      <c r="S54" s="50" t="s">
        <v>36</v>
      </c>
      <c r="T54" s="1310" t="s">
        <v>36</v>
      </c>
      <c r="U54" s="50" t="s">
        <v>36</v>
      </c>
      <c r="V54" s="1337" t="s">
        <v>36</v>
      </c>
      <c r="W54" s="64" t="s">
        <v>36</v>
      </c>
      <c r="X54" s="65">
        <v>47.5</v>
      </c>
      <c r="Y54" s="69" t="s">
        <v>36</v>
      </c>
      <c r="Z54" s="70">
        <v>212</v>
      </c>
      <c r="AA54" s="885" t="s">
        <v>36</v>
      </c>
      <c r="AB54" s="863">
        <v>0.09</v>
      </c>
      <c r="AC54" s="655" t="s">
        <v>36</v>
      </c>
      <c r="AD54" s="655" t="s">
        <v>36</v>
      </c>
      <c r="AE54" s="6" t="s">
        <v>283</v>
      </c>
      <c r="AF54" s="18" t="s">
        <v>23</v>
      </c>
      <c r="AG54" s="45" t="s">
        <v>36</v>
      </c>
      <c r="AH54" s="44">
        <v>5.3999999999999999E-2</v>
      </c>
      <c r="AI54" s="46" t="s">
        <v>36</v>
      </c>
      <c r="AJ54" s="101"/>
    </row>
    <row r="55" spans="1:36" x14ac:dyDescent="0.15">
      <c r="A55" s="1607"/>
      <c r="B55" s="53">
        <v>43603</v>
      </c>
      <c r="C55" s="7" t="str">
        <f t="shared" si="6"/>
        <v>(土)</v>
      </c>
      <c r="D55" s="75" t="s">
        <v>540</v>
      </c>
      <c r="E55" s="72" t="s">
        <v>36</v>
      </c>
      <c r="F55" s="60">
        <v>21.6</v>
      </c>
      <c r="G55" s="23">
        <v>19.899999999999999</v>
      </c>
      <c r="H55" s="63">
        <v>18.3</v>
      </c>
      <c r="I55" s="23">
        <v>5.5</v>
      </c>
      <c r="J55" s="63">
        <v>5.2</v>
      </c>
      <c r="K55" s="23">
        <v>7.97</v>
      </c>
      <c r="L55" s="63">
        <v>7.87</v>
      </c>
      <c r="M55" s="23" t="s">
        <v>36</v>
      </c>
      <c r="N55" s="63">
        <v>36.6</v>
      </c>
      <c r="O55" s="50" t="s">
        <v>36</v>
      </c>
      <c r="P55" s="1310" t="s">
        <v>36</v>
      </c>
      <c r="Q55" s="50" t="s">
        <v>36</v>
      </c>
      <c r="R55" s="1310" t="s">
        <v>36</v>
      </c>
      <c r="S55" s="50" t="s">
        <v>36</v>
      </c>
      <c r="T55" s="1310" t="s">
        <v>36</v>
      </c>
      <c r="U55" s="50" t="s">
        <v>36</v>
      </c>
      <c r="V55" s="1337" t="s">
        <v>36</v>
      </c>
      <c r="W55" s="64" t="s">
        <v>36</v>
      </c>
      <c r="X55" s="65" t="s">
        <v>36</v>
      </c>
      <c r="Y55" s="69" t="s">
        <v>36</v>
      </c>
      <c r="Z55" s="70" t="s">
        <v>36</v>
      </c>
      <c r="AA55" s="885" t="s">
        <v>36</v>
      </c>
      <c r="AB55" s="863" t="s">
        <v>36</v>
      </c>
      <c r="AC55" s="655" t="s">
        <v>36</v>
      </c>
      <c r="AD55" s="655" t="s">
        <v>36</v>
      </c>
      <c r="AE55" s="6" t="s">
        <v>290</v>
      </c>
      <c r="AF55" s="18" t="s">
        <v>23</v>
      </c>
      <c r="AG55" s="24" t="s">
        <v>36</v>
      </c>
      <c r="AH55" s="44">
        <v>2.46</v>
      </c>
      <c r="AI55" s="42" t="s">
        <v>36</v>
      </c>
      <c r="AJ55" s="99"/>
    </row>
    <row r="56" spans="1:36" x14ac:dyDescent="0.15">
      <c r="A56" s="1607"/>
      <c r="B56" s="53">
        <v>43604</v>
      </c>
      <c r="C56" s="7" t="str">
        <f t="shared" si="6"/>
        <v>(日)</v>
      </c>
      <c r="D56" s="75" t="s">
        <v>540</v>
      </c>
      <c r="E56" s="72" t="s">
        <v>36</v>
      </c>
      <c r="F56" s="60">
        <v>22.1</v>
      </c>
      <c r="G56" s="23">
        <v>20</v>
      </c>
      <c r="H56" s="63">
        <v>18.399999999999999</v>
      </c>
      <c r="I56" s="23">
        <v>5.4619999999999997</v>
      </c>
      <c r="J56" s="63">
        <v>6.0519999999999996</v>
      </c>
      <c r="K56" s="23">
        <v>7.91</v>
      </c>
      <c r="L56" s="63">
        <v>7.78</v>
      </c>
      <c r="M56" s="23" t="s">
        <v>36</v>
      </c>
      <c r="N56" s="63">
        <v>36.4</v>
      </c>
      <c r="O56" s="50" t="s">
        <v>36</v>
      </c>
      <c r="P56" s="1310" t="s">
        <v>36</v>
      </c>
      <c r="Q56" s="50" t="s">
        <v>36</v>
      </c>
      <c r="R56" s="1310" t="s">
        <v>36</v>
      </c>
      <c r="S56" s="50" t="s">
        <v>36</v>
      </c>
      <c r="T56" s="1310" t="s">
        <v>36</v>
      </c>
      <c r="U56" s="50" t="s">
        <v>36</v>
      </c>
      <c r="V56" s="1337" t="s">
        <v>36</v>
      </c>
      <c r="W56" s="64" t="s">
        <v>36</v>
      </c>
      <c r="X56" s="65" t="s">
        <v>36</v>
      </c>
      <c r="Y56" s="69" t="s">
        <v>36</v>
      </c>
      <c r="Z56" s="70" t="s">
        <v>36</v>
      </c>
      <c r="AA56" s="885" t="s">
        <v>36</v>
      </c>
      <c r="AB56" s="863" t="s">
        <v>36</v>
      </c>
      <c r="AC56" s="655">
        <v>456</v>
      </c>
      <c r="AD56" s="655">
        <v>538</v>
      </c>
      <c r="AE56" s="6" t="s">
        <v>284</v>
      </c>
      <c r="AF56" s="18" t="s">
        <v>23</v>
      </c>
      <c r="AG56" s="24" t="s">
        <v>36</v>
      </c>
      <c r="AH56" s="44">
        <v>3.43</v>
      </c>
      <c r="AI56" s="42" t="s">
        <v>36</v>
      </c>
      <c r="AJ56" s="99"/>
    </row>
    <row r="57" spans="1:36" x14ac:dyDescent="0.15">
      <c r="A57" s="1607"/>
      <c r="B57" s="53">
        <v>43605</v>
      </c>
      <c r="C57" s="7" t="str">
        <f t="shared" si="6"/>
        <v>(月)</v>
      </c>
      <c r="D57" s="75" t="s">
        <v>550</v>
      </c>
      <c r="E57" s="72" t="s">
        <v>36</v>
      </c>
      <c r="F57" s="60">
        <v>21.5</v>
      </c>
      <c r="G57" s="23">
        <v>20.5</v>
      </c>
      <c r="H57" s="63">
        <v>18.600000000000001</v>
      </c>
      <c r="I57" s="23">
        <v>5.2610000000000001</v>
      </c>
      <c r="J57" s="63">
        <v>5.3639999999999999</v>
      </c>
      <c r="K57" s="23">
        <v>7.84</v>
      </c>
      <c r="L57" s="63">
        <v>7.76</v>
      </c>
      <c r="M57" s="23" t="s">
        <v>36</v>
      </c>
      <c r="N57" s="63">
        <v>36.299999999999997</v>
      </c>
      <c r="O57" s="50" t="s">
        <v>36</v>
      </c>
      <c r="P57" s="1310">
        <v>56.8</v>
      </c>
      <c r="Q57" s="50" t="s">
        <v>36</v>
      </c>
      <c r="R57" s="1310">
        <v>84</v>
      </c>
      <c r="S57" s="50" t="s">
        <v>36</v>
      </c>
      <c r="T57" s="1310" t="s">
        <v>36</v>
      </c>
      <c r="U57" s="50" t="s">
        <v>36</v>
      </c>
      <c r="V57" s="1337" t="s">
        <v>36</v>
      </c>
      <c r="W57" s="64" t="s">
        <v>36</v>
      </c>
      <c r="X57" s="65">
        <v>48.8</v>
      </c>
      <c r="Y57" s="69" t="s">
        <v>36</v>
      </c>
      <c r="Z57" s="70">
        <v>193</v>
      </c>
      <c r="AA57" s="885" t="s">
        <v>36</v>
      </c>
      <c r="AB57" s="863">
        <v>0.11</v>
      </c>
      <c r="AC57" s="655" t="s">
        <v>36</v>
      </c>
      <c r="AD57" s="655" t="s">
        <v>36</v>
      </c>
      <c r="AE57" s="6" t="s">
        <v>285</v>
      </c>
      <c r="AF57" s="18" t="s">
        <v>23</v>
      </c>
      <c r="AG57" s="45" t="s">
        <v>36</v>
      </c>
      <c r="AH57" s="44">
        <v>0.124</v>
      </c>
      <c r="AI57" s="46" t="s">
        <v>36</v>
      </c>
      <c r="AJ57" s="101"/>
    </row>
    <row r="58" spans="1:36" x14ac:dyDescent="0.15">
      <c r="A58" s="1607"/>
      <c r="B58" s="53">
        <v>43606</v>
      </c>
      <c r="C58" s="7" t="str">
        <f t="shared" si="6"/>
        <v>(火)</v>
      </c>
      <c r="D58" s="116" t="s">
        <v>555</v>
      </c>
      <c r="E58" s="72">
        <v>56.5</v>
      </c>
      <c r="F58" s="60">
        <v>19.600000000000001</v>
      </c>
      <c r="G58" s="23">
        <v>20.6</v>
      </c>
      <c r="H58" s="63">
        <v>18.600000000000001</v>
      </c>
      <c r="I58" s="23">
        <v>5.3</v>
      </c>
      <c r="J58" s="63">
        <v>4.91</v>
      </c>
      <c r="K58" s="23">
        <v>7.99</v>
      </c>
      <c r="L58" s="63">
        <v>7.82</v>
      </c>
      <c r="M58" s="23" t="s">
        <v>36</v>
      </c>
      <c r="N58" s="63">
        <v>36.4</v>
      </c>
      <c r="O58" s="50" t="s">
        <v>36</v>
      </c>
      <c r="P58" s="1310">
        <v>59.4</v>
      </c>
      <c r="Q58" s="50" t="s">
        <v>36</v>
      </c>
      <c r="R58" s="1310">
        <v>86</v>
      </c>
      <c r="S58" s="50" t="s">
        <v>36</v>
      </c>
      <c r="T58" s="1310" t="s">
        <v>36</v>
      </c>
      <c r="U58" s="50" t="s">
        <v>36</v>
      </c>
      <c r="V58" s="1337" t="s">
        <v>36</v>
      </c>
      <c r="W58" s="64" t="s">
        <v>36</v>
      </c>
      <c r="X58" s="65">
        <v>48.9</v>
      </c>
      <c r="Y58" s="69" t="s">
        <v>36</v>
      </c>
      <c r="Z58" s="70">
        <v>229</v>
      </c>
      <c r="AA58" s="885" t="s">
        <v>36</v>
      </c>
      <c r="AB58" s="863">
        <v>7.0000000000000007E-2</v>
      </c>
      <c r="AC58" s="655" t="s">
        <v>36</v>
      </c>
      <c r="AD58" s="655" t="s">
        <v>36</v>
      </c>
      <c r="AE58" s="6" t="s">
        <v>286</v>
      </c>
      <c r="AF58" s="18" t="s">
        <v>23</v>
      </c>
      <c r="AG58" s="24" t="s">
        <v>36</v>
      </c>
      <c r="AH58" s="217" t="s">
        <v>36</v>
      </c>
      <c r="AI58" s="42" t="s">
        <v>36</v>
      </c>
      <c r="AJ58" s="99"/>
    </row>
    <row r="59" spans="1:36" x14ac:dyDescent="0.15">
      <c r="A59" s="1607"/>
      <c r="B59" s="53">
        <v>43607</v>
      </c>
      <c r="C59" s="7" t="str">
        <f t="shared" si="6"/>
        <v>(水)</v>
      </c>
      <c r="D59" s="75" t="s">
        <v>540</v>
      </c>
      <c r="E59" s="72" t="s">
        <v>36</v>
      </c>
      <c r="F59" s="60">
        <v>19.600000000000001</v>
      </c>
      <c r="G59" s="23">
        <v>21</v>
      </c>
      <c r="H59" s="63">
        <v>18.600000000000001</v>
      </c>
      <c r="I59" s="23">
        <v>4.9000000000000004</v>
      </c>
      <c r="J59" s="63">
        <v>3.7</v>
      </c>
      <c r="K59" s="23">
        <v>8.23</v>
      </c>
      <c r="L59" s="63">
        <v>8</v>
      </c>
      <c r="M59" s="23" t="s">
        <v>36</v>
      </c>
      <c r="N59" s="63">
        <v>36.299999999999997</v>
      </c>
      <c r="O59" s="50" t="s">
        <v>36</v>
      </c>
      <c r="P59" s="1310">
        <v>56.6</v>
      </c>
      <c r="Q59" s="50" t="s">
        <v>36</v>
      </c>
      <c r="R59" s="1310">
        <v>84</v>
      </c>
      <c r="S59" s="50" t="s">
        <v>36</v>
      </c>
      <c r="T59" s="1310" t="s">
        <v>36</v>
      </c>
      <c r="U59" s="50" t="s">
        <v>36</v>
      </c>
      <c r="V59" s="1337" t="s">
        <v>36</v>
      </c>
      <c r="W59" s="64" t="s">
        <v>36</v>
      </c>
      <c r="X59" s="65">
        <v>49.4</v>
      </c>
      <c r="Y59" s="69" t="s">
        <v>36</v>
      </c>
      <c r="Z59" s="70">
        <v>230</v>
      </c>
      <c r="AA59" s="885" t="s">
        <v>36</v>
      </c>
      <c r="AB59" s="863">
        <v>7.0000000000000007E-2</v>
      </c>
      <c r="AC59" s="655" t="s">
        <v>36</v>
      </c>
      <c r="AD59" s="655">
        <v>73</v>
      </c>
      <c r="AE59" s="6" t="s">
        <v>287</v>
      </c>
      <c r="AF59" s="18" t="s">
        <v>23</v>
      </c>
      <c r="AG59" s="23" t="s">
        <v>36</v>
      </c>
      <c r="AH59" s="47">
        <v>28.7</v>
      </c>
      <c r="AI59" s="36" t="s">
        <v>36</v>
      </c>
      <c r="AJ59" s="100"/>
    </row>
    <row r="60" spans="1:36" x14ac:dyDescent="0.15">
      <c r="A60" s="1607"/>
      <c r="B60" s="53">
        <v>43608</v>
      </c>
      <c r="C60" s="7" t="str">
        <f t="shared" si="6"/>
        <v>(木)</v>
      </c>
      <c r="D60" s="75" t="s">
        <v>540</v>
      </c>
      <c r="E60" s="72" t="s">
        <v>36</v>
      </c>
      <c r="F60" s="60">
        <v>22.3</v>
      </c>
      <c r="G60" s="23">
        <v>21.2</v>
      </c>
      <c r="H60" s="63">
        <v>19.100000000000001</v>
      </c>
      <c r="I60" s="23">
        <v>5.4</v>
      </c>
      <c r="J60" s="63">
        <v>4.63</v>
      </c>
      <c r="K60" s="23">
        <v>8.34</v>
      </c>
      <c r="L60" s="63">
        <v>7.82</v>
      </c>
      <c r="M60" s="23" t="s">
        <v>36</v>
      </c>
      <c r="N60" s="63">
        <v>36.200000000000003</v>
      </c>
      <c r="O60" s="50" t="s">
        <v>36</v>
      </c>
      <c r="P60" s="1310">
        <v>56</v>
      </c>
      <c r="Q60" s="50" t="s">
        <v>36</v>
      </c>
      <c r="R60" s="1310">
        <v>84.2</v>
      </c>
      <c r="S60" s="50" t="s">
        <v>36</v>
      </c>
      <c r="T60" s="1310" t="s">
        <v>36</v>
      </c>
      <c r="U60" s="50" t="s">
        <v>36</v>
      </c>
      <c r="V60" s="1337" t="s">
        <v>36</v>
      </c>
      <c r="W60" s="64" t="s">
        <v>36</v>
      </c>
      <c r="X60" s="65">
        <v>44.9</v>
      </c>
      <c r="Y60" s="69" t="s">
        <v>36</v>
      </c>
      <c r="Z60" s="70">
        <v>251</v>
      </c>
      <c r="AA60" s="885" t="s">
        <v>36</v>
      </c>
      <c r="AB60" s="863">
        <v>0.08</v>
      </c>
      <c r="AC60" s="655" t="s">
        <v>36</v>
      </c>
      <c r="AD60" s="655">
        <v>180</v>
      </c>
      <c r="AE60" s="6" t="s">
        <v>27</v>
      </c>
      <c r="AF60" s="18" t="s">
        <v>23</v>
      </c>
      <c r="AG60" s="23" t="s">
        <v>36</v>
      </c>
      <c r="AH60" s="47">
        <v>15.5</v>
      </c>
      <c r="AI60" s="36" t="s">
        <v>36</v>
      </c>
      <c r="AJ60" s="100"/>
    </row>
    <row r="61" spans="1:36" x14ac:dyDescent="0.15">
      <c r="A61" s="1607"/>
      <c r="B61" s="53">
        <v>43609</v>
      </c>
      <c r="C61" s="7" t="str">
        <f t="shared" si="6"/>
        <v>(金)</v>
      </c>
      <c r="D61" s="75" t="s">
        <v>540</v>
      </c>
      <c r="E61" s="72" t="s">
        <v>36</v>
      </c>
      <c r="F61" s="60">
        <v>23.1</v>
      </c>
      <c r="G61" s="23">
        <v>21.3</v>
      </c>
      <c r="H61" s="63">
        <v>19.100000000000001</v>
      </c>
      <c r="I61" s="23">
        <v>4.9000000000000004</v>
      </c>
      <c r="J61" s="63">
        <v>4.8</v>
      </c>
      <c r="K61" s="23">
        <v>8</v>
      </c>
      <c r="L61" s="63">
        <v>7.87</v>
      </c>
      <c r="M61" s="23" t="s">
        <v>36</v>
      </c>
      <c r="N61" s="63">
        <v>36.200000000000003</v>
      </c>
      <c r="O61" s="50" t="s">
        <v>36</v>
      </c>
      <c r="P61" s="1310">
        <v>56.9</v>
      </c>
      <c r="Q61" s="50" t="s">
        <v>36</v>
      </c>
      <c r="R61" s="1310">
        <v>84.2</v>
      </c>
      <c r="S61" s="50" t="s">
        <v>36</v>
      </c>
      <c r="T61" s="1310" t="s">
        <v>36</v>
      </c>
      <c r="U61" s="50" t="s">
        <v>36</v>
      </c>
      <c r="V61" s="1337" t="s">
        <v>36</v>
      </c>
      <c r="W61" s="64" t="s">
        <v>36</v>
      </c>
      <c r="X61" s="65">
        <v>45.9</v>
      </c>
      <c r="Y61" s="69" t="s">
        <v>36</v>
      </c>
      <c r="Z61" s="70">
        <v>228</v>
      </c>
      <c r="AA61" s="885" t="s">
        <v>36</v>
      </c>
      <c r="AB61" s="863">
        <v>0.17</v>
      </c>
      <c r="AC61" s="655" t="s">
        <v>36</v>
      </c>
      <c r="AD61" s="655" t="s">
        <v>36</v>
      </c>
      <c r="AE61" s="6" t="s">
        <v>288</v>
      </c>
      <c r="AF61" s="18" t="s">
        <v>273</v>
      </c>
      <c r="AG61" s="50" t="s">
        <v>36</v>
      </c>
      <c r="AH61" s="51">
        <v>6</v>
      </c>
      <c r="AI61" s="43" t="s">
        <v>36</v>
      </c>
      <c r="AJ61" s="102"/>
    </row>
    <row r="62" spans="1:36" x14ac:dyDescent="0.15">
      <c r="A62" s="1607"/>
      <c r="B62" s="53">
        <v>43610</v>
      </c>
      <c r="C62" s="7" t="str">
        <f t="shared" si="6"/>
        <v>(土)</v>
      </c>
      <c r="D62" s="75" t="s">
        <v>540</v>
      </c>
      <c r="E62" s="72" t="s">
        <v>36</v>
      </c>
      <c r="F62" s="60">
        <v>27.1</v>
      </c>
      <c r="G62" s="23">
        <v>21.6</v>
      </c>
      <c r="H62" s="63">
        <v>19.3</v>
      </c>
      <c r="I62" s="23">
        <v>4.3600000000000003</v>
      </c>
      <c r="J62" s="63">
        <v>4.26</v>
      </c>
      <c r="K62" s="23">
        <v>7.95</v>
      </c>
      <c r="L62" s="63">
        <v>7.8330000000000002</v>
      </c>
      <c r="M62" s="23" t="s">
        <v>36</v>
      </c>
      <c r="N62" s="63">
        <v>36.1</v>
      </c>
      <c r="O62" s="50" t="s">
        <v>36</v>
      </c>
      <c r="P62" s="1310" t="s">
        <v>36</v>
      </c>
      <c r="Q62" s="50" t="s">
        <v>36</v>
      </c>
      <c r="R62" s="1310" t="s">
        <v>36</v>
      </c>
      <c r="S62" s="50" t="s">
        <v>36</v>
      </c>
      <c r="T62" s="1310" t="s">
        <v>36</v>
      </c>
      <c r="U62" s="50" t="s">
        <v>36</v>
      </c>
      <c r="V62" s="1337" t="s">
        <v>36</v>
      </c>
      <c r="W62" s="64" t="s">
        <v>36</v>
      </c>
      <c r="X62" s="65" t="s">
        <v>36</v>
      </c>
      <c r="Y62" s="69" t="s">
        <v>36</v>
      </c>
      <c r="Z62" s="70" t="s">
        <v>36</v>
      </c>
      <c r="AA62" s="885" t="s">
        <v>36</v>
      </c>
      <c r="AB62" s="863" t="s">
        <v>36</v>
      </c>
      <c r="AC62" s="655" t="s">
        <v>36</v>
      </c>
      <c r="AD62" s="655" t="s">
        <v>36</v>
      </c>
      <c r="AE62" s="6" t="s">
        <v>289</v>
      </c>
      <c r="AF62" s="18" t="s">
        <v>23</v>
      </c>
      <c r="AG62" s="50" t="s">
        <v>36</v>
      </c>
      <c r="AH62" s="51">
        <v>7</v>
      </c>
      <c r="AI62" s="43" t="s">
        <v>36</v>
      </c>
      <c r="AJ62" s="102"/>
    </row>
    <row r="63" spans="1:36" x14ac:dyDescent="0.15">
      <c r="A63" s="1607"/>
      <c r="B63" s="53">
        <v>43611</v>
      </c>
      <c r="C63" s="7" t="str">
        <f t="shared" si="6"/>
        <v>(日)</v>
      </c>
      <c r="D63" s="75" t="s">
        <v>540</v>
      </c>
      <c r="E63" s="72" t="s">
        <v>36</v>
      </c>
      <c r="F63" s="60">
        <v>26.2</v>
      </c>
      <c r="G63" s="23">
        <v>21.8</v>
      </c>
      <c r="H63" s="63">
        <v>19.899999999999999</v>
      </c>
      <c r="I63" s="23">
        <v>4.5999999999999996</v>
      </c>
      <c r="J63" s="63">
        <v>4.88</v>
      </c>
      <c r="K63" s="23">
        <v>7.82</v>
      </c>
      <c r="L63" s="63">
        <v>7.88</v>
      </c>
      <c r="M63" s="23" t="s">
        <v>36</v>
      </c>
      <c r="N63" s="63">
        <v>36</v>
      </c>
      <c r="O63" s="50" t="s">
        <v>36</v>
      </c>
      <c r="P63" s="1310" t="s">
        <v>36</v>
      </c>
      <c r="Q63" s="50" t="s">
        <v>36</v>
      </c>
      <c r="R63" s="1310" t="s">
        <v>36</v>
      </c>
      <c r="S63" s="50" t="s">
        <v>36</v>
      </c>
      <c r="T63" s="1310" t="s">
        <v>36</v>
      </c>
      <c r="U63" s="50" t="s">
        <v>36</v>
      </c>
      <c r="V63" s="1337" t="s">
        <v>36</v>
      </c>
      <c r="W63" s="64" t="s">
        <v>36</v>
      </c>
      <c r="X63" s="65" t="s">
        <v>36</v>
      </c>
      <c r="Y63" s="69" t="s">
        <v>36</v>
      </c>
      <c r="Z63" s="70" t="s">
        <v>36</v>
      </c>
      <c r="AA63" s="885" t="s">
        <v>36</v>
      </c>
      <c r="AB63" s="863" t="s">
        <v>36</v>
      </c>
      <c r="AC63" s="655">
        <v>212</v>
      </c>
      <c r="AD63" s="655">
        <v>299</v>
      </c>
      <c r="AE63" s="19"/>
      <c r="AF63" s="9"/>
      <c r="AG63" s="20"/>
      <c r="AH63" s="8"/>
      <c r="AI63" s="8"/>
      <c r="AJ63" s="9"/>
    </row>
    <row r="64" spans="1:36" x14ac:dyDescent="0.15">
      <c r="A64" s="1607"/>
      <c r="B64" s="53">
        <v>43612</v>
      </c>
      <c r="C64" s="7" t="str">
        <f t="shared" si="6"/>
        <v>(月)</v>
      </c>
      <c r="D64" s="75" t="s">
        <v>540</v>
      </c>
      <c r="E64" s="72" t="s">
        <v>36</v>
      </c>
      <c r="F64" s="60">
        <v>27.6</v>
      </c>
      <c r="G64" s="23">
        <v>22.1</v>
      </c>
      <c r="H64" s="63">
        <v>20</v>
      </c>
      <c r="I64" s="23">
        <v>4.5229999999999997</v>
      </c>
      <c r="J64" s="63">
        <v>4.3460000000000001</v>
      </c>
      <c r="K64" s="23">
        <v>7.79</v>
      </c>
      <c r="L64" s="63">
        <v>7.76</v>
      </c>
      <c r="M64" s="23" t="s">
        <v>36</v>
      </c>
      <c r="N64" s="63">
        <v>35.5</v>
      </c>
      <c r="O64" s="50" t="s">
        <v>36</v>
      </c>
      <c r="P64" s="1310">
        <v>56.6</v>
      </c>
      <c r="Q64" s="50" t="s">
        <v>36</v>
      </c>
      <c r="R64" s="1310">
        <v>84</v>
      </c>
      <c r="S64" s="50" t="s">
        <v>36</v>
      </c>
      <c r="T64" s="1310" t="s">
        <v>36</v>
      </c>
      <c r="U64" s="50" t="s">
        <v>36</v>
      </c>
      <c r="V64" s="1337" t="s">
        <v>36</v>
      </c>
      <c r="W64" s="64" t="s">
        <v>36</v>
      </c>
      <c r="X64" s="65">
        <v>47.7</v>
      </c>
      <c r="Y64" s="69" t="s">
        <v>36</v>
      </c>
      <c r="Z64" s="70">
        <v>216</v>
      </c>
      <c r="AA64" s="885" t="s">
        <v>36</v>
      </c>
      <c r="AB64" s="863">
        <v>0.13</v>
      </c>
      <c r="AC64" s="655" t="s">
        <v>36</v>
      </c>
      <c r="AD64" s="655" t="s">
        <v>36</v>
      </c>
      <c r="AE64" s="19"/>
      <c r="AF64" s="9"/>
      <c r="AG64" s="20"/>
      <c r="AH64" s="8"/>
      <c r="AI64" s="8"/>
      <c r="AJ64" s="9"/>
    </row>
    <row r="65" spans="1:36" x14ac:dyDescent="0.15">
      <c r="A65" s="1607"/>
      <c r="B65" s="53">
        <v>43613</v>
      </c>
      <c r="C65" s="7" t="str">
        <f t="shared" si="6"/>
        <v>(火)</v>
      </c>
      <c r="D65" s="75" t="s">
        <v>550</v>
      </c>
      <c r="E65" s="72">
        <v>1.5</v>
      </c>
      <c r="F65" s="60">
        <v>23.3</v>
      </c>
      <c r="G65" s="23">
        <v>22</v>
      </c>
      <c r="H65" s="63">
        <v>20.100000000000001</v>
      </c>
      <c r="I65" s="23">
        <v>5.2</v>
      </c>
      <c r="J65" s="63">
        <v>4.5</v>
      </c>
      <c r="K65" s="23">
        <v>7.73</v>
      </c>
      <c r="L65" s="63">
        <v>7.73</v>
      </c>
      <c r="M65" s="23" t="s">
        <v>36</v>
      </c>
      <c r="N65" s="63">
        <v>35.700000000000003</v>
      </c>
      <c r="O65" s="50" t="s">
        <v>36</v>
      </c>
      <c r="P65" s="1310">
        <v>55.7</v>
      </c>
      <c r="Q65" s="50" t="s">
        <v>36</v>
      </c>
      <c r="R65" s="1310">
        <v>83</v>
      </c>
      <c r="S65" s="50" t="s">
        <v>36</v>
      </c>
      <c r="T65" s="1310" t="s">
        <v>36</v>
      </c>
      <c r="U65" s="50" t="s">
        <v>36</v>
      </c>
      <c r="V65" s="1337" t="s">
        <v>36</v>
      </c>
      <c r="W65" s="64" t="s">
        <v>36</v>
      </c>
      <c r="X65" s="65">
        <v>49.5</v>
      </c>
      <c r="Y65" s="69" t="s">
        <v>36</v>
      </c>
      <c r="Z65" s="70">
        <v>210</v>
      </c>
      <c r="AA65" s="885" t="s">
        <v>36</v>
      </c>
      <c r="AB65" s="863">
        <v>0.11</v>
      </c>
      <c r="AC65" s="655" t="s">
        <v>36</v>
      </c>
      <c r="AD65" s="655" t="s">
        <v>36</v>
      </c>
      <c r="AE65" s="21"/>
      <c r="AF65" s="3"/>
      <c r="AG65" s="22"/>
      <c r="AH65" s="10"/>
      <c r="AI65" s="10"/>
      <c r="AJ65" s="3"/>
    </row>
    <row r="66" spans="1:36" x14ac:dyDescent="0.15">
      <c r="A66" s="1607"/>
      <c r="B66" s="53">
        <v>43614</v>
      </c>
      <c r="C66" s="7" t="str">
        <f t="shared" si="6"/>
        <v>(水)</v>
      </c>
      <c r="D66" s="75" t="s">
        <v>555</v>
      </c>
      <c r="E66" s="72">
        <v>24</v>
      </c>
      <c r="F66" s="60">
        <v>20</v>
      </c>
      <c r="G66" s="23">
        <v>21.9</v>
      </c>
      <c r="H66" s="63">
        <v>20.100000000000001</v>
      </c>
      <c r="I66" s="23">
        <v>5.0999999999999996</v>
      </c>
      <c r="J66" s="63">
        <v>5.4</v>
      </c>
      <c r="K66" s="23">
        <v>7.69</v>
      </c>
      <c r="L66" s="63">
        <v>7.78</v>
      </c>
      <c r="M66" s="23" t="s">
        <v>36</v>
      </c>
      <c r="N66" s="63">
        <v>35.799999999999997</v>
      </c>
      <c r="O66" s="50" t="s">
        <v>36</v>
      </c>
      <c r="P66" s="1310">
        <v>56.7</v>
      </c>
      <c r="Q66" s="50" t="s">
        <v>36</v>
      </c>
      <c r="R66" s="1310">
        <v>83</v>
      </c>
      <c r="S66" s="50" t="s">
        <v>36</v>
      </c>
      <c r="T66" s="1310" t="s">
        <v>36</v>
      </c>
      <c r="U66" s="50" t="s">
        <v>36</v>
      </c>
      <c r="V66" s="1337" t="s">
        <v>36</v>
      </c>
      <c r="W66" s="64" t="s">
        <v>36</v>
      </c>
      <c r="X66" s="65">
        <v>52.3</v>
      </c>
      <c r="Y66" s="69" t="s">
        <v>36</v>
      </c>
      <c r="Z66" s="70">
        <v>212</v>
      </c>
      <c r="AA66" s="885" t="s">
        <v>36</v>
      </c>
      <c r="AB66" s="863">
        <v>0.12</v>
      </c>
      <c r="AC66" s="655" t="s">
        <v>36</v>
      </c>
      <c r="AD66" s="655" t="s">
        <v>36</v>
      </c>
      <c r="AE66" s="29" t="s">
        <v>34</v>
      </c>
      <c r="AF66" s="2" t="s">
        <v>36</v>
      </c>
      <c r="AG66" s="2" t="s">
        <v>36</v>
      </c>
      <c r="AH66" s="2" t="s">
        <v>36</v>
      </c>
      <c r="AI66" s="2" t="s">
        <v>36</v>
      </c>
      <c r="AJ66" s="103" t="s">
        <v>36</v>
      </c>
    </row>
    <row r="67" spans="1:36" x14ac:dyDescent="0.15">
      <c r="A67" s="1607"/>
      <c r="B67" s="53">
        <v>43615</v>
      </c>
      <c r="C67" s="54" t="str">
        <f t="shared" si="6"/>
        <v>(木)</v>
      </c>
      <c r="D67" s="75" t="s">
        <v>540</v>
      </c>
      <c r="E67" s="72" t="s">
        <v>36</v>
      </c>
      <c r="F67" s="60">
        <v>21.5</v>
      </c>
      <c r="G67" s="23">
        <v>22.4</v>
      </c>
      <c r="H67" s="63">
        <v>20.399999999999999</v>
      </c>
      <c r="I67" s="23">
        <v>6</v>
      </c>
      <c r="J67" s="63">
        <v>6</v>
      </c>
      <c r="K67" s="23">
        <v>7.77</v>
      </c>
      <c r="L67" s="63">
        <v>7.78</v>
      </c>
      <c r="M67" s="23" t="s">
        <v>36</v>
      </c>
      <c r="N67" s="63">
        <v>35</v>
      </c>
      <c r="O67" s="50" t="s">
        <v>36</v>
      </c>
      <c r="P67" s="1310">
        <v>55.9</v>
      </c>
      <c r="Q67" s="50" t="s">
        <v>36</v>
      </c>
      <c r="R67" s="1310">
        <v>82.6</v>
      </c>
      <c r="S67" s="50" t="s">
        <v>36</v>
      </c>
      <c r="T67" s="1310" t="s">
        <v>36</v>
      </c>
      <c r="U67" s="50" t="s">
        <v>36</v>
      </c>
      <c r="V67" s="1337" t="s">
        <v>36</v>
      </c>
      <c r="W67" s="64" t="s">
        <v>36</v>
      </c>
      <c r="X67" s="65">
        <v>45</v>
      </c>
      <c r="Y67" s="69" t="s">
        <v>36</v>
      </c>
      <c r="Z67" s="70">
        <v>200</v>
      </c>
      <c r="AA67" s="885" t="s">
        <v>36</v>
      </c>
      <c r="AB67" s="863">
        <v>0.14000000000000001</v>
      </c>
      <c r="AC67" s="655" t="s">
        <v>36</v>
      </c>
      <c r="AD67" s="655" t="s">
        <v>36</v>
      </c>
      <c r="AE67" s="11" t="s">
        <v>36</v>
      </c>
      <c r="AF67" s="2" t="s">
        <v>36</v>
      </c>
      <c r="AG67" s="2" t="s">
        <v>36</v>
      </c>
      <c r="AH67" s="2" t="s">
        <v>36</v>
      </c>
      <c r="AI67" s="2" t="s">
        <v>36</v>
      </c>
      <c r="AJ67" s="103" t="s">
        <v>36</v>
      </c>
    </row>
    <row r="68" spans="1:36" x14ac:dyDescent="0.15">
      <c r="A68" s="1607"/>
      <c r="B68" s="218">
        <v>43616</v>
      </c>
      <c r="C68" s="54" t="str">
        <f t="shared" si="6"/>
        <v>(金)</v>
      </c>
      <c r="D68" s="175" t="s">
        <v>550</v>
      </c>
      <c r="E68" s="176" t="s">
        <v>36</v>
      </c>
      <c r="F68" s="177">
        <v>23</v>
      </c>
      <c r="G68" s="178">
        <v>22.8</v>
      </c>
      <c r="H68" s="174">
        <v>20.8</v>
      </c>
      <c r="I68" s="178">
        <v>6.81</v>
      </c>
      <c r="J68" s="174">
        <v>6.8710000000000004</v>
      </c>
      <c r="K68" s="178">
        <v>7.65</v>
      </c>
      <c r="L68" s="174">
        <v>7.67</v>
      </c>
      <c r="M68" s="178" t="s">
        <v>36</v>
      </c>
      <c r="N68" s="174">
        <v>33</v>
      </c>
      <c r="O68" s="1317" t="s">
        <v>36</v>
      </c>
      <c r="P68" s="1318">
        <v>55.1</v>
      </c>
      <c r="Q68" s="1317" t="s">
        <v>36</v>
      </c>
      <c r="R68" s="1318">
        <v>80</v>
      </c>
      <c r="S68" s="1317" t="s">
        <v>36</v>
      </c>
      <c r="T68" s="1318" t="s">
        <v>36</v>
      </c>
      <c r="U68" s="1317" t="s">
        <v>36</v>
      </c>
      <c r="V68" s="1338" t="s">
        <v>36</v>
      </c>
      <c r="W68" s="179" t="s">
        <v>36</v>
      </c>
      <c r="X68" s="180">
        <v>42.9</v>
      </c>
      <c r="Y68" s="183" t="s">
        <v>36</v>
      </c>
      <c r="Z68" s="184">
        <v>188</v>
      </c>
      <c r="AA68" s="886" t="s">
        <v>36</v>
      </c>
      <c r="AB68" s="871">
        <v>0.14000000000000001</v>
      </c>
      <c r="AC68" s="690" t="s">
        <v>36</v>
      </c>
      <c r="AD68" s="690" t="s">
        <v>36</v>
      </c>
      <c r="AE68" s="11" t="s">
        <v>36</v>
      </c>
      <c r="AF68" s="2" t="s">
        <v>36</v>
      </c>
      <c r="AG68" s="2" t="s">
        <v>36</v>
      </c>
      <c r="AH68" s="2" t="s">
        <v>36</v>
      </c>
      <c r="AI68" s="2" t="s">
        <v>36</v>
      </c>
      <c r="AJ68" s="103" t="s">
        <v>36</v>
      </c>
    </row>
    <row r="69" spans="1:36" s="1" customFormat="1" ht="13.5" customHeight="1" x14ac:dyDescent="0.15">
      <c r="A69" s="1607"/>
      <c r="B69" s="1610" t="s">
        <v>396</v>
      </c>
      <c r="C69" s="1611"/>
      <c r="D69" s="399"/>
      <c r="E69" s="358">
        <f>MAX(E38:E68)</f>
        <v>56.5</v>
      </c>
      <c r="F69" s="359">
        <f t="shared" ref="F69:AB69" si="7">IF(COUNT(F38:F68)=0,"",MAX(F38:F68))</f>
        <v>27.6</v>
      </c>
      <c r="G69" s="360">
        <f t="shared" si="7"/>
        <v>22.8</v>
      </c>
      <c r="H69" s="361">
        <f t="shared" si="7"/>
        <v>20.8</v>
      </c>
      <c r="I69" s="360">
        <f t="shared" si="7"/>
        <v>6.81</v>
      </c>
      <c r="J69" s="361">
        <f t="shared" si="7"/>
        <v>6.8710000000000004</v>
      </c>
      <c r="K69" s="360">
        <f t="shared" si="7"/>
        <v>8.34</v>
      </c>
      <c r="L69" s="361">
        <f t="shared" si="7"/>
        <v>8</v>
      </c>
      <c r="M69" s="360" t="str">
        <f t="shared" si="7"/>
        <v/>
      </c>
      <c r="N69" s="361">
        <f t="shared" si="7"/>
        <v>38.700000000000003</v>
      </c>
      <c r="O69" s="1311" t="str">
        <f t="shared" si="7"/>
        <v/>
      </c>
      <c r="P69" s="1319">
        <f t="shared" si="7"/>
        <v>60.6</v>
      </c>
      <c r="Q69" s="1311" t="str">
        <f t="shared" si="7"/>
        <v/>
      </c>
      <c r="R69" s="1319">
        <f t="shared" si="7"/>
        <v>89.6</v>
      </c>
      <c r="S69" s="1311" t="str">
        <f t="shared" si="7"/>
        <v/>
      </c>
      <c r="T69" s="1319">
        <f t="shared" si="7"/>
        <v>55.8</v>
      </c>
      <c r="U69" s="1311" t="str">
        <f t="shared" si="7"/>
        <v/>
      </c>
      <c r="V69" s="1319">
        <f t="shared" si="7"/>
        <v>33.200000000000003</v>
      </c>
      <c r="W69" s="362" t="str">
        <f t="shared" si="7"/>
        <v/>
      </c>
      <c r="X69" s="583">
        <f t="shared" si="7"/>
        <v>52.3</v>
      </c>
      <c r="Y69" s="1471" t="str">
        <f t="shared" si="7"/>
        <v/>
      </c>
      <c r="Z69" s="1472">
        <f t="shared" si="7"/>
        <v>251</v>
      </c>
      <c r="AA69" s="887" t="str">
        <f t="shared" si="7"/>
        <v/>
      </c>
      <c r="AB69" s="865">
        <f t="shared" si="7"/>
        <v>0.17</v>
      </c>
      <c r="AC69" s="695">
        <f t="shared" ref="AC69:AD69" si="8">IF(COUNT(AC38:AC68)=0,"",MAX(AC38:AC68))</f>
        <v>456</v>
      </c>
      <c r="AD69" s="695">
        <f t="shared" si="8"/>
        <v>550</v>
      </c>
      <c r="AE69" s="11"/>
      <c r="AF69" s="2"/>
      <c r="AG69" s="2"/>
      <c r="AH69" s="2"/>
      <c r="AI69" s="2"/>
      <c r="AJ69" s="103"/>
    </row>
    <row r="70" spans="1:36" s="1" customFormat="1" ht="13.5" customHeight="1" x14ac:dyDescent="0.15">
      <c r="A70" s="1607"/>
      <c r="B70" s="1602" t="s">
        <v>397</v>
      </c>
      <c r="C70" s="1603"/>
      <c r="D70" s="401"/>
      <c r="E70" s="364">
        <f>MIN(E38:E68)</f>
        <v>0.5</v>
      </c>
      <c r="F70" s="365">
        <f t="shared" ref="F70:AB70" si="9">IF(COUNT(F38:F68)=0,"",MIN(F38:F68))</f>
        <v>14.9</v>
      </c>
      <c r="G70" s="366">
        <f t="shared" si="9"/>
        <v>17.3</v>
      </c>
      <c r="H70" s="367">
        <f t="shared" si="9"/>
        <v>15.8</v>
      </c>
      <c r="I70" s="366">
        <f t="shared" si="9"/>
        <v>3.53</v>
      </c>
      <c r="J70" s="367">
        <f t="shared" si="9"/>
        <v>3.7</v>
      </c>
      <c r="K70" s="366">
        <f t="shared" si="9"/>
        <v>7.59</v>
      </c>
      <c r="L70" s="367">
        <f t="shared" si="9"/>
        <v>7.57</v>
      </c>
      <c r="M70" s="366" t="str">
        <f t="shared" si="9"/>
        <v/>
      </c>
      <c r="N70" s="367">
        <f t="shared" si="9"/>
        <v>33</v>
      </c>
      <c r="O70" s="1313" t="str">
        <f t="shared" si="9"/>
        <v/>
      </c>
      <c r="P70" s="1320">
        <f t="shared" si="9"/>
        <v>55.1</v>
      </c>
      <c r="Q70" s="1313" t="str">
        <f t="shared" si="9"/>
        <v/>
      </c>
      <c r="R70" s="1320">
        <f t="shared" si="9"/>
        <v>80</v>
      </c>
      <c r="S70" s="1313" t="str">
        <f t="shared" si="9"/>
        <v/>
      </c>
      <c r="T70" s="1320">
        <f t="shared" si="9"/>
        <v>55.8</v>
      </c>
      <c r="U70" s="1313" t="str">
        <f t="shared" si="9"/>
        <v/>
      </c>
      <c r="V70" s="1320">
        <f t="shared" si="9"/>
        <v>33.200000000000003</v>
      </c>
      <c r="W70" s="368" t="str">
        <f t="shared" si="9"/>
        <v/>
      </c>
      <c r="X70" s="697">
        <f t="shared" si="9"/>
        <v>42.9</v>
      </c>
      <c r="Y70" s="1477" t="str">
        <f t="shared" si="9"/>
        <v/>
      </c>
      <c r="Z70" s="1478">
        <f t="shared" si="9"/>
        <v>188</v>
      </c>
      <c r="AA70" s="888" t="str">
        <f t="shared" si="9"/>
        <v/>
      </c>
      <c r="AB70" s="867">
        <f t="shared" si="9"/>
        <v>0.06</v>
      </c>
      <c r="AC70" s="699">
        <f t="shared" ref="AC70:AD70" si="10">IF(COUNT(AC38:AC68)=0,"",MIN(AC38:AC68))</f>
        <v>212</v>
      </c>
      <c r="AD70" s="699">
        <f t="shared" si="10"/>
        <v>73</v>
      </c>
      <c r="AE70" s="11"/>
      <c r="AF70" s="2"/>
      <c r="AG70" s="2"/>
      <c r="AH70" s="2"/>
      <c r="AI70" s="2"/>
      <c r="AJ70" s="103"/>
    </row>
    <row r="71" spans="1:36" s="1" customFormat="1" ht="13.5" customHeight="1" x14ac:dyDescent="0.15">
      <c r="A71" s="1607"/>
      <c r="B71" s="1602" t="s">
        <v>398</v>
      </c>
      <c r="C71" s="1603"/>
      <c r="D71" s="401"/>
      <c r="E71" s="401"/>
      <c r="F71" s="584">
        <f t="shared" ref="F71:AB71" si="11">IF(COUNT(F38:F68)=0,"",AVERAGE(F38:F68))</f>
        <v>20.825806451612909</v>
      </c>
      <c r="G71" s="585">
        <f t="shared" si="11"/>
        <v>19.864516129032257</v>
      </c>
      <c r="H71" s="586">
        <f t="shared" si="11"/>
        <v>18.093548387096778</v>
      </c>
      <c r="I71" s="585">
        <f t="shared" si="11"/>
        <v>5.1430967741935483</v>
      </c>
      <c r="J71" s="586">
        <f t="shared" si="11"/>
        <v>4.963645161290323</v>
      </c>
      <c r="K71" s="585">
        <f t="shared" si="11"/>
        <v>7.7716129032258063</v>
      </c>
      <c r="L71" s="586">
        <f t="shared" si="11"/>
        <v>7.7281612903225794</v>
      </c>
      <c r="M71" s="585" t="str">
        <f t="shared" si="11"/>
        <v/>
      </c>
      <c r="N71" s="586">
        <f t="shared" si="11"/>
        <v>36.906451612903226</v>
      </c>
      <c r="O71" s="1321" t="str">
        <f t="shared" si="11"/>
        <v/>
      </c>
      <c r="P71" s="1322">
        <f t="shared" si="11"/>
        <v>57.978947368421046</v>
      </c>
      <c r="Q71" s="1321" t="str">
        <f t="shared" si="11"/>
        <v/>
      </c>
      <c r="R71" s="1322">
        <f t="shared" si="11"/>
        <v>85.421052631578945</v>
      </c>
      <c r="S71" s="1321" t="str">
        <f t="shared" si="11"/>
        <v/>
      </c>
      <c r="T71" s="1322">
        <f t="shared" si="11"/>
        <v>55.8</v>
      </c>
      <c r="U71" s="1321" t="str">
        <f t="shared" si="11"/>
        <v/>
      </c>
      <c r="V71" s="1322">
        <f t="shared" si="11"/>
        <v>33.200000000000003</v>
      </c>
      <c r="W71" s="1366" t="str">
        <f t="shared" si="11"/>
        <v/>
      </c>
      <c r="X71" s="702">
        <f t="shared" si="11"/>
        <v>48.347368421052629</v>
      </c>
      <c r="Y71" s="1479" t="str">
        <f t="shared" si="11"/>
        <v/>
      </c>
      <c r="Z71" s="1480">
        <f t="shared" si="11"/>
        <v>215.68421052631578</v>
      </c>
      <c r="AA71" s="895" t="str">
        <f t="shared" si="11"/>
        <v/>
      </c>
      <c r="AB71" s="873">
        <f t="shared" si="11"/>
        <v>0.1073684210526316</v>
      </c>
      <c r="AC71" s="691">
        <f t="shared" ref="AC71:AD71" si="12">IF(COUNT(AC38:AC68)=0,"",AVERAGE(AC38:AC68))</f>
        <v>328.66666666666669</v>
      </c>
      <c r="AD71" s="691">
        <f t="shared" si="12"/>
        <v>328</v>
      </c>
      <c r="AE71" s="11"/>
      <c r="AF71" s="2"/>
      <c r="AG71" s="2"/>
      <c r="AH71" s="2"/>
      <c r="AI71" s="2"/>
      <c r="AJ71" s="103"/>
    </row>
    <row r="72" spans="1:36" s="1" customFormat="1" ht="13.5" customHeight="1" x14ac:dyDescent="0.15">
      <c r="A72" s="1715"/>
      <c r="B72" s="1602" t="s">
        <v>399</v>
      </c>
      <c r="C72" s="1603"/>
      <c r="D72" s="401"/>
      <c r="E72" s="577">
        <f>SUM(E38:E68)</f>
        <v>112.5</v>
      </c>
      <c r="F72" s="606"/>
      <c r="G72" s="1456"/>
      <c r="H72" s="1457"/>
      <c r="I72" s="1456"/>
      <c r="J72" s="1457"/>
      <c r="K72" s="1352"/>
      <c r="L72" s="1353"/>
      <c r="M72" s="1456"/>
      <c r="N72" s="1457"/>
      <c r="O72" s="1316"/>
      <c r="P72" s="1323"/>
      <c r="Q72" s="1334"/>
      <c r="R72" s="1323"/>
      <c r="S72" s="1315"/>
      <c r="T72" s="1316"/>
      <c r="U72" s="1315"/>
      <c r="V72" s="1333"/>
      <c r="W72" s="1367"/>
      <c r="X72" s="1368"/>
      <c r="Y72" s="1476"/>
      <c r="Z72" s="1481"/>
      <c r="AA72" s="896"/>
      <c r="AB72" s="875"/>
      <c r="AC72" s="692">
        <f>SUM(AC38:AC68)</f>
        <v>986</v>
      </c>
      <c r="AD72" s="692">
        <f>SUM(AD38:AD68)</f>
        <v>1640</v>
      </c>
      <c r="AE72" s="11"/>
      <c r="AF72" s="2"/>
      <c r="AG72" s="2"/>
      <c r="AH72" s="2"/>
      <c r="AI72" s="2"/>
      <c r="AJ72" s="103"/>
    </row>
    <row r="73" spans="1:36" ht="13.5" customHeight="1" x14ac:dyDescent="0.15">
      <c r="A73" s="1716" t="s">
        <v>270</v>
      </c>
      <c r="B73" s="324">
        <v>43617</v>
      </c>
      <c r="C73" s="325" t="str">
        <f>IF(B73="","",IF(WEEKDAY(B73)=1,"(日)",IF(WEEKDAY(B73)=2,"(月)",IF(WEEKDAY(B73)=3,"(火)",IF(WEEKDAY(B73)=4,"(水)",IF(WEEKDAY(B73)=5,"(木)",IF(WEEKDAY(B73)=6,"(金)","(土)")))))))</f>
        <v>(土)</v>
      </c>
      <c r="D73" s="670" t="s">
        <v>570</v>
      </c>
      <c r="E73" s="59"/>
      <c r="F73" s="59">
        <v>23.4</v>
      </c>
      <c r="G73" s="61">
        <v>22.9</v>
      </c>
      <c r="H73" s="62">
        <v>20.8</v>
      </c>
      <c r="I73" s="61">
        <v>7.0270000000000001</v>
      </c>
      <c r="J73" s="62">
        <v>6.8</v>
      </c>
      <c r="K73" s="61">
        <v>7.7</v>
      </c>
      <c r="L73" s="62">
        <v>7.66</v>
      </c>
      <c r="M73" s="61"/>
      <c r="N73" s="62">
        <v>33.700000000000003</v>
      </c>
      <c r="O73" s="1308"/>
      <c r="P73" s="1309"/>
      <c r="Q73" s="1308"/>
      <c r="R73" s="1309"/>
      <c r="S73" s="1308"/>
      <c r="T73" s="1309"/>
      <c r="U73" s="1308"/>
      <c r="V73" s="1339"/>
      <c r="W73" s="55"/>
      <c r="X73" s="56"/>
      <c r="Y73" s="57"/>
      <c r="Z73" s="58"/>
      <c r="AA73" s="894"/>
      <c r="AB73" s="861"/>
      <c r="AC73" s="653"/>
      <c r="AD73" s="653"/>
      <c r="AE73" s="172">
        <v>43622</v>
      </c>
      <c r="AF73" s="135" t="s">
        <v>29</v>
      </c>
      <c r="AG73" s="136">
        <v>26.8</v>
      </c>
      <c r="AH73" s="137" t="s">
        <v>20</v>
      </c>
      <c r="AI73" s="138"/>
      <c r="AJ73" s="139"/>
    </row>
    <row r="74" spans="1:36" x14ac:dyDescent="0.15">
      <c r="A74" s="1717"/>
      <c r="B74" s="326">
        <v>43618</v>
      </c>
      <c r="C74" s="327" t="str">
        <f t="shared" ref="C74:C102" si="13">IF(B74="","",IF(WEEKDAY(B74)=1,"(日)",IF(WEEKDAY(B74)=2,"(月)",IF(WEEKDAY(B74)=3,"(火)",IF(WEEKDAY(B74)=4,"(水)",IF(WEEKDAY(B74)=5,"(木)",IF(WEEKDAY(B74)=6,"(金)","(土)")))))))</f>
        <v>(日)</v>
      </c>
      <c r="D74" s="671" t="s">
        <v>570</v>
      </c>
      <c r="E74" s="60"/>
      <c r="F74" s="60">
        <v>23.3</v>
      </c>
      <c r="G74" s="23">
        <v>23.9</v>
      </c>
      <c r="H74" s="63">
        <v>20.9</v>
      </c>
      <c r="I74" s="23">
        <v>5.67</v>
      </c>
      <c r="J74" s="63">
        <v>6.51</v>
      </c>
      <c r="K74" s="23">
        <v>7.91</v>
      </c>
      <c r="L74" s="63">
        <v>7.93</v>
      </c>
      <c r="M74" s="23"/>
      <c r="N74" s="63">
        <v>34</v>
      </c>
      <c r="O74" s="50"/>
      <c r="P74" s="1310"/>
      <c r="Q74" s="50"/>
      <c r="R74" s="1310"/>
      <c r="S74" s="50"/>
      <c r="T74" s="1310"/>
      <c r="U74" s="50"/>
      <c r="V74" s="1340"/>
      <c r="W74" s="64"/>
      <c r="X74" s="65"/>
      <c r="Y74" s="69"/>
      <c r="Z74" s="70"/>
      <c r="AA74" s="885"/>
      <c r="AB74" s="863"/>
      <c r="AC74" s="655">
        <v>190</v>
      </c>
      <c r="AD74" s="655">
        <v>114</v>
      </c>
      <c r="AE74" s="12" t="s">
        <v>30</v>
      </c>
      <c r="AF74" s="13" t="s">
        <v>31</v>
      </c>
      <c r="AG74" s="14" t="s">
        <v>32</v>
      </c>
      <c r="AH74" s="15" t="s">
        <v>33</v>
      </c>
      <c r="AI74" s="16" t="s">
        <v>36</v>
      </c>
      <c r="AJ74" s="96"/>
    </row>
    <row r="75" spans="1:36" x14ac:dyDescent="0.15">
      <c r="A75" s="1717"/>
      <c r="B75" s="326">
        <v>43619</v>
      </c>
      <c r="C75" s="327" t="str">
        <f t="shared" si="13"/>
        <v>(月)</v>
      </c>
      <c r="D75" s="671" t="s">
        <v>579</v>
      </c>
      <c r="E75" s="60"/>
      <c r="F75" s="60">
        <v>22.4</v>
      </c>
      <c r="G75" s="23">
        <v>23.1</v>
      </c>
      <c r="H75" s="63">
        <v>21.1</v>
      </c>
      <c r="I75" s="23">
        <v>6.4</v>
      </c>
      <c r="J75" s="63">
        <v>6.2</v>
      </c>
      <c r="K75" s="23">
        <v>7.86</v>
      </c>
      <c r="L75" s="63">
        <v>7.89</v>
      </c>
      <c r="M75" s="23"/>
      <c r="N75" s="63">
        <v>33.9</v>
      </c>
      <c r="O75" s="50"/>
      <c r="P75" s="1310">
        <v>55.7</v>
      </c>
      <c r="Q75" s="50"/>
      <c r="R75" s="1310">
        <v>80.400000000000006</v>
      </c>
      <c r="S75" s="50"/>
      <c r="T75" s="1310"/>
      <c r="U75" s="50"/>
      <c r="V75" s="1340"/>
      <c r="W75" s="64"/>
      <c r="X75" s="65">
        <v>41.9</v>
      </c>
      <c r="Y75" s="69"/>
      <c r="Z75" s="70">
        <v>140</v>
      </c>
      <c r="AA75" s="885"/>
      <c r="AB75" s="863">
        <v>0.08</v>
      </c>
      <c r="AC75" s="655"/>
      <c r="AD75" s="655"/>
      <c r="AE75" s="5" t="s">
        <v>271</v>
      </c>
      <c r="AF75" s="17" t="s">
        <v>20</v>
      </c>
      <c r="AG75" s="31"/>
      <c r="AH75" s="32">
        <v>21.6</v>
      </c>
      <c r="AI75" s="33" t="s">
        <v>36</v>
      </c>
      <c r="AJ75" s="97"/>
    </row>
    <row r="76" spans="1:36" x14ac:dyDescent="0.15">
      <c r="A76" s="1717"/>
      <c r="B76" s="326">
        <v>43620</v>
      </c>
      <c r="C76" s="327" t="str">
        <f t="shared" si="13"/>
        <v>(火)</v>
      </c>
      <c r="D76" s="671" t="s">
        <v>570</v>
      </c>
      <c r="E76" s="60"/>
      <c r="F76" s="60">
        <v>25</v>
      </c>
      <c r="G76" s="23">
        <v>23.4</v>
      </c>
      <c r="H76" s="63">
        <v>21.1</v>
      </c>
      <c r="I76" s="23">
        <v>6.89</v>
      </c>
      <c r="J76" s="63">
        <v>5.26</v>
      </c>
      <c r="K76" s="23">
        <v>7.97</v>
      </c>
      <c r="L76" s="63">
        <v>7.95</v>
      </c>
      <c r="M76" s="23"/>
      <c r="N76" s="63">
        <v>33.299999999999997</v>
      </c>
      <c r="O76" s="50"/>
      <c r="P76" s="1310">
        <v>56.2</v>
      </c>
      <c r="Q76" s="50"/>
      <c r="R76" s="1310">
        <v>80.2</v>
      </c>
      <c r="S76" s="50"/>
      <c r="T76" s="1310"/>
      <c r="U76" s="50"/>
      <c r="V76" s="1340"/>
      <c r="W76" s="64"/>
      <c r="X76" s="65">
        <v>44.3</v>
      </c>
      <c r="Y76" s="69"/>
      <c r="Z76" s="70">
        <v>178</v>
      </c>
      <c r="AA76" s="885"/>
      <c r="AB76" s="863">
        <v>0.06</v>
      </c>
      <c r="AC76" s="655"/>
      <c r="AD76" s="655"/>
      <c r="AE76" s="6" t="s">
        <v>272</v>
      </c>
      <c r="AF76" s="18" t="s">
        <v>273</v>
      </c>
      <c r="AG76" s="37"/>
      <c r="AH76" s="35">
        <v>4</v>
      </c>
      <c r="AI76" s="39" t="s">
        <v>36</v>
      </c>
      <c r="AJ76" s="98"/>
    </row>
    <row r="77" spans="1:36" x14ac:dyDescent="0.15">
      <c r="A77" s="1717"/>
      <c r="B77" s="326">
        <v>43621</v>
      </c>
      <c r="C77" s="327" t="str">
        <f t="shared" si="13"/>
        <v>(水)</v>
      </c>
      <c r="D77" s="671" t="s">
        <v>598</v>
      </c>
      <c r="E77" s="60"/>
      <c r="F77" s="60">
        <v>22.8</v>
      </c>
      <c r="G77" s="23">
        <v>23.5</v>
      </c>
      <c r="H77" s="63">
        <v>21.2</v>
      </c>
      <c r="I77" s="23">
        <v>5.6</v>
      </c>
      <c r="J77" s="63">
        <v>4.5999999999999996</v>
      </c>
      <c r="K77" s="23">
        <v>8.08</v>
      </c>
      <c r="L77" s="63">
        <v>8.0500000000000007</v>
      </c>
      <c r="M77" s="23"/>
      <c r="N77" s="63">
        <v>34.1</v>
      </c>
      <c r="O77" s="50"/>
      <c r="P77" s="1310">
        <v>55.8</v>
      </c>
      <c r="Q77" s="50"/>
      <c r="R77" s="1310">
        <v>80</v>
      </c>
      <c r="S77" s="50"/>
      <c r="T77" s="1310"/>
      <c r="U77" s="50"/>
      <c r="V77" s="1340"/>
      <c r="W77" s="64"/>
      <c r="X77" s="65">
        <v>44.9</v>
      </c>
      <c r="Y77" s="69"/>
      <c r="Z77" s="70">
        <v>150</v>
      </c>
      <c r="AA77" s="885"/>
      <c r="AB77" s="863">
        <v>0.11</v>
      </c>
      <c r="AC77" s="655"/>
      <c r="AD77" s="655"/>
      <c r="AE77" s="6" t="s">
        <v>21</v>
      </c>
      <c r="AF77" s="18"/>
      <c r="AG77" s="40"/>
      <c r="AH77" s="35">
        <v>8.01</v>
      </c>
      <c r="AI77" s="42" t="s">
        <v>36</v>
      </c>
      <c r="AJ77" s="99"/>
    </row>
    <row r="78" spans="1:36" x14ac:dyDescent="0.15">
      <c r="A78" s="1717"/>
      <c r="B78" s="326">
        <v>43622</v>
      </c>
      <c r="C78" s="327" t="str">
        <f t="shared" si="13"/>
        <v>(木)</v>
      </c>
      <c r="D78" s="671" t="s">
        <v>598</v>
      </c>
      <c r="E78" s="60"/>
      <c r="F78" s="60">
        <v>28.5</v>
      </c>
      <c r="G78" s="23">
        <v>23.7</v>
      </c>
      <c r="H78" s="63">
        <v>21.6</v>
      </c>
      <c r="I78" s="23">
        <v>5.3</v>
      </c>
      <c r="J78" s="63">
        <v>4</v>
      </c>
      <c r="K78" s="23">
        <v>8.0299999999999994</v>
      </c>
      <c r="L78" s="63">
        <v>8.01</v>
      </c>
      <c r="M78" s="23"/>
      <c r="N78" s="63">
        <v>33.299999999999997</v>
      </c>
      <c r="O78" s="50"/>
      <c r="P78" s="1310">
        <v>55.4</v>
      </c>
      <c r="Q78" s="50"/>
      <c r="R78" s="1310">
        <v>80</v>
      </c>
      <c r="S78" s="50"/>
      <c r="T78" s="1310">
        <v>50.8</v>
      </c>
      <c r="U78" s="1336"/>
      <c r="V78" s="1340">
        <v>29.2</v>
      </c>
      <c r="W78" s="64"/>
      <c r="X78" s="65">
        <v>43.3</v>
      </c>
      <c r="Y78" s="69"/>
      <c r="Z78" s="70">
        <v>128</v>
      </c>
      <c r="AA78" s="885"/>
      <c r="AB78" s="863">
        <v>0.1</v>
      </c>
      <c r="AC78" s="655"/>
      <c r="AD78" s="655"/>
      <c r="AE78" s="6" t="s">
        <v>274</v>
      </c>
      <c r="AF78" s="18" t="s">
        <v>22</v>
      </c>
      <c r="AG78" s="34"/>
      <c r="AH78" s="35">
        <v>33.299999999999997</v>
      </c>
      <c r="AI78" s="36" t="s">
        <v>36</v>
      </c>
      <c r="AJ78" s="100"/>
    </row>
    <row r="79" spans="1:36" x14ac:dyDescent="0.15">
      <c r="A79" s="1717"/>
      <c r="B79" s="326">
        <v>43623</v>
      </c>
      <c r="C79" s="327" t="str">
        <f t="shared" si="13"/>
        <v>(金)</v>
      </c>
      <c r="D79" s="671" t="s">
        <v>579</v>
      </c>
      <c r="E79" s="60">
        <v>28</v>
      </c>
      <c r="F79" s="60">
        <v>23.7</v>
      </c>
      <c r="G79" s="23">
        <v>23.8</v>
      </c>
      <c r="H79" s="63">
        <v>21.6</v>
      </c>
      <c r="I79" s="23">
        <v>4.88</v>
      </c>
      <c r="J79" s="63">
        <v>4.09</v>
      </c>
      <c r="K79" s="23">
        <v>8.19</v>
      </c>
      <c r="L79" s="63">
        <v>8.18</v>
      </c>
      <c r="M79" s="23"/>
      <c r="N79" s="63">
        <v>33.1</v>
      </c>
      <c r="O79" s="50"/>
      <c r="P79" s="1310">
        <v>56.8</v>
      </c>
      <c r="Q79" s="50"/>
      <c r="R79" s="1310">
        <v>81.2</v>
      </c>
      <c r="S79" s="50"/>
      <c r="T79" s="1310"/>
      <c r="U79" s="50"/>
      <c r="V79" s="1340"/>
      <c r="W79" s="64"/>
      <c r="X79" s="65">
        <v>42</v>
      </c>
      <c r="Y79" s="69"/>
      <c r="Z79" s="70">
        <v>172</v>
      </c>
      <c r="AA79" s="885"/>
      <c r="AB79" s="863">
        <v>0.09</v>
      </c>
      <c r="AC79" s="655"/>
      <c r="AD79" s="655"/>
      <c r="AE79" s="6" t="s">
        <v>275</v>
      </c>
      <c r="AF79" s="18" t="s">
        <v>23</v>
      </c>
      <c r="AG79" s="34" t="s">
        <v>36</v>
      </c>
      <c r="AH79" s="660">
        <v>55.4</v>
      </c>
      <c r="AI79" s="36" t="s">
        <v>36</v>
      </c>
      <c r="AJ79" s="100"/>
    </row>
    <row r="80" spans="1:36" x14ac:dyDescent="0.15">
      <c r="A80" s="1717"/>
      <c r="B80" s="326">
        <v>43624</v>
      </c>
      <c r="C80" s="327" t="str">
        <f t="shared" si="13"/>
        <v>(土)</v>
      </c>
      <c r="D80" s="671" t="s">
        <v>579</v>
      </c>
      <c r="E80" s="60"/>
      <c r="F80" s="60">
        <v>19.600000000000001</v>
      </c>
      <c r="G80" s="23">
        <v>23.8</v>
      </c>
      <c r="H80" s="63">
        <v>21.6</v>
      </c>
      <c r="I80" s="23">
        <v>5.26</v>
      </c>
      <c r="J80" s="63">
        <v>3.46</v>
      </c>
      <c r="K80" s="23">
        <v>8</v>
      </c>
      <c r="L80" s="63">
        <v>8.02</v>
      </c>
      <c r="M80" s="23"/>
      <c r="N80" s="63">
        <v>33.200000000000003</v>
      </c>
      <c r="O80" s="50"/>
      <c r="P80" s="1310"/>
      <c r="Q80" s="50"/>
      <c r="R80" s="1310"/>
      <c r="S80" s="50"/>
      <c r="T80" s="1310"/>
      <c r="U80" s="50"/>
      <c r="V80" s="1340"/>
      <c r="W80" s="64"/>
      <c r="X80" s="65"/>
      <c r="Y80" s="69"/>
      <c r="Z80" s="70"/>
      <c r="AA80" s="885"/>
      <c r="AB80" s="863"/>
      <c r="AC80" s="655"/>
      <c r="AD80" s="655"/>
      <c r="AE80" s="6" t="s">
        <v>276</v>
      </c>
      <c r="AF80" s="18" t="s">
        <v>23</v>
      </c>
      <c r="AG80" s="34" t="s">
        <v>36</v>
      </c>
      <c r="AH80" s="660">
        <v>80</v>
      </c>
      <c r="AI80" s="36" t="s">
        <v>36</v>
      </c>
      <c r="AJ80" s="100"/>
    </row>
    <row r="81" spans="1:36" x14ac:dyDescent="0.15">
      <c r="A81" s="1717"/>
      <c r="B81" s="326">
        <v>43625</v>
      </c>
      <c r="C81" s="327" t="str">
        <f t="shared" si="13"/>
        <v>(日)</v>
      </c>
      <c r="D81" s="671" t="s">
        <v>571</v>
      </c>
      <c r="E81" s="60">
        <v>6</v>
      </c>
      <c r="F81" s="60">
        <v>17.600000000000001</v>
      </c>
      <c r="G81" s="23">
        <v>23.7</v>
      </c>
      <c r="H81" s="63">
        <v>21.2</v>
      </c>
      <c r="I81" s="23">
        <v>5.39</v>
      </c>
      <c r="J81" s="63">
        <v>4.1100000000000003</v>
      </c>
      <c r="K81" s="23">
        <v>8.1</v>
      </c>
      <c r="L81" s="63">
        <v>8.0299999999999994</v>
      </c>
      <c r="M81" s="23"/>
      <c r="N81" s="63">
        <v>33.200000000000003</v>
      </c>
      <c r="O81" s="50"/>
      <c r="P81" s="1310"/>
      <c r="Q81" s="50"/>
      <c r="R81" s="1310"/>
      <c r="S81" s="50"/>
      <c r="T81" s="1310"/>
      <c r="U81" s="50"/>
      <c r="V81" s="1340"/>
      <c r="W81" s="64"/>
      <c r="X81" s="65"/>
      <c r="Y81" s="69"/>
      <c r="Z81" s="70"/>
      <c r="AA81" s="885"/>
      <c r="AB81" s="863"/>
      <c r="AC81" s="655"/>
      <c r="AD81" s="655"/>
      <c r="AE81" s="6" t="s">
        <v>277</v>
      </c>
      <c r="AF81" s="18" t="s">
        <v>23</v>
      </c>
      <c r="AG81" s="34" t="s">
        <v>36</v>
      </c>
      <c r="AH81" s="660">
        <v>50.8</v>
      </c>
      <c r="AI81" s="36" t="s">
        <v>36</v>
      </c>
      <c r="AJ81" s="100"/>
    </row>
    <row r="82" spans="1:36" x14ac:dyDescent="0.15">
      <c r="A82" s="1717"/>
      <c r="B82" s="326">
        <v>43626</v>
      </c>
      <c r="C82" s="327" t="str">
        <f t="shared" si="13"/>
        <v>(月)</v>
      </c>
      <c r="D82" s="671" t="s">
        <v>571</v>
      </c>
      <c r="E82" s="60">
        <v>89.5</v>
      </c>
      <c r="F82" s="60">
        <v>16.600000000000001</v>
      </c>
      <c r="G82" s="23">
        <v>23.7</v>
      </c>
      <c r="H82" s="63">
        <v>21.6</v>
      </c>
      <c r="I82" s="23">
        <v>5.29</v>
      </c>
      <c r="J82" s="63">
        <v>4.1500000000000004</v>
      </c>
      <c r="K82" s="23">
        <v>7.83</v>
      </c>
      <c r="L82" s="63">
        <v>7.83</v>
      </c>
      <c r="M82" s="23"/>
      <c r="N82" s="63">
        <v>32.6</v>
      </c>
      <c r="O82" s="50"/>
      <c r="P82" s="1310">
        <v>52.2</v>
      </c>
      <c r="Q82" s="50"/>
      <c r="R82" s="1310">
        <v>81.2</v>
      </c>
      <c r="S82" s="50"/>
      <c r="T82" s="1310"/>
      <c r="U82" s="50"/>
      <c r="V82" s="1340"/>
      <c r="W82" s="64"/>
      <c r="X82" s="65">
        <v>41.1</v>
      </c>
      <c r="Y82" s="69"/>
      <c r="Z82" s="70">
        <v>153</v>
      </c>
      <c r="AA82" s="885"/>
      <c r="AB82" s="863">
        <v>0.06</v>
      </c>
      <c r="AC82" s="655"/>
      <c r="AD82" s="655"/>
      <c r="AE82" s="6" t="s">
        <v>278</v>
      </c>
      <c r="AF82" s="18" t="s">
        <v>23</v>
      </c>
      <c r="AG82" s="34" t="s">
        <v>36</v>
      </c>
      <c r="AH82" s="660">
        <v>29.2</v>
      </c>
      <c r="AI82" s="36" t="s">
        <v>36</v>
      </c>
      <c r="AJ82" s="100"/>
    </row>
    <row r="83" spans="1:36" x14ac:dyDescent="0.15">
      <c r="A83" s="1717"/>
      <c r="B83" s="326">
        <v>43627</v>
      </c>
      <c r="C83" s="327" t="str">
        <f t="shared" si="13"/>
        <v>(火)</v>
      </c>
      <c r="D83" s="671" t="s">
        <v>579</v>
      </c>
      <c r="E83" s="60">
        <v>4.5</v>
      </c>
      <c r="F83" s="60">
        <v>15.1</v>
      </c>
      <c r="G83" s="23">
        <v>22.6</v>
      </c>
      <c r="H83" s="63">
        <v>22</v>
      </c>
      <c r="I83" s="23">
        <v>5.27</v>
      </c>
      <c r="J83" s="63">
        <v>3.18</v>
      </c>
      <c r="K83" s="23">
        <v>7.71</v>
      </c>
      <c r="L83" s="63">
        <v>7.61</v>
      </c>
      <c r="M83" s="23"/>
      <c r="N83" s="63">
        <v>32.799999999999997</v>
      </c>
      <c r="O83" s="50"/>
      <c r="P83" s="1310">
        <v>53.1</v>
      </c>
      <c r="Q83" s="50"/>
      <c r="R83" s="1310">
        <v>83</v>
      </c>
      <c r="S83" s="50"/>
      <c r="T83" s="1310"/>
      <c r="U83" s="50"/>
      <c r="V83" s="1340"/>
      <c r="W83" s="64"/>
      <c r="X83" s="65">
        <v>42.2</v>
      </c>
      <c r="Y83" s="69"/>
      <c r="Z83" s="70">
        <v>180</v>
      </c>
      <c r="AA83" s="885"/>
      <c r="AB83" s="863">
        <v>7.0000000000000007E-2</v>
      </c>
      <c r="AC83" s="655">
        <v>667</v>
      </c>
      <c r="AD83" s="655">
        <v>259</v>
      </c>
      <c r="AE83" s="6" t="s">
        <v>279</v>
      </c>
      <c r="AF83" s="18" t="s">
        <v>23</v>
      </c>
      <c r="AG83" s="37" t="s">
        <v>36</v>
      </c>
      <c r="AH83" s="38">
        <v>43.3</v>
      </c>
      <c r="AI83" s="39" t="s">
        <v>36</v>
      </c>
      <c r="AJ83" s="98"/>
    </row>
    <row r="84" spans="1:36" x14ac:dyDescent="0.15">
      <c r="A84" s="1717"/>
      <c r="B84" s="326">
        <v>43628</v>
      </c>
      <c r="C84" s="327" t="str">
        <f t="shared" si="13"/>
        <v>(水)</v>
      </c>
      <c r="D84" s="671" t="s">
        <v>579</v>
      </c>
      <c r="E84" s="60">
        <v>2.5</v>
      </c>
      <c r="F84" s="60">
        <v>17.100000000000001</v>
      </c>
      <c r="G84" s="23">
        <v>22.8</v>
      </c>
      <c r="H84" s="63">
        <v>21.3</v>
      </c>
      <c r="I84" s="23">
        <v>6.6</v>
      </c>
      <c r="J84" s="63">
        <v>3.9</v>
      </c>
      <c r="K84" s="23">
        <v>7.6</v>
      </c>
      <c r="L84" s="63">
        <v>7.59</v>
      </c>
      <c r="M84" s="23"/>
      <c r="N84" s="63">
        <v>32.700000000000003</v>
      </c>
      <c r="O84" s="50"/>
      <c r="P84" s="1310">
        <v>54</v>
      </c>
      <c r="Q84" s="50"/>
      <c r="R84" s="1310">
        <v>82</v>
      </c>
      <c r="S84" s="50"/>
      <c r="T84" s="1310"/>
      <c r="U84" s="50"/>
      <c r="V84" s="1340"/>
      <c r="W84" s="64"/>
      <c r="X84" s="65">
        <v>40</v>
      </c>
      <c r="Y84" s="69"/>
      <c r="Z84" s="70">
        <v>159</v>
      </c>
      <c r="AA84" s="885"/>
      <c r="AB84" s="863">
        <v>0.13</v>
      </c>
      <c r="AC84" s="655"/>
      <c r="AD84" s="655"/>
      <c r="AE84" s="6" t="s">
        <v>280</v>
      </c>
      <c r="AF84" s="18" t="s">
        <v>23</v>
      </c>
      <c r="AG84" s="48" t="s">
        <v>36</v>
      </c>
      <c r="AH84" s="49">
        <v>128</v>
      </c>
      <c r="AI84" s="25" t="s">
        <v>36</v>
      </c>
      <c r="AJ84" s="26"/>
    </row>
    <row r="85" spans="1:36" x14ac:dyDescent="0.15">
      <c r="A85" s="1717"/>
      <c r="B85" s="326">
        <v>43629</v>
      </c>
      <c r="C85" s="327" t="str">
        <f t="shared" si="13"/>
        <v>(木)</v>
      </c>
      <c r="D85" s="671" t="s">
        <v>570</v>
      </c>
      <c r="E85" s="60"/>
      <c r="F85" s="60">
        <v>24.9</v>
      </c>
      <c r="G85" s="23">
        <v>22.4</v>
      </c>
      <c r="H85" s="63">
        <v>20.8</v>
      </c>
      <c r="I85" s="23">
        <v>10.199999999999999</v>
      </c>
      <c r="J85" s="63">
        <v>7.1</v>
      </c>
      <c r="K85" s="23">
        <v>7.49</v>
      </c>
      <c r="L85" s="63">
        <v>7.47</v>
      </c>
      <c r="M85" s="23"/>
      <c r="N85" s="63">
        <v>28.8</v>
      </c>
      <c r="O85" s="50"/>
      <c r="P85" s="1310">
        <v>53.6</v>
      </c>
      <c r="Q85" s="50"/>
      <c r="R85" s="1310">
        <v>76.8</v>
      </c>
      <c r="S85" s="50"/>
      <c r="T85" s="1310"/>
      <c r="U85" s="50"/>
      <c r="V85" s="1340"/>
      <c r="W85" s="64"/>
      <c r="X85" s="65">
        <v>34.700000000000003</v>
      </c>
      <c r="Y85" s="69"/>
      <c r="Z85" s="70">
        <v>150</v>
      </c>
      <c r="AA85" s="885"/>
      <c r="AB85" s="863">
        <v>0.23</v>
      </c>
      <c r="AC85" s="655"/>
      <c r="AD85" s="655"/>
      <c r="AE85" s="6" t="s">
        <v>281</v>
      </c>
      <c r="AF85" s="18" t="s">
        <v>23</v>
      </c>
      <c r="AG85" s="40" t="s">
        <v>36</v>
      </c>
      <c r="AH85" s="41">
        <v>0.1</v>
      </c>
      <c r="AI85" s="42" t="s">
        <v>36</v>
      </c>
      <c r="AJ85" s="99"/>
    </row>
    <row r="86" spans="1:36" x14ac:dyDescent="0.15">
      <c r="A86" s="1717"/>
      <c r="B86" s="326">
        <v>43630</v>
      </c>
      <c r="C86" s="327" t="str">
        <f t="shared" si="13"/>
        <v>(金)</v>
      </c>
      <c r="D86" s="671" t="s">
        <v>570</v>
      </c>
      <c r="E86" s="60"/>
      <c r="F86" s="60">
        <v>27.7</v>
      </c>
      <c r="G86" s="23">
        <v>22.7</v>
      </c>
      <c r="H86" s="63">
        <v>21.7</v>
      </c>
      <c r="I86" s="23">
        <v>9.27</v>
      </c>
      <c r="J86" s="63">
        <v>7.2</v>
      </c>
      <c r="K86" s="23">
        <v>7.43</v>
      </c>
      <c r="L86" s="63">
        <v>7.42</v>
      </c>
      <c r="M86" s="23"/>
      <c r="N86" s="63">
        <v>29.3</v>
      </c>
      <c r="O86" s="50"/>
      <c r="P86" s="1310">
        <v>55.9</v>
      </c>
      <c r="Q86" s="50"/>
      <c r="R86" s="1310">
        <v>76.2</v>
      </c>
      <c r="S86" s="50"/>
      <c r="T86" s="1310"/>
      <c r="U86" s="50"/>
      <c r="V86" s="1340"/>
      <c r="W86" s="64"/>
      <c r="X86" s="65">
        <v>33.6</v>
      </c>
      <c r="Y86" s="69"/>
      <c r="Z86" s="70">
        <v>169</v>
      </c>
      <c r="AA86" s="885"/>
      <c r="AB86" s="863">
        <v>0.22</v>
      </c>
      <c r="AC86" s="655"/>
      <c r="AD86" s="655"/>
      <c r="AE86" s="6" t="s">
        <v>24</v>
      </c>
      <c r="AF86" s="18" t="s">
        <v>23</v>
      </c>
      <c r="AG86" s="23"/>
      <c r="AH86" s="47">
        <v>3.3</v>
      </c>
      <c r="AI86" s="141" t="s">
        <v>36</v>
      </c>
      <c r="AJ86" s="99"/>
    </row>
    <row r="87" spans="1:36" x14ac:dyDescent="0.15">
      <c r="A87" s="1717"/>
      <c r="B87" s="326">
        <v>43631</v>
      </c>
      <c r="C87" s="327" t="str">
        <f t="shared" si="13"/>
        <v>(土)</v>
      </c>
      <c r="D87" s="671" t="s">
        <v>571</v>
      </c>
      <c r="E87" s="60">
        <v>37</v>
      </c>
      <c r="F87" s="60">
        <v>16.899999999999999</v>
      </c>
      <c r="G87" s="23">
        <v>22.4</v>
      </c>
      <c r="H87" s="63">
        <v>21.3</v>
      </c>
      <c r="I87" s="23">
        <v>7.33</v>
      </c>
      <c r="J87" s="63">
        <v>5.3259999999999996</v>
      </c>
      <c r="K87" s="23">
        <v>7.52</v>
      </c>
      <c r="L87" s="63">
        <v>7.5</v>
      </c>
      <c r="M87" s="23"/>
      <c r="N87" s="63">
        <v>30.6</v>
      </c>
      <c r="O87" s="50"/>
      <c r="P87" s="1310"/>
      <c r="Q87" s="50"/>
      <c r="R87" s="1310"/>
      <c r="S87" s="50"/>
      <c r="T87" s="1310"/>
      <c r="U87" s="50"/>
      <c r="V87" s="1340"/>
      <c r="W87" s="64"/>
      <c r="X87" s="65"/>
      <c r="Y87" s="69"/>
      <c r="Z87" s="70"/>
      <c r="AA87" s="885"/>
      <c r="AB87" s="863"/>
      <c r="AC87" s="655"/>
      <c r="AD87" s="655"/>
      <c r="AE87" s="6" t="s">
        <v>25</v>
      </c>
      <c r="AF87" s="18" t="s">
        <v>23</v>
      </c>
      <c r="AG87" s="23"/>
      <c r="AH87" s="47">
        <v>1.6</v>
      </c>
      <c r="AI87" s="141" t="s">
        <v>36</v>
      </c>
      <c r="AJ87" s="99"/>
    </row>
    <row r="88" spans="1:36" x14ac:dyDescent="0.15">
      <c r="A88" s="1717"/>
      <c r="B88" s="326">
        <v>43632</v>
      </c>
      <c r="C88" s="327" t="str">
        <f t="shared" si="13"/>
        <v>(日)</v>
      </c>
      <c r="D88" s="671" t="s">
        <v>570</v>
      </c>
      <c r="E88" s="60">
        <v>2.5</v>
      </c>
      <c r="F88" s="60">
        <v>24.3</v>
      </c>
      <c r="G88" s="23">
        <v>23.1</v>
      </c>
      <c r="H88" s="63">
        <v>21.8</v>
      </c>
      <c r="I88" s="23">
        <v>6.67</v>
      </c>
      <c r="J88" s="63">
        <v>4.3899999999999997</v>
      </c>
      <c r="K88" s="23">
        <v>7.51</v>
      </c>
      <c r="L88" s="63">
        <v>7.52</v>
      </c>
      <c r="M88" s="23"/>
      <c r="N88" s="63">
        <v>31.5</v>
      </c>
      <c r="O88" s="50"/>
      <c r="P88" s="1310"/>
      <c r="Q88" s="50"/>
      <c r="R88" s="1310"/>
      <c r="S88" s="50"/>
      <c r="T88" s="1310"/>
      <c r="U88" s="50"/>
      <c r="V88" s="1340"/>
      <c r="W88" s="64"/>
      <c r="X88" s="65"/>
      <c r="Y88" s="69"/>
      <c r="Z88" s="70"/>
      <c r="AA88" s="885"/>
      <c r="AB88" s="863"/>
      <c r="AC88" s="655"/>
      <c r="AD88" s="655"/>
      <c r="AE88" s="6" t="s">
        <v>282</v>
      </c>
      <c r="AF88" s="18" t="s">
        <v>23</v>
      </c>
      <c r="AG88" s="23"/>
      <c r="AH88" s="47">
        <v>11.4</v>
      </c>
      <c r="AI88" s="141" t="s">
        <v>36</v>
      </c>
      <c r="AJ88" s="99"/>
    </row>
    <row r="89" spans="1:36" x14ac:dyDescent="0.15">
      <c r="A89" s="1717"/>
      <c r="B89" s="326">
        <v>43633</v>
      </c>
      <c r="C89" s="327" t="str">
        <f t="shared" si="13"/>
        <v>(月)</v>
      </c>
      <c r="D89" s="671" t="s">
        <v>570</v>
      </c>
      <c r="E89" s="60"/>
      <c r="F89" s="60">
        <v>24.7</v>
      </c>
      <c r="G89" s="23">
        <v>23.2</v>
      </c>
      <c r="H89" s="63">
        <v>21.9</v>
      </c>
      <c r="I89" s="23">
        <v>7.7</v>
      </c>
      <c r="J89" s="63">
        <v>5.5</v>
      </c>
      <c r="K89" s="23">
        <v>7.57</v>
      </c>
      <c r="L89" s="63">
        <v>7.56</v>
      </c>
      <c r="M89" s="23"/>
      <c r="N89" s="63">
        <v>30.6</v>
      </c>
      <c r="O89" s="50"/>
      <c r="P89" s="1310">
        <v>56.8</v>
      </c>
      <c r="Q89" s="50"/>
      <c r="R89" s="1310">
        <v>79.8</v>
      </c>
      <c r="S89" s="50"/>
      <c r="T89" s="1310"/>
      <c r="U89" s="50"/>
      <c r="V89" s="1340"/>
      <c r="W89" s="64"/>
      <c r="X89" s="65">
        <v>36.200000000000003</v>
      </c>
      <c r="Y89" s="69"/>
      <c r="Z89" s="70">
        <v>174</v>
      </c>
      <c r="AA89" s="885"/>
      <c r="AB89" s="863">
        <v>0.17</v>
      </c>
      <c r="AC89" s="655"/>
      <c r="AD89" s="655"/>
      <c r="AE89" s="6" t="s">
        <v>283</v>
      </c>
      <c r="AF89" s="18" t="s">
        <v>23</v>
      </c>
      <c r="AG89" s="45"/>
      <c r="AH89" s="44">
        <v>2.8000000000000001E-2</v>
      </c>
      <c r="AI89" s="46" t="s">
        <v>36</v>
      </c>
      <c r="AJ89" s="101"/>
    </row>
    <row r="90" spans="1:36" x14ac:dyDescent="0.15">
      <c r="A90" s="1717"/>
      <c r="B90" s="326">
        <v>43634</v>
      </c>
      <c r="C90" s="327" t="str">
        <f t="shared" si="13"/>
        <v>(火)</v>
      </c>
      <c r="D90" s="671" t="s">
        <v>570</v>
      </c>
      <c r="E90" s="60"/>
      <c r="F90" s="60">
        <v>25</v>
      </c>
      <c r="G90" s="23">
        <v>23.2</v>
      </c>
      <c r="H90" s="63">
        <v>21.9</v>
      </c>
      <c r="I90" s="23">
        <v>6.45</v>
      </c>
      <c r="J90" s="63">
        <v>6.23</v>
      </c>
      <c r="K90" s="23">
        <v>7.53</v>
      </c>
      <c r="L90" s="63">
        <v>7.52</v>
      </c>
      <c r="M90" s="23"/>
      <c r="N90" s="63">
        <v>30.9</v>
      </c>
      <c r="O90" s="50"/>
      <c r="P90" s="1310">
        <v>56.1</v>
      </c>
      <c r="Q90" s="50"/>
      <c r="R90" s="1310">
        <v>80</v>
      </c>
      <c r="S90" s="50"/>
      <c r="T90" s="1310"/>
      <c r="U90" s="50"/>
      <c r="V90" s="1340"/>
      <c r="W90" s="64"/>
      <c r="X90" s="65">
        <v>35.9</v>
      </c>
      <c r="Y90" s="69"/>
      <c r="Z90" s="70">
        <v>164</v>
      </c>
      <c r="AA90" s="885"/>
      <c r="AB90" s="863">
        <v>0.11</v>
      </c>
      <c r="AC90" s="655"/>
      <c r="AD90" s="655"/>
      <c r="AE90" s="6" t="s">
        <v>290</v>
      </c>
      <c r="AF90" s="18" t="s">
        <v>23</v>
      </c>
      <c r="AG90" s="24"/>
      <c r="AH90" s="44">
        <v>0.43</v>
      </c>
      <c r="AI90" s="42" t="s">
        <v>36</v>
      </c>
      <c r="AJ90" s="99"/>
    </row>
    <row r="91" spans="1:36" x14ac:dyDescent="0.15">
      <c r="A91" s="1717"/>
      <c r="B91" s="326">
        <v>43635</v>
      </c>
      <c r="C91" s="327" t="str">
        <f t="shared" si="13"/>
        <v>(水)</v>
      </c>
      <c r="D91" s="671" t="s">
        <v>570</v>
      </c>
      <c r="E91" s="60"/>
      <c r="F91" s="60">
        <v>26.2</v>
      </c>
      <c r="G91" s="23">
        <v>23.6</v>
      </c>
      <c r="H91" s="63">
        <v>22</v>
      </c>
      <c r="I91" s="23">
        <v>5.89</v>
      </c>
      <c r="J91" s="63">
        <v>4.63</v>
      </c>
      <c r="K91" s="23">
        <v>7.58</v>
      </c>
      <c r="L91" s="63">
        <v>7.59</v>
      </c>
      <c r="M91" s="23"/>
      <c r="N91" s="63">
        <v>31.1</v>
      </c>
      <c r="O91" s="50"/>
      <c r="P91" s="1310">
        <v>56.6</v>
      </c>
      <c r="Q91" s="50"/>
      <c r="R91" s="1310">
        <v>79.8</v>
      </c>
      <c r="S91" s="50"/>
      <c r="T91" s="1310"/>
      <c r="U91" s="50"/>
      <c r="V91" s="1340"/>
      <c r="W91" s="64"/>
      <c r="X91" s="65">
        <v>36.700000000000003</v>
      </c>
      <c r="Y91" s="69"/>
      <c r="Z91" s="70">
        <v>162</v>
      </c>
      <c r="AA91" s="885"/>
      <c r="AB91" s="863">
        <v>0.12</v>
      </c>
      <c r="AC91" s="655"/>
      <c r="AD91" s="655"/>
      <c r="AE91" s="6" t="s">
        <v>284</v>
      </c>
      <c r="AF91" s="18" t="s">
        <v>23</v>
      </c>
      <c r="AG91" s="24"/>
      <c r="AH91" s="44">
        <v>2.02</v>
      </c>
      <c r="AI91" s="42" t="s">
        <v>36</v>
      </c>
      <c r="AJ91" s="99"/>
    </row>
    <row r="92" spans="1:36" x14ac:dyDescent="0.15">
      <c r="A92" s="1717"/>
      <c r="B92" s="326">
        <v>43636</v>
      </c>
      <c r="C92" s="327" t="str">
        <f t="shared" si="13"/>
        <v>(木)</v>
      </c>
      <c r="D92" s="671" t="s">
        <v>579</v>
      </c>
      <c r="E92" s="60"/>
      <c r="F92" s="60">
        <v>22.1</v>
      </c>
      <c r="G92" s="23">
        <v>23.7</v>
      </c>
      <c r="H92" s="63">
        <v>22.1</v>
      </c>
      <c r="I92" s="23">
        <v>6.2</v>
      </c>
      <c r="J92" s="63">
        <v>4.8</v>
      </c>
      <c r="K92" s="23">
        <v>7.52</v>
      </c>
      <c r="L92" s="63">
        <v>7.51</v>
      </c>
      <c r="M92" s="23"/>
      <c r="N92" s="63">
        <v>31.5</v>
      </c>
      <c r="O92" s="50"/>
      <c r="P92" s="1310">
        <v>56.5</v>
      </c>
      <c r="Q92" s="50"/>
      <c r="R92" s="1310">
        <v>79</v>
      </c>
      <c r="S92" s="50"/>
      <c r="T92" s="1310"/>
      <c r="U92" s="50"/>
      <c r="V92" s="1340"/>
      <c r="W92" s="64"/>
      <c r="X92" s="65">
        <v>38.5</v>
      </c>
      <c r="Y92" s="69"/>
      <c r="Z92" s="70">
        <v>164</v>
      </c>
      <c r="AA92" s="885"/>
      <c r="AB92" s="863">
        <v>0.1</v>
      </c>
      <c r="AC92" s="655"/>
      <c r="AD92" s="655"/>
      <c r="AE92" s="6" t="s">
        <v>285</v>
      </c>
      <c r="AF92" s="18" t="s">
        <v>23</v>
      </c>
      <c r="AG92" s="45"/>
      <c r="AH92" s="217">
        <v>7.2999999999999995E-2</v>
      </c>
      <c r="AI92" s="46" t="s">
        <v>36</v>
      </c>
      <c r="AJ92" s="101"/>
    </row>
    <row r="93" spans="1:36" x14ac:dyDescent="0.15">
      <c r="A93" s="1717"/>
      <c r="B93" s="326">
        <v>43637</v>
      </c>
      <c r="C93" s="327" t="str">
        <f t="shared" si="13"/>
        <v>(金)</v>
      </c>
      <c r="D93" s="671" t="s">
        <v>579</v>
      </c>
      <c r="E93" s="60"/>
      <c r="F93" s="60">
        <v>25.9</v>
      </c>
      <c r="G93" s="23">
        <v>24</v>
      </c>
      <c r="H93" s="63">
        <v>22.3</v>
      </c>
      <c r="I93" s="23">
        <v>5.82</v>
      </c>
      <c r="J93" s="63">
        <v>4.57</v>
      </c>
      <c r="K93" s="23">
        <v>7.57</v>
      </c>
      <c r="L93" s="63">
        <v>7.57</v>
      </c>
      <c r="M93" s="23"/>
      <c r="N93" s="63">
        <v>31.1</v>
      </c>
      <c r="O93" s="50"/>
      <c r="P93" s="1310">
        <v>56.8</v>
      </c>
      <c r="Q93" s="50"/>
      <c r="R93" s="1310">
        <v>79.599999999999994</v>
      </c>
      <c r="S93" s="50"/>
      <c r="T93" s="1310"/>
      <c r="U93" s="50"/>
      <c r="V93" s="1340"/>
      <c r="W93" s="64"/>
      <c r="X93" s="65">
        <v>34.700000000000003</v>
      </c>
      <c r="Y93" s="69"/>
      <c r="Z93" s="70">
        <v>207</v>
      </c>
      <c r="AA93" s="885"/>
      <c r="AB93" s="863">
        <v>0.14000000000000001</v>
      </c>
      <c r="AC93" s="655"/>
      <c r="AD93" s="655"/>
      <c r="AE93" s="6" t="s">
        <v>286</v>
      </c>
      <c r="AF93" s="18" t="s">
        <v>23</v>
      </c>
      <c r="AG93" s="24"/>
      <c r="AH93" s="217"/>
      <c r="AI93" s="42" t="s">
        <v>36</v>
      </c>
      <c r="AJ93" s="99"/>
    </row>
    <row r="94" spans="1:36" x14ac:dyDescent="0.15">
      <c r="A94" s="1717"/>
      <c r="B94" s="326">
        <v>43638</v>
      </c>
      <c r="C94" s="327" t="str">
        <f t="shared" si="13"/>
        <v>(土)</v>
      </c>
      <c r="D94" s="671" t="s">
        <v>579</v>
      </c>
      <c r="E94" s="60">
        <v>3.5</v>
      </c>
      <c r="F94" s="60">
        <v>23.4</v>
      </c>
      <c r="G94" s="23">
        <v>24</v>
      </c>
      <c r="H94" s="63">
        <v>22.4</v>
      </c>
      <c r="I94" s="23">
        <v>6.32</v>
      </c>
      <c r="J94" s="63">
        <v>4.5999999999999996</v>
      </c>
      <c r="K94" s="23">
        <v>7.59</v>
      </c>
      <c r="L94" s="63">
        <v>7.59</v>
      </c>
      <c r="M94" s="23"/>
      <c r="N94" s="63">
        <v>31.7</v>
      </c>
      <c r="O94" s="50"/>
      <c r="P94" s="1310"/>
      <c r="Q94" s="50"/>
      <c r="R94" s="1310"/>
      <c r="S94" s="50"/>
      <c r="T94" s="1310"/>
      <c r="U94" s="50"/>
      <c r="V94" s="1340"/>
      <c r="W94" s="64"/>
      <c r="X94" s="65"/>
      <c r="Y94" s="69"/>
      <c r="Z94" s="70"/>
      <c r="AA94" s="885"/>
      <c r="AB94" s="863"/>
      <c r="AC94" s="655"/>
      <c r="AD94" s="655"/>
      <c r="AE94" s="6" t="s">
        <v>287</v>
      </c>
      <c r="AF94" s="18" t="s">
        <v>23</v>
      </c>
      <c r="AG94" s="23"/>
      <c r="AH94" s="47">
        <v>22.8</v>
      </c>
      <c r="AI94" s="36" t="s">
        <v>36</v>
      </c>
      <c r="AJ94" s="100"/>
    </row>
    <row r="95" spans="1:36" x14ac:dyDescent="0.15">
      <c r="A95" s="1717"/>
      <c r="B95" s="326">
        <v>43639</v>
      </c>
      <c r="C95" s="327" t="str">
        <f t="shared" si="13"/>
        <v>(日)</v>
      </c>
      <c r="D95" s="671" t="s">
        <v>579</v>
      </c>
      <c r="E95" s="60"/>
      <c r="F95" s="60">
        <v>20.8</v>
      </c>
      <c r="G95" s="23">
        <v>24.1</v>
      </c>
      <c r="H95" s="63">
        <v>22.5</v>
      </c>
      <c r="I95" s="23">
        <v>4.95</v>
      </c>
      <c r="J95" s="63">
        <v>4.1900000000000004</v>
      </c>
      <c r="K95" s="23">
        <v>7.68</v>
      </c>
      <c r="L95" s="63">
        <v>7.64</v>
      </c>
      <c r="M95" s="23"/>
      <c r="N95" s="63">
        <v>31.6</v>
      </c>
      <c r="O95" s="50"/>
      <c r="P95" s="1310"/>
      <c r="Q95" s="50"/>
      <c r="R95" s="1310"/>
      <c r="S95" s="50"/>
      <c r="T95" s="1310"/>
      <c r="U95" s="50"/>
      <c r="V95" s="1340"/>
      <c r="W95" s="64"/>
      <c r="X95" s="65"/>
      <c r="Y95" s="69"/>
      <c r="Z95" s="70"/>
      <c r="AA95" s="885"/>
      <c r="AB95" s="863"/>
      <c r="AC95" s="655">
        <v>529</v>
      </c>
      <c r="AD95" s="655">
        <v>349</v>
      </c>
      <c r="AE95" s="6" t="s">
        <v>27</v>
      </c>
      <c r="AF95" s="18" t="s">
        <v>23</v>
      </c>
      <c r="AG95" s="23"/>
      <c r="AH95" s="47">
        <v>6.1</v>
      </c>
      <c r="AI95" s="36" t="s">
        <v>36</v>
      </c>
      <c r="AJ95" s="100"/>
    </row>
    <row r="96" spans="1:36" x14ac:dyDescent="0.15">
      <c r="A96" s="1717"/>
      <c r="B96" s="326">
        <v>43640</v>
      </c>
      <c r="C96" s="327" t="str">
        <f t="shared" si="13"/>
        <v>(月)</v>
      </c>
      <c r="D96" s="671" t="s">
        <v>571</v>
      </c>
      <c r="E96" s="60">
        <v>40</v>
      </c>
      <c r="F96" s="60">
        <v>17.899999999999999</v>
      </c>
      <c r="G96" s="23">
        <v>24.1</v>
      </c>
      <c r="H96" s="63">
        <v>22.6</v>
      </c>
      <c r="I96" s="23">
        <v>5.85</v>
      </c>
      <c r="J96" s="63">
        <v>5.64</v>
      </c>
      <c r="K96" s="23">
        <v>7.64</v>
      </c>
      <c r="L96" s="63">
        <v>7.66</v>
      </c>
      <c r="M96" s="23"/>
      <c r="N96" s="63">
        <v>31.6</v>
      </c>
      <c r="O96" s="50"/>
      <c r="P96" s="1310">
        <v>57.6</v>
      </c>
      <c r="Q96" s="50"/>
      <c r="R96" s="1310">
        <v>81.599999999999994</v>
      </c>
      <c r="S96" s="50"/>
      <c r="T96" s="1310"/>
      <c r="U96" s="50"/>
      <c r="V96" s="1340"/>
      <c r="W96" s="64"/>
      <c r="X96" s="65">
        <v>34.299999999999997</v>
      </c>
      <c r="Y96" s="69"/>
      <c r="Z96" s="70">
        <v>202</v>
      </c>
      <c r="AA96" s="885"/>
      <c r="AB96" s="863">
        <v>0.14000000000000001</v>
      </c>
      <c r="AC96" s="655"/>
      <c r="AD96" s="655"/>
      <c r="AE96" s="6" t="s">
        <v>288</v>
      </c>
      <c r="AF96" s="18" t="s">
        <v>273</v>
      </c>
      <c r="AG96" s="50"/>
      <c r="AH96" s="51">
        <v>7</v>
      </c>
      <c r="AI96" s="43" t="s">
        <v>36</v>
      </c>
      <c r="AJ96" s="102"/>
    </row>
    <row r="97" spans="1:36" x14ac:dyDescent="0.15">
      <c r="A97" s="1717"/>
      <c r="B97" s="326">
        <v>43641</v>
      </c>
      <c r="C97" s="327" t="str">
        <f t="shared" si="13"/>
        <v>(火)</v>
      </c>
      <c r="D97" s="671" t="s">
        <v>579</v>
      </c>
      <c r="E97" s="60"/>
      <c r="F97" s="60">
        <v>20.3</v>
      </c>
      <c r="G97" s="23">
        <v>24.4</v>
      </c>
      <c r="H97" s="63">
        <v>23.7</v>
      </c>
      <c r="I97" s="23">
        <v>6.02</v>
      </c>
      <c r="J97" s="63">
        <v>5.08</v>
      </c>
      <c r="K97" s="23">
        <v>7.56</v>
      </c>
      <c r="L97" s="63">
        <v>7.53</v>
      </c>
      <c r="M97" s="23"/>
      <c r="N97" s="63">
        <v>31.6</v>
      </c>
      <c r="O97" s="50"/>
      <c r="P97" s="1310">
        <v>62.9</v>
      </c>
      <c r="Q97" s="50"/>
      <c r="R97" s="1310">
        <v>85.2</v>
      </c>
      <c r="S97" s="50"/>
      <c r="T97" s="1310"/>
      <c r="U97" s="50"/>
      <c r="V97" s="1340"/>
      <c r="W97" s="64"/>
      <c r="X97" s="65">
        <v>32.299999999999997</v>
      </c>
      <c r="Y97" s="69"/>
      <c r="Z97" s="70">
        <v>199</v>
      </c>
      <c r="AA97" s="885"/>
      <c r="AB97" s="863">
        <v>0.18</v>
      </c>
      <c r="AC97" s="655"/>
      <c r="AD97" s="655"/>
      <c r="AE97" s="6" t="s">
        <v>289</v>
      </c>
      <c r="AF97" s="18" t="s">
        <v>23</v>
      </c>
      <c r="AG97" s="50"/>
      <c r="AH97" s="51">
        <v>4</v>
      </c>
      <c r="AI97" s="43" t="s">
        <v>36</v>
      </c>
      <c r="AJ97" s="102"/>
    </row>
    <row r="98" spans="1:36" x14ac:dyDescent="0.15">
      <c r="A98" s="1717"/>
      <c r="B98" s="326">
        <v>43642</v>
      </c>
      <c r="C98" s="327" t="str">
        <f t="shared" si="13"/>
        <v>(水)</v>
      </c>
      <c r="D98" s="671" t="s">
        <v>570</v>
      </c>
      <c r="E98" s="60"/>
      <c r="F98" s="60">
        <v>24.3</v>
      </c>
      <c r="G98" s="23">
        <v>24.5</v>
      </c>
      <c r="H98" s="63">
        <v>22.6</v>
      </c>
      <c r="I98" s="23">
        <v>7.6</v>
      </c>
      <c r="J98" s="63">
        <v>6.1</v>
      </c>
      <c r="K98" s="23">
        <v>7.54</v>
      </c>
      <c r="L98" s="63">
        <v>7.56</v>
      </c>
      <c r="M98" s="23"/>
      <c r="N98" s="63">
        <v>31.4</v>
      </c>
      <c r="O98" s="50"/>
      <c r="P98" s="1310">
        <v>62.9</v>
      </c>
      <c r="Q98" s="50"/>
      <c r="R98" s="1310">
        <v>84.6</v>
      </c>
      <c r="S98" s="50"/>
      <c r="T98" s="1310"/>
      <c r="U98" s="50"/>
      <c r="V98" s="1340"/>
      <c r="W98" s="64"/>
      <c r="X98" s="65">
        <v>31.6</v>
      </c>
      <c r="Y98" s="69"/>
      <c r="Z98" s="70">
        <v>206</v>
      </c>
      <c r="AA98" s="885"/>
      <c r="AB98" s="863">
        <v>0.22</v>
      </c>
      <c r="AC98" s="655"/>
      <c r="AD98" s="655"/>
      <c r="AE98" s="19"/>
      <c r="AF98" s="9"/>
      <c r="AG98" s="20"/>
      <c r="AH98" s="8"/>
      <c r="AI98" s="8"/>
      <c r="AJ98" s="9"/>
    </row>
    <row r="99" spans="1:36" x14ac:dyDescent="0.15">
      <c r="A99" s="1717"/>
      <c r="B99" s="326">
        <v>43643</v>
      </c>
      <c r="C99" s="327" t="str">
        <f t="shared" si="13"/>
        <v>(木)</v>
      </c>
      <c r="D99" s="671" t="s">
        <v>579</v>
      </c>
      <c r="E99" s="60">
        <v>0.5</v>
      </c>
      <c r="F99" s="60">
        <v>28.3</v>
      </c>
      <c r="G99" s="23">
        <v>24.5</v>
      </c>
      <c r="H99" s="63">
        <v>22.8</v>
      </c>
      <c r="I99" s="23">
        <v>7.6</v>
      </c>
      <c r="J99" s="63">
        <v>5.5</v>
      </c>
      <c r="K99" s="23">
        <v>7.46</v>
      </c>
      <c r="L99" s="63">
        <v>7.49</v>
      </c>
      <c r="M99" s="23"/>
      <c r="N99" s="63">
        <v>30.8</v>
      </c>
      <c r="O99" s="50"/>
      <c r="P99" s="1310">
        <v>62.2</v>
      </c>
      <c r="Q99" s="50"/>
      <c r="R99" s="1310">
        <v>84.6</v>
      </c>
      <c r="S99" s="50"/>
      <c r="T99" s="1310"/>
      <c r="U99" s="50"/>
      <c r="V99" s="1340"/>
      <c r="W99" s="64"/>
      <c r="X99" s="65">
        <v>31.8</v>
      </c>
      <c r="Y99" s="69"/>
      <c r="Z99" s="70">
        <v>188</v>
      </c>
      <c r="AA99" s="885"/>
      <c r="AB99" s="863">
        <v>0.18</v>
      </c>
      <c r="AC99" s="655"/>
      <c r="AD99" s="655"/>
      <c r="AE99" s="19"/>
      <c r="AF99" s="9"/>
      <c r="AG99" s="20"/>
      <c r="AH99" s="8"/>
      <c r="AI99" s="8"/>
      <c r="AJ99" s="9"/>
    </row>
    <row r="100" spans="1:36" x14ac:dyDescent="0.15">
      <c r="A100" s="1717"/>
      <c r="B100" s="326">
        <v>43644</v>
      </c>
      <c r="C100" s="327" t="str">
        <f t="shared" si="13"/>
        <v>(金)</v>
      </c>
      <c r="D100" s="671" t="s">
        <v>579</v>
      </c>
      <c r="E100" s="60">
        <v>13.5</v>
      </c>
      <c r="F100" s="60">
        <v>25</v>
      </c>
      <c r="G100" s="23">
        <v>24.9</v>
      </c>
      <c r="H100" s="63">
        <v>23</v>
      </c>
      <c r="I100" s="23">
        <v>4.9000000000000004</v>
      </c>
      <c r="J100" s="63">
        <v>5.65</v>
      </c>
      <c r="K100" s="23">
        <v>7.47</v>
      </c>
      <c r="L100" s="63">
        <v>7.5</v>
      </c>
      <c r="M100" s="23"/>
      <c r="N100" s="63">
        <v>31.1</v>
      </c>
      <c r="O100" s="50"/>
      <c r="P100" s="1310">
        <v>62.3</v>
      </c>
      <c r="Q100" s="50"/>
      <c r="R100" s="1310">
        <v>85</v>
      </c>
      <c r="S100" s="50"/>
      <c r="T100" s="1310"/>
      <c r="U100" s="50"/>
      <c r="V100" s="1340"/>
      <c r="W100" s="64"/>
      <c r="X100" s="65">
        <v>33.200000000000003</v>
      </c>
      <c r="Y100" s="69"/>
      <c r="Z100" s="70">
        <v>192</v>
      </c>
      <c r="AA100" s="885"/>
      <c r="AB100" s="863">
        <v>0.15</v>
      </c>
      <c r="AC100" s="655"/>
      <c r="AD100" s="655"/>
      <c r="AE100" s="21"/>
      <c r="AF100" s="3"/>
      <c r="AG100" s="22"/>
      <c r="AH100" s="10"/>
      <c r="AI100" s="10"/>
      <c r="AJ100" s="3"/>
    </row>
    <row r="101" spans="1:36" x14ac:dyDescent="0.15">
      <c r="A101" s="1717"/>
      <c r="B101" s="326">
        <v>43645</v>
      </c>
      <c r="C101" s="357" t="str">
        <f t="shared" si="13"/>
        <v>(土)</v>
      </c>
      <c r="D101" s="671" t="s">
        <v>571</v>
      </c>
      <c r="E101" s="60">
        <v>3</v>
      </c>
      <c r="F101" s="60">
        <v>20.3</v>
      </c>
      <c r="G101" s="23">
        <v>24.9</v>
      </c>
      <c r="H101" s="63">
        <v>23</v>
      </c>
      <c r="I101" s="23">
        <v>4.3</v>
      </c>
      <c r="J101" s="63">
        <v>5.16</v>
      </c>
      <c r="K101" s="23">
        <v>7.66</v>
      </c>
      <c r="L101" s="63">
        <v>7.71</v>
      </c>
      <c r="M101" s="23"/>
      <c r="N101" s="63">
        <v>31.6</v>
      </c>
      <c r="O101" s="50"/>
      <c r="P101" s="1310"/>
      <c r="Q101" s="50"/>
      <c r="R101" s="1310"/>
      <c r="S101" s="50"/>
      <c r="T101" s="1310"/>
      <c r="U101" s="50"/>
      <c r="V101" s="1340"/>
      <c r="W101" s="64"/>
      <c r="X101" s="65"/>
      <c r="Y101" s="69"/>
      <c r="Z101" s="70"/>
      <c r="AA101" s="885"/>
      <c r="AB101" s="863"/>
      <c r="AC101" s="655"/>
      <c r="AD101" s="655"/>
      <c r="AE101" s="29" t="s">
        <v>34</v>
      </c>
      <c r="AF101" s="2" t="s">
        <v>36</v>
      </c>
      <c r="AG101" s="2" t="s">
        <v>36</v>
      </c>
      <c r="AH101" s="2" t="s">
        <v>36</v>
      </c>
      <c r="AI101" s="2" t="s">
        <v>36</v>
      </c>
      <c r="AJ101" s="103" t="s">
        <v>36</v>
      </c>
    </row>
    <row r="102" spans="1:36" x14ac:dyDescent="0.15">
      <c r="A102" s="1717"/>
      <c r="B102" s="326">
        <v>43646</v>
      </c>
      <c r="C102" s="328" t="str">
        <f t="shared" si="13"/>
        <v>(日)</v>
      </c>
      <c r="D102" s="672" t="s">
        <v>571</v>
      </c>
      <c r="E102" s="125">
        <v>11</v>
      </c>
      <c r="F102" s="125">
        <v>23.3</v>
      </c>
      <c r="G102" s="126">
        <v>25.1</v>
      </c>
      <c r="H102" s="127">
        <v>23.2</v>
      </c>
      <c r="I102" s="126">
        <v>5.1100000000000003</v>
      </c>
      <c r="J102" s="127">
        <v>5</v>
      </c>
      <c r="K102" s="126">
        <v>7.69</v>
      </c>
      <c r="L102" s="127">
        <v>7.7</v>
      </c>
      <c r="M102" s="126"/>
      <c r="N102" s="127">
        <v>31.5</v>
      </c>
      <c r="O102" s="676"/>
      <c r="P102" s="1324"/>
      <c r="Q102" s="676"/>
      <c r="R102" s="1324"/>
      <c r="S102" s="676"/>
      <c r="T102" s="1324"/>
      <c r="U102" s="676"/>
      <c r="V102" s="1341"/>
      <c r="W102" s="128"/>
      <c r="X102" s="129"/>
      <c r="Y102" s="132"/>
      <c r="Z102" s="133"/>
      <c r="AA102" s="897"/>
      <c r="AB102" s="877"/>
      <c r="AC102" s="673"/>
      <c r="AD102" s="673"/>
      <c r="AE102" s="11" t="s">
        <v>36</v>
      </c>
      <c r="AF102" s="2"/>
      <c r="AG102" s="2"/>
      <c r="AH102" s="2"/>
      <c r="AI102" s="2"/>
      <c r="AJ102" s="103"/>
    </row>
    <row r="103" spans="1:36" s="1" customFormat="1" ht="13.5" customHeight="1" x14ac:dyDescent="0.15">
      <c r="A103" s="1717"/>
      <c r="B103" s="1610" t="s">
        <v>396</v>
      </c>
      <c r="C103" s="1611"/>
      <c r="D103" s="399"/>
      <c r="E103" s="358">
        <f>MAX(E73:E102)</f>
        <v>89.5</v>
      </c>
      <c r="F103" s="359">
        <f t="shared" ref="F103:AB103" si="14">IF(COUNT(F73:F102)=0,"",MAX(F73:F102))</f>
        <v>28.5</v>
      </c>
      <c r="G103" s="360">
        <f t="shared" si="14"/>
        <v>25.1</v>
      </c>
      <c r="H103" s="361">
        <f t="shared" si="14"/>
        <v>23.7</v>
      </c>
      <c r="I103" s="360">
        <f t="shared" si="14"/>
        <v>10.199999999999999</v>
      </c>
      <c r="J103" s="361">
        <f t="shared" si="14"/>
        <v>7.2</v>
      </c>
      <c r="K103" s="360">
        <f t="shared" si="14"/>
        <v>8.19</v>
      </c>
      <c r="L103" s="361">
        <f t="shared" si="14"/>
        <v>8.18</v>
      </c>
      <c r="M103" s="360" t="str">
        <f t="shared" si="14"/>
        <v/>
      </c>
      <c r="N103" s="361">
        <f t="shared" si="14"/>
        <v>34.1</v>
      </c>
      <c r="O103" s="1311" t="str">
        <f t="shared" si="14"/>
        <v/>
      </c>
      <c r="P103" s="1312">
        <f t="shared" si="14"/>
        <v>62.9</v>
      </c>
      <c r="Q103" s="1311" t="str">
        <f t="shared" si="14"/>
        <v/>
      </c>
      <c r="R103" s="1312">
        <f t="shared" si="14"/>
        <v>85.2</v>
      </c>
      <c r="S103" s="1311" t="str">
        <f t="shared" si="14"/>
        <v/>
      </c>
      <c r="T103" s="1319">
        <f t="shared" si="14"/>
        <v>50.8</v>
      </c>
      <c r="U103" s="1311" t="str">
        <f t="shared" si="14"/>
        <v/>
      </c>
      <c r="V103" s="1319">
        <f t="shared" si="14"/>
        <v>29.2</v>
      </c>
      <c r="W103" s="362" t="str">
        <f t="shared" si="14"/>
        <v/>
      </c>
      <c r="X103" s="583">
        <f t="shared" si="14"/>
        <v>44.9</v>
      </c>
      <c r="Y103" s="1471" t="str">
        <f t="shared" si="14"/>
        <v/>
      </c>
      <c r="Z103" s="1472">
        <f t="shared" si="14"/>
        <v>207</v>
      </c>
      <c r="AA103" s="887" t="str">
        <f t="shared" si="14"/>
        <v/>
      </c>
      <c r="AB103" s="865">
        <f t="shared" si="14"/>
        <v>0.23</v>
      </c>
      <c r="AC103" s="711">
        <f t="shared" ref="AC103:AD103" si="15">IF(COUNT(AC73:AC102)=0,"",MAX(AC73:AC102))</f>
        <v>667</v>
      </c>
      <c r="AD103" s="711">
        <f t="shared" si="15"/>
        <v>349</v>
      </c>
      <c r="AE103" s="11"/>
      <c r="AF103" s="2"/>
      <c r="AG103" s="2"/>
      <c r="AH103" s="2"/>
      <c r="AI103" s="2"/>
      <c r="AJ103" s="103"/>
    </row>
    <row r="104" spans="1:36" s="1" customFormat="1" ht="13.5" customHeight="1" x14ac:dyDescent="0.15">
      <c r="A104" s="1717"/>
      <c r="B104" s="1602" t="s">
        <v>397</v>
      </c>
      <c r="C104" s="1603"/>
      <c r="D104" s="401"/>
      <c r="E104" s="364">
        <f>MIN(E73:E102)</f>
        <v>0.5</v>
      </c>
      <c r="F104" s="365">
        <f t="shared" ref="F104:AB104" si="16">IF(COUNT(F73:F102)=0,"",MIN(F73:F102))</f>
        <v>15.1</v>
      </c>
      <c r="G104" s="366">
        <f t="shared" si="16"/>
        <v>22.4</v>
      </c>
      <c r="H104" s="367">
        <f t="shared" si="16"/>
        <v>20.8</v>
      </c>
      <c r="I104" s="366">
        <f t="shared" si="16"/>
        <v>4.3</v>
      </c>
      <c r="J104" s="365">
        <f t="shared" si="16"/>
        <v>3.18</v>
      </c>
      <c r="K104" s="366">
        <f t="shared" si="16"/>
        <v>7.43</v>
      </c>
      <c r="L104" s="365">
        <f t="shared" si="16"/>
        <v>7.42</v>
      </c>
      <c r="M104" s="366" t="str">
        <f t="shared" si="16"/>
        <v/>
      </c>
      <c r="N104" s="365">
        <f t="shared" si="16"/>
        <v>28.8</v>
      </c>
      <c r="O104" s="1313" t="str">
        <f t="shared" si="16"/>
        <v/>
      </c>
      <c r="P104" s="1314">
        <f t="shared" si="16"/>
        <v>52.2</v>
      </c>
      <c r="Q104" s="1313" t="str">
        <f t="shared" si="16"/>
        <v/>
      </c>
      <c r="R104" s="1314">
        <f t="shared" si="16"/>
        <v>76.2</v>
      </c>
      <c r="S104" s="1313" t="str">
        <f t="shared" si="16"/>
        <v/>
      </c>
      <c r="T104" s="1314">
        <f t="shared" si="16"/>
        <v>50.8</v>
      </c>
      <c r="U104" s="1313" t="str">
        <f t="shared" si="16"/>
        <v/>
      </c>
      <c r="V104" s="1320">
        <f t="shared" si="16"/>
        <v>29.2</v>
      </c>
      <c r="W104" s="368" t="str">
        <f t="shared" si="16"/>
        <v/>
      </c>
      <c r="X104" s="697">
        <f t="shared" si="16"/>
        <v>31.6</v>
      </c>
      <c r="Y104" s="1473" t="str">
        <f t="shared" si="16"/>
        <v/>
      </c>
      <c r="Z104" s="1474">
        <f t="shared" si="16"/>
        <v>128</v>
      </c>
      <c r="AA104" s="888" t="str">
        <f t="shared" si="16"/>
        <v/>
      </c>
      <c r="AB104" s="867">
        <f t="shared" si="16"/>
        <v>0.06</v>
      </c>
      <c r="AC104" s="712">
        <f t="shared" ref="AC104:AD104" si="17">IF(COUNT(AC73:AC102)=0,"",MIN(AC73:AC102))</f>
        <v>190</v>
      </c>
      <c r="AD104" s="712">
        <f t="shared" si="17"/>
        <v>114</v>
      </c>
      <c r="AE104" s="11"/>
      <c r="AF104" s="2"/>
      <c r="AG104" s="2"/>
      <c r="AH104" s="2"/>
      <c r="AI104" s="2"/>
      <c r="AJ104" s="103"/>
    </row>
    <row r="105" spans="1:36" s="1" customFormat="1" ht="13.5" customHeight="1" x14ac:dyDescent="0.15">
      <c r="A105" s="1717"/>
      <c r="B105" s="1602" t="s">
        <v>398</v>
      </c>
      <c r="C105" s="1603"/>
      <c r="D105" s="401"/>
      <c r="E105" s="401"/>
      <c r="F105" s="584">
        <f t="shared" ref="F105:AB105" si="18">IF(COUNT(F73:F102)=0,"",AVERAGE(F73:F102))</f>
        <v>22.546666666666656</v>
      </c>
      <c r="G105" s="366">
        <f t="shared" si="18"/>
        <v>23.65666666666667</v>
      </c>
      <c r="H105" s="365">
        <f t="shared" si="18"/>
        <v>21.92</v>
      </c>
      <c r="I105" s="366">
        <f t="shared" si="18"/>
        <v>6.2585666666666668</v>
      </c>
      <c r="J105" s="365">
        <f t="shared" si="18"/>
        <v>5.0975333333333319</v>
      </c>
      <c r="K105" s="366">
        <f t="shared" si="18"/>
        <v>7.6996666666666664</v>
      </c>
      <c r="L105" s="365">
        <f t="shared" si="18"/>
        <v>7.6929999999999996</v>
      </c>
      <c r="M105" s="366" t="str">
        <f t="shared" si="18"/>
        <v/>
      </c>
      <c r="N105" s="365">
        <f t="shared" si="18"/>
        <v>31.940000000000005</v>
      </c>
      <c r="O105" s="1313" t="str">
        <f t="shared" si="18"/>
        <v/>
      </c>
      <c r="P105" s="1314">
        <f t="shared" si="18"/>
        <v>56.969999999999992</v>
      </c>
      <c r="Q105" s="1313" t="str">
        <f t="shared" si="18"/>
        <v/>
      </c>
      <c r="R105" s="1314">
        <f t="shared" si="18"/>
        <v>81.009999999999977</v>
      </c>
      <c r="S105" s="1313" t="str">
        <f t="shared" si="18"/>
        <v/>
      </c>
      <c r="T105" s="1314">
        <f t="shared" si="18"/>
        <v>50.8</v>
      </c>
      <c r="U105" s="1313" t="str">
        <f t="shared" si="18"/>
        <v/>
      </c>
      <c r="V105" s="1314">
        <f t="shared" si="18"/>
        <v>29.2</v>
      </c>
      <c r="W105" s="1363" t="str">
        <f t="shared" si="18"/>
        <v/>
      </c>
      <c r="X105" s="697">
        <f t="shared" si="18"/>
        <v>37.659999999999997</v>
      </c>
      <c r="Y105" s="1473" t="str">
        <f t="shared" si="18"/>
        <v/>
      </c>
      <c r="Z105" s="1474">
        <f t="shared" si="18"/>
        <v>171.85</v>
      </c>
      <c r="AA105" s="888" t="str">
        <f t="shared" si="18"/>
        <v/>
      </c>
      <c r="AB105" s="867">
        <f t="shared" si="18"/>
        <v>0.13300000000000003</v>
      </c>
      <c r="AC105" s="712">
        <f t="shared" ref="AC105:AD105" si="19">IF(COUNT(AC73:AC102)=0,"",AVERAGE(AC73:AC102))</f>
        <v>462</v>
      </c>
      <c r="AD105" s="712">
        <f t="shared" si="19"/>
        <v>240.66666666666666</v>
      </c>
      <c r="AE105" s="11"/>
      <c r="AF105" s="2"/>
      <c r="AG105" s="2"/>
      <c r="AH105" s="2"/>
      <c r="AI105" s="2"/>
      <c r="AJ105" s="103"/>
    </row>
    <row r="106" spans="1:36" s="1" customFormat="1" ht="13.5" customHeight="1" x14ac:dyDescent="0.15">
      <c r="A106" s="1718"/>
      <c r="B106" s="1630" t="s">
        <v>399</v>
      </c>
      <c r="C106" s="1605"/>
      <c r="D106" s="401"/>
      <c r="E106" s="577">
        <f>SUM(E73:E102)</f>
        <v>241.5</v>
      </c>
      <c r="F106" s="606"/>
      <c r="G106" s="1352"/>
      <c r="H106" s="1455"/>
      <c r="I106" s="1352"/>
      <c r="J106" s="1455"/>
      <c r="K106" s="1352"/>
      <c r="L106" s="1353"/>
      <c r="M106" s="1352"/>
      <c r="N106" s="1455"/>
      <c r="O106" s="1315"/>
      <c r="P106" s="1316"/>
      <c r="Q106" s="1315"/>
      <c r="R106" s="1333"/>
      <c r="S106" s="1315"/>
      <c r="T106" s="1316"/>
      <c r="U106" s="1315"/>
      <c r="V106" s="1333"/>
      <c r="W106" s="1364"/>
      <c r="X106" s="1365"/>
      <c r="Y106" s="1475"/>
      <c r="Z106" s="1476"/>
      <c r="AA106" s="893"/>
      <c r="AB106" s="869"/>
      <c r="AC106" s="639">
        <f>SUM(AC73:AC102)</f>
        <v>1386</v>
      </c>
      <c r="AD106" s="639">
        <f>SUM(AD73:AD102)</f>
        <v>722</v>
      </c>
      <c r="AE106" s="11"/>
      <c r="AF106" s="2"/>
      <c r="AG106" s="2"/>
      <c r="AH106" s="2"/>
      <c r="AI106" s="2"/>
      <c r="AJ106" s="103"/>
    </row>
    <row r="107" spans="1:36" ht="13.5" customHeight="1" x14ac:dyDescent="0.15">
      <c r="A107" s="1612" t="s">
        <v>317</v>
      </c>
      <c r="B107" s="457">
        <v>43647</v>
      </c>
      <c r="C107" s="464" t="str">
        <f>IF(B107="","",IF(WEEKDAY(B107)=1,"(日)",IF(WEEKDAY(B107)=2,"(月)",IF(WEEKDAY(B107)=3,"(火)",IF(WEEKDAY(B107)=4,"(水)",IF(WEEKDAY(B107)=5,"(木)",IF(WEEKDAY(B107)=6,"(金)","(土)")))))))</f>
        <v>(月)</v>
      </c>
      <c r="D107" s="670" t="s">
        <v>571</v>
      </c>
      <c r="E107" s="59">
        <v>1</v>
      </c>
      <c r="F107" s="59">
        <v>23.1</v>
      </c>
      <c r="G107" s="61">
        <v>25</v>
      </c>
      <c r="H107" s="62">
        <v>23.4</v>
      </c>
      <c r="I107" s="61">
        <v>7.97</v>
      </c>
      <c r="J107" s="62">
        <v>5.41</v>
      </c>
      <c r="K107" s="61">
        <v>7.54</v>
      </c>
      <c r="L107" s="62">
        <v>7.51</v>
      </c>
      <c r="M107" s="61"/>
      <c r="N107" s="62">
        <v>30.9</v>
      </c>
      <c r="O107" s="1308"/>
      <c r="P107" s="1309">
        <v>62.9</v>
      </c>
      <c r="Q107" s="1308"/>
      <c r="R107" s="1309">
        <v>84</v>
      </c>
      <c r="S107" s="1308"/>
      <c r="T107" s="1309"/>
      <c r="U107" s="1308"/>
      <c r="V107" s="1309"/>
      <c r="W107" s="55"/>
      <c r="X107" s="56">
        <v>35.9</v>
      </c>
      <c r="Y107" s="57"/>
      <c r="Z107" s="58">
        <v>176</v>
      </c>
      <c r="AA107" s="894"/>
      <c r="AB107" s="861">
        <v>0.26</v>
      </c>
      <c r="AC107" s="653"/>
      <c r="AD107" s="653"/>
      <c r="AE107" s="172">
        <v>43650</v>
      </c>
      <c r="AF107" s="135" t="s">
        <v>29</v>
      </c>
      <c r="AG107" s="136">
        <v>29.5</v>
      </c>
      <c r="AH107" s="137" t="s">
        <v>20</v>
      </c>
      <c r="AI107" s="138"/>
      <c r="AJ107" s="139"/>
    </row>
    <row r="108" spans="1:36" x14ac:dyDescent="0.15">
      <c r="A108" s="1634"/>
      <c r="B108" s="326">
        <v>43648</v>
      </c>
      <c r="C108" s="456" t="str">
        <f t="shared" ref="C108:C137" si="20">IF(B108="","",IF(WEEKDAY(B108)=1,"(日)",IF(WEEKDAY(B108)=2,"(月)",IF(WEEKDAY(B108)=3,"(火)",IF(WEEKDAY(B108)=4,"(水)",IF(WEEKDAY(B108)=5,"(木)",IF(WEEKDAY(B108)=6,"(金)","(土)")))))))</f>
        <v>(火)</v>
      </c>
      <c r="D108" s="671" t="s">
        <v>579</v>
      </c>
      <c r="E108" s="60">
        <v>0.5</v>
      </c>
      <c r="F108" s="60">
        <v>24.3</v>
      </c>
      <c r="G108" s="23">
        <v>25.1</v>
      </c>
      <c r="H108" s="63">
        <v>23.4</v>
      </c>
      <c r="I108" s="23">
        <v>6.59</v>
      </c>
      <c r="J108" s="63">
        <v>6.26</v>
      </c>
      <c r="K108" s="23">
        <v>7.51</v>
      </c>
      <c r="L108" s="63">
        <v>7.53</v>
      </c>
      <c r="M108" s="23"/>
      <c r="N108" s="63">
        <v>30.4</v>
      </c>
      <c r="O108" s="50"/>
      <c r="P108" s="1310">
        <v>63</v>
      </c>
      <c r="Q108" s="50"/>
      <c r="R108" s="1310">
        <v>86.4</v>
      </c>
      <c r="S108" s="50"/>
      <c r="T108" s="1310"/>
      <c r="U108" s="50"/>
      <c r="V108" s="1310"/>
      <c r="W108" s="64"/>
      <c r="X108" s="65">
        <v>33.700000000000003</v>
      </c>
      <c r="Y108" s="69"/>
      <c r="Z108" s="70">
        <v>184</v>
      </c>
      <c r="AA108" s="885"/>
      <c r="AB108" s="863">
        <v>0.28000000000000003</v>
      </c>
      <c r="AC108" s="655"/>
      <c r="AD108" s="655"/>
      <c r="AE108" s="12" t="s">
        <v>30</v>
      </c>
      <c r="AF108" s="13" t="s">
        <v>31</v>
      </c>
      <c r="AG108" s="14" t="s">
        <v>32</v>
      </c>
      <c r="AH108" s="15" t="s">
        <v>33</v>
      </c>
      <c r="AI108" s="16" t="s">
        <v>36</v>
      </c>
      <c r="AJ108" s="96"/>
    </row>
    <row r="109" spans="1:36" x14ac:dyDescent="0.15">
      <c r="A109" s="1634"/>
      <c r="B109" s="326">
        <v>43649</v>
      </c>
      <c r="C109" s="456" t="str">
        <f t="shared" si="20"/>
        <v>(水)</v>
      </c>
      <c r="D109" s="675" t="s">
        <v>605</v>
      </c>
      <c r="E109" s="60">
        <v>2</v>
      </c>
      <c r="F109" s="60">
        <v>27.2</v>
      </c>
      <c r="G109" s="23">
        <v>25.2</v>
      </c>
      <c r="H109" s="63">
        <v>23.4</v>
      </c>
      <c r="I109" s="23">
        <v>8.67</v>
      </c>
      <c r="J109" s="63">
        <v>6.17</v>
      </c>
      <c r="K109" s="23">
        <v>7.45</v>
      </c>
      <c r="L109" s="63">
        <v>7.46</v>
      </c>
      <c r="M109" s="23"/>
      <c r="N109" s="63">
        <v>30.3</v>
      </c>
      <c r="O109" s="50"/>
      <c r="P109" s="1310">
        <v>62.6</v>
      </c>
      <c r="Q109" s="50"/>
      <c r="R109" s="1310">
        <v>84</v>
      </c>
      <c r="S109" s="50"/>
      <c r="T109" s="1310"/>
      <c r="U109" s="50"/>
      <c r="V109" s="1310"/>
      <c r="W109" s="64"/>
      <c r="X109" s="65">
        <v>32.1</v>
      </c>
      <c r="Y109" s="69"/>
      <c r="Z109" s="70">
        <v>176</v>
      </c>
      <c r="AA109" s="885"/>
      <c r="AB109" s="863">
        <v>0.26</v>
      </c>
      <c r="AC109" s="655"/>
      <c r="AD109" s="655"/>
      <c r="AE109" s="5" t="s">
        <v>271</v>
      </c>
      <c r="AF109" s="17" t="s">
        <v>20</v>
      </c>
      <c r="AG109" s="31"/>
      <c r="AH109" s="32">
        <v>23</v>
      </c>
      <c r="AI109" s="33" t="s">
        <v>36</v>
      </c>
      <c r="AJ109" s="97"/>
    </row>
    <row r="110" spans="1:36" x14ac:dyDescent="0.15">
      <c r="A110" s="1634"/>
      <c r="B110" s="326">
        <v>43650</v>
      </c>
      <c r="C110" s="456" t="str">
        <f t="shared" si="20"/>
        <v>(木)</v>
      </c>
      <c r="D110" s="675" t="s">
        <v>597</v>
      </c>
      <c r="E110" s="60">
        <v>33.5</v>
      </c>
      <c r="F110" s="60">
        <v>24.5</v>
      </c>
      <c r="G110" s="23">
        <v>24.9</v>
      </c>
      <c r="H110" s="63">
        <v>23</v>
      </c>
      <c r="I110" s="23">
        <v>7.27</v>
      </c>
      <c r="J110" s="63">
        <v>6.22</v>
      </c>
      <c r="K110" s="23">
        <v>7.54</v>
      </c>
      <c r="L110" s="63">
        <v>7.52</v>
      </c>
      <c r="M110" s="23"/>
      <c r="N110" s="63">
        <v>30.5</v>
      </c>
      <c r="O110" s="50"/>
      <c r="P110" s="1310">
        <v>62.4</v>
      </c>
      <c r="Q110" s="50"/>
      <c r="R110" s="1310">
        <v>85</v>
      </c>
      <c r="S110" s="50"/>
      <c r="T110" s="1310">
        <v>52</v>
      </c>
      <c r="U110" s="50"/>
      <c r="V110" s="1310">
        <v>33</v>
      </c>
      <c r="W110" s="64"/>
      <c r="X110" s="65">
        <v>33.700000000000003</v>
      </c>
      <c r="Y110" s="69"/>
      <c r="Z110" s="70">
        <v>178</v>
      </c>
      <c r="AA110" s="885"/>
      <c r="AB110" s="863">
        <v>0.26</v>
      </c>
      <c r="AC110" s="655">
        <v>666</v>
      </c>
      <c r="AD110" s="655">
        <v>466</v>
      </c>
      <c r="AE110" s="6" t="s">
        <v>272</v>
      </c>
      <c r="AF110" s="18" t="s">
        <v>273</v>
      </c>
      <c r="AG110" s="37"/>
      <c r="AH110" s="35">
        <v>6.22</v>
      </c>
      <c r="AI110" s="39" t="s">
        <v>36</v>
      </c>
      <c r="AJ110" s="98"/>
    </row>
    <row r="111" spans="1:36" x14ac:dyDescent="0.15">
      <c r="A111" s="1634"/>
      <c r="B111" s="326">
        <v>43651</v>
      </c>
      <c r="C111" s="456" t="str">
        <f t="shared" si="20"/>
        <v>(金)</v>
      </c>
      <c r="D111" s="675" t="s">
        <v>579</v>
      </c>
      <c r="E111" s="60">
        <v>3</v>
      </c>
      <c r="F111" s="60">
        <v>22.8</v>
      </c>
      <c r="G111" s="23">
        <v>25</v>
      </c>
      <c r="H111" s="63">
        <v>23.5</v>
      </c>
      <c r="I111" s="23">
        <v>7</v>
      </c>
      <c r="J111" s="63">
        <v>6.1</v>
      </c>
      <c r="K111" s="23">
        <v>7.61</v>
      </c>
      <c r="L111" s="63">
        <v>7.61</v>
      </c>
      <c r="M111" s="23"/>
      <c r="N111" s="63">
        <v>30.8</v>
      </c>
      <c r="O111" s="50"/>
      <c r="P111" s="1310">
        <v>62.1</v>
      </c>
      <c r="Q111" s="50"/>
      <c r="R111" s="1310">
        <v>84.4</v>
      </c>
      <c r="S111" s="50"/>
      <c r="T111" s="1310"/>
      <c r="U111" s="50"/>
      <c r="V111" s="1310"/>
      <c r="W111" s="64"/>
      <c r="X111" s="65">
        <v>36.5</v>
      </c>
      <c r="Y111" s="69"/>
      <c r="Z111" s="70">
        <v>211</v>
      </c>
      <c r="AA111" s="885"/>
      <c r="AB111" s="863">
        <v>0.19</v>
      </c>
      <c r="AC111" s="655"/>
      <c r="AD111" s="655"/>
      <c r="AE111" s="6" t="s">
        <v>21</v>
      </c>
      <c r="AF111" s="18"/>
      <c r="AG111" s="40"/>
      <c r="AH111" s="35">
        <v>7.52</v>
      </c>
      <c r="AI111" s="42" t="s">
        <v>36</v>
      </c>
      <c r="AJ111" s="99"/>
    </row>
    <row r="112" spans="1:36" x14ac:dyDescent="0.15">
      <c r="A112" s="1634"/>
      <c r="B112" s="326">
        <v>43652</v>
      </c>
      <c r="C112" s="456" t="str">
        <f t="shared" si="20"/>
        <v>(土)</v>
      </c>
      <c r="D112" s="675" t="s">
        <v>571</v>
      </c>
      <c r="E112" s="60">
        <v>19.5</v>
      </c>
      <c r="F112" s="60">
        <v>19.100000000000001</v>
      </c>
      <c r="G112" s="23">
        <v>25</v>
      </c>
      <c r="H112" s="63">
        <v>23.5</v>
      </c>
      <c r="I112" s="23">
        <v>8.17</v>
      </c>
      <c r="J112" s="63">
        <v>7.36</v>
      </c>
      <c r="K112" s="23">
        <v>7.67</v>
      </c>
      <c r="L112" s="63">
        <v>7.62</v>
      </c>
      <c r="M112" s="23"/>
      <c r="N112" s="63">
        <v>30.5</v>
      </c>
      <c r="O112" s="50"/>
      <c r="P112" s="1310"/>
      <c r="Q112" s="50"/>
      <c r="R112" s="1310"/>
      <c r="S112" s="50"/>
      <c r="T112" s="1310"/>
      <c r="U112" s="50"/>
      <c r="V112" s="1310"/>
      <c r="W112" s="64"/>
      <c r="X112" s="65"/>
      <c r="Y112" s="69"/>
      <c r="Z112" s="70"/>
      <c r="AA112" s="885"/>
      <c r="AB112" s="863"/>
      <c r="AC112" s="655"/>
      <c r="AD112" s="655"/>
      <c r="AE112" s="6" t="s">
        <v>274</v>
      </c>
      <c r="AF112" s="18" t="s">
        <v>22</v>
      </c>
      <c r="AG112" s="34"/>
      <c r="AH112" s="35">
        <v>30.5</v>
      </c>
      <c r="AI112" s="36" t="s">
        <v>36</v>
      </c>
      <c r="AJ112" s="100"/>
    </row>
    <row r="113" spans="1:36" x14ac:dyDescent="0.15">
      <c r="A113" s="1634"/>
      <c r="B113" s="326">
        <v>43653</v>
      </c>
      <c r="C113" s="456" t="str">
        <f t="shared" si="20"/>
        <v>(日)</v>
      </c>
      <c r="D113" s="675" t="s">
        <v>571</v>
      </c>
      <c r="E113" s="60">
        <v>21.5</v>
      </c>
      <c r="F113" s="60">
        <v>19.600000000000001</v>
      </c>
      <c r="G113" s="23">
        <v>24.7</v>
      </c>
      <c r="H113" s="63">
        <v>23.3</v>
      </c>
      <c r="I113" s="23">
        <v>8.85</v>
      </c>
      <c r="J113" s="63">
        <v>8.6300000000000008</v>
      </c>
      <c r="K113" s="23">
        <v>7.66</v>
      </c>
      <c r="L113" s="63">
        <v>7.64</v>
      </c>
      <c r="M113" s="23"/>
      <c r="N113" s="63">
        <v>29.4</v>
      </c>
      <c r="O113" s="50"/>
      <c r="P113" s="1310"/>
      <c r="Q113" s="50"/>
      <c r="R113" s="1310"/>
      <c r="S113" s="50"/>
      <c r="T113" s="1310"/>
      <c r="U113" s="50"/>
      <c r="V113" s="1310"/>
      <c r="W113" s="64"/>
      <c r="X113" s="65"/>
      <c r="Y113" s="69"/>
      <c r="Z113" s="70"/>
      <c r="AA113" s="885"/>
      <c r="AB113" s="863"/>
      <c r="AC113" s="655"/>
      <c r="AD113" s="655"/>
      <c r="AE113" s="6" t="s">
        <v>275</v>
      </c>
      <c r="AF113" s="18" t="s">
        <v>23</v>
      </c>
      <c r="AG113" s="34"/>
      <c r="AH113" s="660">
        <v>62.4</v>
      </c>
      <c r="AI113" s="36" t="s">
        <v>36</v>
      </c>
      <c r="AJ113" s="100"/>
    </row>
    <row r="114" spans="1:36" x14ac:dyDescent="0.15">
      <c r="A114" s="1634"/>
      <c r="B114" s="326">
        <v>43654</v>
      </c>
      <c r="C114" s="456" t="str">
        <f>IF(B114="","",IF(WEEKDAY(B114)=1,"(日)",IF(WEEKDAY(B114)=2,"(月)",IF(WEEKDAY(B114)=3,"(火)",IF(WEEKDAY(B114)=4,"(水)",IF(WEEKDAY(B114)=5,"(木)",IF(WEEKDAY(B114)=6,"(金)","(土)")))))))</f>
        <v>(月)</v>
      </c>
      <c r="D114" s="675" t="s">
        <v>579</v>
      </c>
      <c r="E114" s="60"/>
      <c r="F114" s="60">
        <v>18.3</v>
      </c>
      <c r="G114" s="23">
        <v>24.3</v>
      </c>
      <c r="H114" s="63">
        <v>23</v>
      </c>
      <c r="I114" s="23">
        <v>8.5</v>
      </c>
      <c r="J114" s="63">
        <v>8.15</v>
      </c>
      <c r="K114" s="23">
        <v>7.68</v>
      </c>
      <c r="L114" s="63">
        <v>7.71</v>
      </c>
      <c r="M114" s="23"/>
      <c r="N114" s="63">
        <v>28.8</v>
      </c>
      <c r="O114" s="50"/>
      <c r="P114" s="1310">
        <v>61.8</v>
      </c>
      <c r="Q114" s="50"/>
      <c r="R114" s="1310">
        <v>83.6</v>
      </c>
      <c r="S114" s="50"/>
      <c r="T114" s="1310"/>
      <c r="U114" s="50"/>
      <c r="V114" s="1310"/>
      <c r="W114" s="64"/>
      <c r="X114" s="65">
        <v>33.299999999999997</v>
      </c>
      <c r="Y114" s="69"/>
      <c r="Z114" s="70">
        <v>194</v>
      </c>
      <c r="AA114" s="885"/>
      <c r="AB114" s="863">
        <v>0.34</v>
      </c>
      <c r="AC114" s="655"/>
      <c r="AD114" s="655"/>
      <c r="AE114" s="6" t="s">
        <v>276</v>
      </c>
      <c r="AF114" s="18" t="s">
        <v>23</v>
      </c>
      <c r="AG114" s="34"/>
      <c r="AH114" s="660">
        <v>85</v>
      </c>
      <c r="AI114" s="36" t="s">
        <v>36</v>
      </c>
      <c r="AJ114" s="100"/>
    </row>
    <row r="115" spans="1:36" x14ac:dyDescent="0.15">
      <c r="A115" s="1634"/>
      <c r="B115" s="326">
        <v>43655</v>
      </c>
      <c r="C115" s="456" t="str">
        <f t="shared" si="20"/>
        <v>(火)</v>
      </c>
      <c r="D115" s="675" t="s">
        <v>579</v>
      </c>
      <c r="E115" s="60">
        <v>1</v>
      </c>
      <c r="F115" s="60">
        <v>18.899999999999999</v>
      </c>
      <c r="G115" s="23">
        <v>24.3</v>
      </c>
      <c r="H115" s="63">
        <v>22.8</v>
      </c>
      <c r="I115" s="23">
        <v>9.64</v>
      </c>
      <c r="J115" s="63">
        <v>8.33</v>
      </c>
      <c r="K115" s="23">
        <v>7.63</v>
      </c>
      <c r="L115" s="63">
        <v>7.58</v>
      </c>
      <c r="M115" s="23"/>
      <c r="N115" s="63">
        <v>28.5</v>
      </c>
      <c r="O115" s="50"/>
      <c r="P115" s="1310">
        <v>61.2</v>
      </c>
      <c r="Q115" s="50"/>
      <c r="R115" s="1310">
        <v>79</v>
      </c>
      <c r="S115" s="50"/>
      <c r="T115" s="1310"/>
      <c r="U115" s="50"/>
      <c r="V115" s="1310"/>
      <c r="W115" s="64"/>
      <c r="X115" s="65">
        <v>30.9</v>
      </c>
      <c r="Y115" s="69"/>
      <c r="Z115" s="70">
        <v>175</v>
      </c>
      <c r="AA115" s="885"/>
      <c r="AB115" s="863">
        <v>0.34</v>
      </c>
      <c r="AC115" s="655"/>
      <c r="AD115" s="655"/>
      <c r="AE115" s="6" t="s">
        <v>277</v>
      </c>
      <c r="AF115" s="18" t="s">
        <v>23</v>
      </c>
      <c r="AG115" s="34"/>
      <c r="AH115" s="660">
        <v>52</v>
      </c>
      <c r="AI115" s="36" t="s">
        <v>36</v>
      </c>
      <c r="AJ115" s="100"/>
    </row>
    <row r="116" spans="1:36" x14ac:dyDescent="0.15">
      <c r="A116" s="1634"/>
      <c r="B116" s="326">
        <v>43656</v>
      </c>
      <c r="C116" s="456" t="str">
        <f t="shared" si="20"/>
        <v>(水)</v>
      </c>
      <c r="D116" s="675" t="s">
        <v>570</v>
      </c>
      <c r="E116" s="60"/>
      <c r="F116" s="60">
        <v>22.3</v>
      </c>
      <c r="G116" s="23">
        <v>23.7</v>
      </c>
      <c r="H116" s="63">
        <v>22.7</v>
      </c>
      <c r="I116" s="23">
        <v>10.58</v>
      </c>
      <c r="J116" s="63">
        <v>9.25</v>
      </c>
      <c r="K116" s="23">
        <v>7.59</v>
      </c>
      <c r="L116" s="63">
        <v>7.57</v>
      </c>
      <c r="M116" s="23"/>
      <c r="N116" s="63">
        <v>26.9</v>
      </c>
      <c r="O116" s="50"/>
      <c r="P116" s="1310">
        <v>60.6</v>
      </c>
      <c r="Q116" s="50"/>
      <c r="R116" s="1310">
        <v>75.8</v>
      </c>
      <c r="S116" s="50"/>
      <c r="T116" s="1310"/>
      <c r="U116" s="50"/>
      <c r="V116" s="1310"/>
      <c r="W116" s="64"/>
      <c r="X116" s="65">
        <v>31.6</v>
      </c>
      <c r="Y116" s="69"/>
      <c r="Z116" s="70">
        <v>174</v>
      </c>
      <c r="AA116" s="885"/>
      <c r="AB116" s="863">
        <v>0.38</v>
      </c>
      <c r="AC116" s="655"/>
      <c r="AD116" s="655"/>
      <c r="AE116" s="6" t="s">
        <v>278</v>
      </c>
      <c r="AF116" s="18" t="s">
        <v>23</v>
      </c>
      <c r="AG116" s="34"/>
      <c r="AH116" s="660">
        <v>33</v>
      </c>
      <c r="AI116" s="36" t="s">
        <v>36</v>
      </c>
      <c r="AJ116" s="100"/>
    </row>
    <row r="117" spans="1:36" x14ac:dyDescent="0.15">
      <c r="A117" s="1634"/>
      <c r="B117" s="326">
        <v>43657</v>
      </c>
      <c r="C117" s="456" t="str">
        <f t="shared" si="20"/>
        <v>(木)</v>
      </c>
      <c r="D117" s="675" t="s">
        <v>570</v>
      </c>
      <c r="E117" s="60">
        <v>1.5</v>
      </c>
      <c r="F117" s="60">
        <v>21.2</v>
      </c>
      <c r="G117" s="23">
        <v>23.7</v>
      </c>
      <c r="H117" s="63">
        <v>22.6</v>
      </c>
      <c r="I117" s="23">
        <v>10.53</v>
      </c>
      <c r="J117" s="63">
        <v>9.3699999999999992</v>
      </c>
      <c r="K117" s="23">
        <v>7.64</v>
      </c>
      <c r="L117" s="63">
        <v>7.6</v>
      </c>
      <c r="M117" s="23"/>
      <c r="N117" s="63">
        <v>27.9</v>
      </c>
      <c r="O117" s="50"/>
      <c r="P117" s="1310">
        <v>60.4</v>
      </c>
      <c r="Q117" s="50"/>
      <c r="R117" s="1310">
        <v>78.2</v>
      </c>
      <c r="S117" s="50"/>
      <c r="T117" s="1310"/>
      <c r="U117" s="50"/>
      <c r="V117" s="1310"/>
      <c r="W117" s="64"/>
      <c r="X117" s="65">
        <v>31</v>
      </c>
      <c r="Y117" s="69"/>
      <c r="Z117" s="70">
        <v>178</v>
      </c>
      <c r="AA117" s="885"/>
      <c r="AB117" s="863">
        <v>0.35</v>
      </c>
      <c r="AC117" s="655"/>
      <c r="AD117" s="655"/>
      <c r="AE117" s="6" t="s">
        <v>279</v>
      </c>
      <c r="AF117" s="18" t="s">
        <v>23</v>
      </c>
      <c r="AG117" s="37"/>
      <c r="AH117" s="38">
        <v>33.700000000000003</v>
      </c>
      <c r="AI117" s="39" t="s">
        <v>36</v>
      </c>
      <c r="AJ117" s="98"/>
    </row>
    <row r="118" spans="1:36" x14ac:dyDescent="0.15">
      <c r="A118" s="1634"/>
      <c r="B118" s="326">
        <v>43658</v>
      </c>
      <c r="C118" s="456" t="str">
        <f t="shared" si="20"/>
        <v>(金)</v>
      </c>
      <c r="D118" s="675" t="s">
        <v>571</v>
      </c>
      <c r="E118" s="60">
        <v>3.5</v>
      </c>
      <c r="F118" s="60">
        <v>21.4</v>
      </c>
      <c r="G118" s="23">
        <v>23.6</v>
      </c>
      <c r="H118" s="63">
        <v>22.6</v>
      </c>
      <c r="I118" s="23">
        <v>9.66</v>
      </c>
      <c r="J118" s="63">
        <v>9</v>
      </c>
      <c r="K118" s="23">
        <v>7.66</v>
      </c>
      <c r="L118" s="63">
        <v>7.61</v>
      </c>
      <c r="M118" s="23"/>
      <c r="N118" s="63">
        <v>29.3</v>
      </c>
      <c r="O118" s="50"/>
      <c r="P118" s="1310">
        <v>60.1</v>
      </c>
      <c r="Q118" s="50"/>
      <c r="R118" s="1310">
        <v>82.6</v>
      </c>
      <c r="S118" s="50"/>
      <c r="T118" s="1310"/>
      <c r="U118" s="50"/>
      <c r="V118" s="1310"/>
      <c r="W118" s="64"/>
      <c r="X118" s="65">
        <v>34.299999999999997</v>
      </c>
      <c r="Y118" s="69"/>
      <c r="Z118" s="70">
        <v>177</v>
      </c>
      <c r="AA118" s="885"/>
      <c r="AB118" s="863">
        <v>0.33</v>
      </c>
      <c r="AC118" s="655"/>
      <c r="AD118" s="655"/>
      <c r="AE118" s="6" t="s">
        <v>280</v>
      </c>
      <c r="AF118" s="18" t="s">
        <v>23</v>
      </c>
      <c r="AG118" s="48"/>
      <c r="AH118" s="49">
        <v>178</v>
      </c>
      <c r="AI118" s="25" t="s">
        <v>36</v>
      </c>
      <c r="AJ118" s="26"/>
    </row>
    <row r="119" spans="1:36" x14ac:dyDescent="0.15">
      <c r="A119" s="1634"/>
      <c r="B119" s="326">
        <v>43659</v>
      </c>
      <c r="C119" s="456" t="str">
        <f t="shared" si="20"/>
        <v>(土)</v>
      </c>
      <c r="D119" s="675" t="s">
        <v>579</v>
      </c>
      <c r="E119" s="60">
        <v>0.5</v>
      </c>
      <c r="F119" s="60">
        <v>24.7</v>
      </c>
      <c r="G119" s="23">
        <v>23.7</v>
      </c>
      <c r="H119" s="63">
        <v>22.6</v>
      </c>
      <c r="I119" s="23">
        <v>9.5299999999999994</v>
      </c>
      <c r="J119" s="63">
        <v>9.42</v>
      </c>
      <c r="K119" s="23">
        <v>7.53</v>
      </c>
      <c r="L119" s="63">
        <v>7.51</v>
      </c>
      <c r="M119" s="23"/>
      <c r="N119" s="63">
        <v>30.1</v>
      </c>
      <c r="O119" s="50"/>
      <c r="P119" s="1310"/>
      <c r="Q119" s="50"/>
      <c r="R119" s="1310"/>
      <c r="S119" s="50"/>
      <c r="T119" s="1310"/>
      <c r="U119" s="50"/>
      <c r="V119" s="1310"/>
      <c r="W119" s="64"/>
      <c r="X119" s="65"/>
      <c r="Y119" s="69"/>
      <c r="Z119" s="70"/>
      <c r="AA119" s="885"/>
      <c r="AB119" s="863"/>
      <c r="AC119" s="655"/>
      <c r="AD119" s="655"/>
      <c r="AE119" s="6" t="s">
        <v>281</v>
      </c>
      <c r="AF119" s="18" t="s">
        <v>23</v>
      </c>
      <c r="AG119" s="40"/>
      <c r="AH119" s="41">
        <v>0.26</v>
      </c>
      <c r="AI119" s="42" t="s">
        <v>36</v>
      </c>
      <c r="AJ119" s="99"/>
    </row>
    <row r="120" spans="1:36" x14ac:dyDescent="0.15">
      <c r="A120" s="1634"/>
      <c r="B120" s="326">
        <v>43660</v>
      </c>
      <c r="C120" s="456" t="str">
        <f t="shared" si="20"/>
        <v>(日)</v>
      </c>
      <c r="D120" s="675" t="s">
        <v>571</v>
      </c>
      <c r="E120" s="60">
        <v>36.5</v>
      </c>
      <c r="F120" s="60">
        <v>20.5</v>
      </c>
      <c r="G120" s="23">
        <v>23.7</v>
      </c>
      <c r="H120" s="63">
        <v>22.7</v>
      </c>
      <c r="I120" s="23">
        <v>8.19</v>
      </c>
      <c r="J120" s="63">
        <v>7.78</v>
      </c>
      <c r="K120" s="23">
        <v>7.59</v>
      </c>
      <c r="L120" s="63">
        <v>7.6</v>
      </c>
      <c r="M120" s="23"/>
      <c r="N120" s="63">
        <v>29.9</v>
      </c>
      <c r="O120" s="50"/>
      <c r="P120" s="1310"/>
      <c r="Q120" s="50"/>
      <c r="R120" s="1310"/>
      <c r="S120" s="50"/>
      <c r="T120" s="1310"/>
      <c r="U120" s="50"/>
      <c r="V120" s="1310"/>
      <c r="W120" s="64"/>
      <c r="X120" s="65"/>
      <c r="Y120" s="69"/>
      <c r="Z120" s="70"/>
      <c r="AA120" s="885"/>
      <c r="AB120" s="863"/>
      <c r="AC120" s="655">
        <v>218</v>
      </c>
      <c r="AD120" s="655">
        <v>490</v>
      </c>
      <c r="AE120" s="6" t="s">
        <v>24</v>
      </c>
      <c r="AF120" s="18" t="s">
        <v>23</v>
      </c>
      <c r="AG120" s="23"/>
      <c r="AH120" s="47">
        <v>3.3</v>
      </c>
      <c r="AI120" s="141" t="s">
        <v>36</v>
      </c>
      <c r="AJ120" s="99"/>
    </row>
    <row r="121" spans="1:36" x14ac:dyDescent="0.15">
      <c r="A121" s="1634"/>
      <c r="B121" s="326">
        <v>43661</v>
      </c>
      <c r="C121" s="456" t="str">
        <f t="shared" si="20"/>
        <v>(月)</v>
      </c>
      <c r="D121" s="675" t="s">
        <v>571</v>
      </c>
      <c r="E121" s="60">
        <v>6.5</v>
      </c>
      <c r="F121" s="60">
        <v>20.100000000000001</v>
      </c>
      <c r="G121" s="23">
        <v>23.8</v>
      </c>
      <c r="H121" s="63">
        <v>22.8</v>
      </c>
      <c r="I121" s="23">
        <v>7.74</v>
      </c>
      <c r="J121" s="63">
        <v>7.58</v>
      </c>
      <c r="K121" s="23">
        <v>7.64</v>
      </c>
      <c r="L121" s="63">
        <v>7.59</v>
      </c>
      <c r="M121" s="23"/>
      <c r="N121" s="63">
        <v>29.8</v>
      </c>
      <c r="O121" s="50"/>
      <c r="P121" s="1310"/>
      <c r="Q121" s="50"/>
      <c r="R121" s="1310"/>
      <c r="S121" s="50"/>
      <c r="T121" s="1310"/>
      <c r="U121" s="50"/>
      <c r="V121" s="1310"/>
      <c r="W121" s="64"/>
      <c r="X121" s="65"/>
      <c r="Y121" s="69"/>
      <c r="Z121" s="70"/>
      <c r="AA121" s="885"/>
      <c r="AB121" s="863"/>
      <c r="AC121" s="655"/>
      <c r="AD121" s="655"/>
      <c r="AE121" s="6" t="s">
        <v>25</v>
      </c>
      <c r="AF121" s="18" t="s">
        <v>23</v>
      </c>
      <c r="AG121" s="23"/>
      <c r="AH121" s="47">
        <v>0.9</v>
      </c>
      <c r="AI121" s="36" t="s">
        <v>36</v>
      </c>
      <c r="AJ121" s="99"/>
    </row>
    <row r="122" spans="1:36" x14ac:dyDescent="0.15">
      <c r="A122" s="1634"/>
      <c r="B122" s="326">
        <v>43662</v>
      </c>
      <c r="C122" s="456" t="str">
        <f t="shared" si="20"/>
        <v>(火)</v>
      </c>
      <c r="D122" s="675" t="s">
        <v>571</v>
      </c>
      <c r="E122" s="60">
        <v>24</v>
      </c>
      <c r="F122" s="60">
        <v>19.8</v>
      </c>
      <c r="G122" s="23">
        <v>23.7</v>
      </c>
      <c r="H122" s="63">
        <v>22.6</v>
      </c>
      <c r="I122" s="23">
        <v>10.130000000000001</v>
      </c>
      <c r="J122" s="63">
        <v>9.74</v>
      </c>
      <c r="K122" s="23">
        <v>7.62</v>
      </c>
      <c r="L122" s="63">
        <v>7.6</v>
      </c>
      <c r="M122" s="23"/>
      <c r="N122" s="63">
        <v>26.6</v>
      </c>
      <c r="O122" s="50"/>
      <c r="P122" s="1310">
        <v>59</v>
      </c>
      <c r="Q122" s="50"/>
      <c r="R122" s="1310">
        <v>76.400000000000006</v>
      </c>
      <c r="S122" s="50"/>
      <c r="T122" s="1310"/>
      <c r="U122" s="50"/>
      <c r="V122" s="1310"/>
      <c r="W122" s="64"/>
      <c r="X122" s="65">
        <v>31</v>
      </c>
      <c r="Y122" s="69"/>
      <c r="Z122" s="70">
        <v>187</v>
      </c>
      <c r="AA122" s="885"/>
      <c r="AB122" s="863">
        <v>0.39</v>
      </c>
      <c r="AC122" s="655"/>
      <c r="AD122" s="655"/>
      <c r="AE122" s="6" t="s">
        <v>282</v>
      </c>
      <c r="AF122" s="18" t="s">
        <v>23</v>
      </c>
      <c r="AG122" s="23"/>
      <c r="AH122" s="47">
        <v>7.6</v>
      </c>
      <c r="AI122" s="36" t="s">
        <v>36</v>
      </c>
      <c r="AJ122" s="99"/>
    </row>
    <row r="123" spans="1:36" x14ac:dyDescent="0.15">
      <c r="A123" s="1634"/>
      <c r="B123" s="326">
        <v>43663</v>
      </c>
      <c r="C123" s="456" t="str">
        <f t="shared" si="20"/>
        <v>(水)</v>
      </c>
      <c r="D123" s="675" t="s">
        <v>579</v>
      </c>
      <c r="E123" s="60">
        <v>1</v>
      </c>
      <c r="F123" s="60">
        <v>21.5</v>
      </c>
      <c r="G123" s="23">
        <v>23.8</v>
      </c>
      <c r="H123" s="63">
        <v>22.8</v>
      </c>
      <c r="I123" s="23">
        <v>8.66</v>
      </c>
      <c r="J123" s="63">
        <v>7.31</v>
      </c>
      <c r="K123" s="23">
        <v>7.6</v>
      </c>
      <c r="L123" s="63">
        <v>7.64</v>
      </c>
      <c r="M123" s="23"/>
      <c r="N123" s="63">
        <v>27.7</v>
      </c>
      <c r="O123" s="50"/>
      <c r="P123" s="1310">
        <v>59</v>
      </c>
      <c r="Q123" s="50"/>
      <c r="R123" s="1310">
        <v>77.8</v>
      </c>
      <c r="S123" s="50"/>
      <c r="T123" s="1310"/>
      <c r="U123" s="50"/>
      <c r="V123" s="1310"/>
      <c r="W123" s="64"/>
      <c r="X123" s="65">
        <v>29.8</v>
      </c>
      <c r="Y123" s="69"/>
      <c r="Z123" s="70">
        <v>173</v>
      </c>
      <c r="AA123" s="885"/>
      <c r="AB123" s="863">
        <v>0.28000000000000003</v>
      </c>
      <c r="AC123" s="655"/>
      <c r="AD123" s="655"/>
      <c r="AE123" s="6" t="s">
        <v>283</v>
      </c>
      <c r="AF123" s="18" t="s">
        <v>23</v>
      </c>
      <c r="AG123" s="45"/>
      <c r="AH123" s="44">
        <v>4.2999999999999997E-2</v>
      </c>
      <c r="AI123" s="46" t="s">
        <v>36</v>
      </c>
      <c r="AJ123" s="101"/>
    </row>
    <row r="124" spans="1:36" x14ac:dyDescent="0.15">
      <c r="A124" s="1634"/>
      <c r="B124" s="326">
        <v>43664</v>
      </c>
      <c r="C124" s="456" t="str">
        <f t="shared" si="20"/>
        <v>(木)</v>
      </c>
      <c r="D124" s="675" t="s">
        <v>579</v>
      </c>
      <c r="E124" s="60">
        <v>4</v>
      </c>
      <c r="F124" s="60">
        <v>28</v>
      </c>
      <c r="G124" s="23">
        <v>24.2</v>
      </c>
      <c r="H124" s="63">
        <v>23.9</v>
      </c>
      <c r="I124" s="23">
        <v>9.23</v>
      </c>
      <c r="J124" s="63">
        <v>7.42</v>
      </c>
      <c r="K124" s="23">
        <v>7.57</v>
      </c>
      <c r="L124" s="63">
        <v>7.56</v>
      </c>
      <c r="M124" s="23"/>
      <c r="N124" s="63">
        <v>28</v>
      </c>
      <c r="O124" s="50"/>
      <c r="P124" s="1310">
        <v>59.3</v>
      </c>
      <c r="Q124" s="50"/>
      <c r="R124" s="1310">
        <v>79</v>
      </c>
      <c r="S124" s="50"/>
      <c r="T124" s="1310"/>
      <c r="U124" s="50"/>
      <c r="V124" s="1310"/>
      <c r="W124" s="64"/>
      <c r="X124" s="65">
        <v>31.4</v>
      </c>
      <c r="Y124" s="69"/>
      <c r="Z124" s="70">
        <v>177</v>
      </c>
      <c r="AA124" s="885"/>
      <c r="AB124" s="863">
        <v>0.28999999999999998</v>
      </c>
      <c r="AC124" s="655"/>
      <c r="AD124" s="655"/>
      <c r="AE124" s="6" t="s">
        <v>290</v>
      </c>
      <c r="AF124" s="18" t="s">
        <v>23</v>
      </c>
      <c r="AG124" s="24"/>
      <c r="AH124" s="44">
        <v>1.86</v>
      </c>
      <c r="AI124" s="42" t="s">
        <v>36</v>
      </c>
      <c r="AJ124" s="99"/>
    </row>
    <row r="125" spans="1:36" x14ac:dyDescent="0.15">
      <c r="A125" s="1634"/>
      <c r="B125" s="326">
        <v>43665</v>
      </c>
      <c r="C125" s="456" t="str">
        <f t="shared" si="20"/>
        <v>(金)</v>
      </c>
      <c r="D125" s="675" t="s">
        <v>579</v>
      </c>
      <c r="E125" s="60">
        <v>1.5</v>
      </c>
      <c r="F125" s="60">
        <v>26.1</v>
      </c>
      <c r="G125" s="23">
        <v>24.5</v>
      </c>
      <c r="H125" s="63">
        <v>23</v>
      </c>
      <c r="I125" s="23">
        <v>7.56</v>
      </c>
      <c r="J125" s="63">
        <v>8.2899999999999991</v>
      </c>
      <c r="K125" s="23">
        <v>7.56</v>
      </c>
      <c r="L125" s="63">
        <v>7.51</v>
      </c>
      <c r="M125" s="23"/>
      <c r="N125" s="63">
        <v>27</v>
      </c>
      <c r="O125" s="50"/>
      <c r="P125" s="1310">
        <v>58.4</v>
      </c>
      <c r="Q125" s="50"/>
      <c r="R125" s="1310">
        <v>76.2</v>
      </c>
      <c r="S125" s="50"/>
      <c r="T125" s="1310"/>
      <c r="U125" s="50"/>
      <c r="V125" s="1310"/>
      <c r="W125" s="64"/>
      <c r="X125" s="65">
        <v>29.7</v>
      </c>
      <c r="Y125" s="69"/>
      <c r="Z125" s="70">
        <v>193</v>
      </c>
      <c r="AA125" s="885"/>
      <c r="AB125" s="863">
        <v>0.27</v>
      </c>
      <c r="AC125" s="655"/>
      <c r="AD125" s="655"/>
      <c r="AE125" s="6" t="s">
        <v>284</v>
      </c>
      <c r="AF125" s="18" t="s">
        <v>23</v>
      </c>
      <c r="AG125" s="24"/>
      <c r="AH125" s="44">
        <v>2.5099999999999998</v>
      </c>
      <c r="AI125" s="42" t="s">
        <v>36</v>
      </c>
      <c r="AJ125" s="99"/>
    </row>
    <row r="126" spans="1:36" x14ac:dyDescent="0.15">
      <c r="A126" s="1634"/>
      <c r="B126" s="326">
        <v>43666</v>
      </c>
      <c r="C126" s="456" t="str">
        <f t="shared" si="20"/>
        <v>(土)</v>
      </c>
      <c r="D126" s="675" t="s">
        <v>579</v>
      </c>
      <c r="E126" s="60"/>
      <c r="F126" s="60">
        <v>28.2</v>
      </c>
      <c r="G126" s="23">
        <v>24.6</v>
      </c>
      <c r="H126" s="63">
        <v>23.1</v>
      </c>
      <c r="I126" s="23">
        <v>7.9969999999999999</v>
      </c>
      <c r="J126" s="63">
        <v>7.1870000000000003</v>
      </c>
      <c r="K126" s="23">
        <v>7.56</v>
      </c>
      <c r="L126" s="63">
        <v>7.53</v>
      </c>
      <c r="M126" s="23"/>
      <c r="N126" s="63">
        <v>27.6</v>
      </c>
      <c r="O126" s="50"/>
      <c r="P126" s="1310"/>
      <c r="Q126" s="50"/>
      <c r="R126" s="1310"/>
      <c r="S126" s="50"/>
      <c r="T126" s="1310"/>
      <c r="U126" s="50"/>
      <c r="V126" s="1310"/>
      <c r="W126" s="64"/>
      <c r="X126" s="65"/>
      <c r="Y126" s="69"/>
      <c r="Z126" s="70"/>
      <c r="AA126" s="885"/>
      <c r="AB126" s="863"/>
      <c r="AC126" s="655"/>
      <c r="AD126" s="655"/>
      <c r="AE126" s="6" t="s">
        <v>285</v>
      </c>
      <c r="AF126" s="18" t="s">
        <v>23</v>
      </c>
      <c r="AG126" s="45"/>
      <c r="AH126" s="44">
        <v>0.13800000000000001</v>
      </c>
      <c r="AI126" s="46" t="s">
        <v>36</v>
      </c>
      <c r="AJ126" s="101"/>
    </row>
    <row r="127" spans="1:36" x14ac:dyDescent="0.15">
      <c r="A127" s="1634"/>
      <c r="B127" s="326">
        <v>43667</v>
      </c>
      <c r="C127" s="456" t="str">
        <f t="shared" si="20"/>
        <v>(日)</v>
      </c>
      <c r="D127" s="675" t="s">
        <v>579</v>
      </c>
      <c r="E127" s="60">
        <v>0.5</v>
      </c>
      <c r="F127" s="60">
        <v>24.5</v>
      </c>
      <c r="G127" s="23">
        <v>24.7</v>
      </c>
      <c r="H127" s="63">
        <v>23.2</v>
      </c>
      <c r="I127" s="23">
        <v>7.16</v>
      </c>
      <c r="J127" s="63">
        <v>7.03</v>
      </c>
      <c r="K127" s="23">
        <v>7.63</v>
      </c>
      <c r="L127" s="63">
        <v>7.53</v>
      </c>
      <c r="M127" s="23"/>
      <c r="N127" s="63">
        <v>28.8</v>
      </c>
      <c r="O127" s="50"/>
      <c r="P127" s="1310"/>
      <c r="Q127" s="50"/>
      <c r="R127" s="1310"/>
      <c r="S127" s="50"/>
      <c r="T127" s="1310"/>
      <c r="U127" s="50"/>
      <c r="V127" s="1310"/>
      <c r="W127" s="64"/>
      <c r="X127" s="65"/>
      <c r="Y127" s="69"/>
      <c r="Z127" s="70"/>
      <c r="AA127" s="885"/>
      <c r="AB127" s="863"/>
      <c r="AC127" s="655">
        <v>106</v>
      </c>
      <c r="AD127" s="655">
        <v>375</v>
      </c>
      <c r="AE127" s="6" t="s">
        <v>286</v>
      </c>
      <c r="AF127" s="18" t="s">
        <v>23</v>
      </c>
      <c r="AG127" s="24"/>
      <c r="AH127" s="217"/>
      <c r="AI127" s="42" t="s">
        <v>36</v>
      </c>
      <c r="AJ127" s="99"/>
    </row>
    <row r="128" spans="1:36" x14ac:dyDescent="0.15">
      <c r="A128" s="1634"/>
      <c r="B128" s="326">
        <v>43668</v>
      </c>
      <c r="C128" s="456" t="str">
        <f t="shared" si="20"/>
        <v>(月)</v>
      </c>
      <c r="D128" s="675" t="s">
        <v>579</v>
      </c>
      <c r="E128" s="60"/>
      <c r="F128" s="60">
        <v>22.9</v>
      </c>
      <c r="G128" s="23">
        <v>25</v>
      </c>
      <c r="H128" s="63">
        <v>24.9</v>
      </c>
      <c r="I128" s="23">
        <v>6.79</v>
      </c>
      <c r="J128" s="63">
        <v>6</v>
      </c>
      <c r="K128" s="23">
        <v>7.74</v>
      </c>
      <c r="L128" s="63">
        <v>7.68</v>
      </c>
      <c r="M128" s="23"/>
      <c r="N128" s="63">
        <v>29.1</v>
      </c>
      <c r="O128" s="50"/>
      <c r="P128" s="1310">
        <v>60.6</v>
      </c>
      <c r="Q128" s="50"/>
      <c r="R128" s="1310">
        <v>79.599999999999994</v>
      </c>
      <c r="S128" s="50"/>
      <c r="T128" s="1310"/>
      <c r="U128" s="50"/>
      <c r="V128" s="1310"/>
      <c r="W128" s="64"/>
      <c r="X128" s="65">
        <v>33.200000000000003</v>
      </c>
      <c r="Y128" s="69"/>
      <c r="Z128" s="70">
        <v>159</v>
      </c>
      <c r="AA128" s="885"/>
      <c r="AB128" s="863">
        <v>0.17</v>
      </c>
      <c r="AC128" s="655"/>
      <c r="AD128" s="655"/>
      <c r="AE128" s="6" t="s">
        <v>287</v>
      </c>
      <c r="AF128" s="18" t="s">
        <v>23</v>
      </c>
      <c r="AG128" s="23"/>
      <c r="AH128" s="47">
        <v>22.3</v>
      </c>
      <c r="AI128" s="36" t="s">
        <v>36</v>
      </c>
      <c r="AJ128" s="100"/>
    </row>
    <row r="129" spans="1:41" x14ac:dyDescent="0.15">
      <c r="A129" s="1634"/>
      <c r="B129" s="326">
        <v>43669</v>
      </c>
      <c r="C129" s="456" t="str">
        <f t="shared" si="20"/>
        <v>(火)</v>
      </c>
      <c r="D129" s="675" t="s">
        <v>579</v>
      </c>
      <c r="E129" s="60">
        <v>5</v>
      </c>
      <c r="F129" s="60">
        <v>27.1</v>
      </c>
      <c r="G129" s="23">
        <v>25.4</v>
      </c>
      <c r="H129" s="63">
        <v>23.6</v>
      </c>
      <c r="I129" s="23">
        <v>6.62</v>
      </c>
      <c r="J129" s="63">
        <v>6.29</v>
      </c>
      <c r="K129" s="23">
        <v>7.78</v>
      </c>
      <c r="L129" s="63">
        <v>7.72</v>
      </c>
      <c r="M129" s="23"/>
      <c r="N129" s="63">
        <v>29.4</v>
      </c>
      <c r="O129" s="50"/>
      <c r="P129" s="1310">
        <v>60.9</v>
      </c>
      <c r="Q129" s="50"/>
      <c r="R129" s="1310">
        <v>81</v>
      </c>
      <c r="S129" s="50"/>
      <c r="T129" s="1310"/>
      <c r="U129" s="50"/>
      <c r="V129" s="1310"/>
      <c r="W129" s="64"/>
      <c r="X129" s="65">
        <v>32</v>
      </c>
      <c r="Y129" s="69"/>
      <c r="Z129" s="70">
        <v>163</v>
      </c>
      <c r="AA129" s="885"/>
      <c r="AB129" s="863">
        <v>0.17</v>
      </c>
      <c r="AC129" s="655"/>
      <c r="AD129" s="655"/>
      <c r="AE129" s="6" t="s">
        <v>27</v>
      </c>
      <c r="AF129" s="18" t="s">
        <v>23</v>
      </c>
      <c r="AG129" s="23"/>
      <c r="AH129" s="47">
        <v>17.2</v>
      </c>
      <c r="AI129" s="36" t="s">
        <v>36</v>
      </c>
      <c r="AJ129" s="100"/>
    </row>
    <row r="130" spans="1:41" x14ac:dyDescent="0.15">
      <c r="A130" s="1634"/>
      <c r="B130" s="326">
        <v>43670</v>
      </c>
      <c r="C130" s="456" t="str">
        <f t="shared" si="20"/>
        <v>(水)</v>
      </c>
      <c r="D130" s="675" t="s">
        <v>570</v>
      </c>
      <c r="E130" s="60"/>
      <c r="F130" s="60">
        <v>28</v>
      </c>
      <c r="G130" s="23">
        <v>25.9</v>
      </c>
      <c r="H130" s="63">
        <v>23.9</v>
      </c>
      <c r="I130" s="23">
        <v>7.05</v>
      </c>
      <c r="J130" s="63">
        <v>6.51</v>
      </c>
      <c r="K130" s="23">
        <v>7.56</v>
      </c>
      <c r="L130" s="63">
        <v>7.54</v>
      </c>
      <c r="M130" s="23"/>
      <c r="N130" s="63">
        <v>30.1</v>
      </c>
      <c r="O130" s="50"/>
      <c r="P130" s="1310">
        <v>61.1</v>
      </c>
      <c r="Q130" s="50"/>
      <c r="R130" s="1310">
        <v>84</v>
      </c>
      <c r="S130" s="50"/>
      <c r="T130" s="1310"/>
      <c r="U130" s="50"/>
      <c r="V130" s="1310"/>
      <c r="W130" s="64"/>
      <c r="X130" s="65">
        <v>31.5</v>
      </c>
      <c r="Y130" s="69"/>
      <c r="Z130" s="70">
        <v>165</v>
      </c>
      <c r="AA130" s="885"/>
      <c r="AB130" s="863">
        <v>0.2</v>
      </c>
      <c r="AC130" s="655"/>
      <c r="AD130" s="655"/>
      <c r="AE130" s="6" t="s">
        <v>288</v>
      </c>
      <c r="AF130" s="18" t="s">
        <v>273</v>
      </c>
      <c r="AG130" s="50"/>
      <c r="AH130" s="51">
        <v>6</v>
      </c>
      <c r="AI130" s="43" t="s">
        <v>36</v>
      </c>
      <c r="AJ130" s="102"/>
    </row>
    <row r="131" spans="1:41" x14ac:dyDescent="0.15">
      <c r="A131" s="1634"/>
      <c r="B131" s="326">
        <v>43671</v>
      </c>
      <c r="C131" s="456" t="str">
        <f t="shared" si="20"/>
        <v>(木)</v>
      </c>
      <c r="D131" s="675" t="s">
        <v>570</v>
      </c>
      <c r="E131" s="60"/>
      <c r="F131" s="60">
        <v>30</v>
      </c>
      <c r="G131" s="23">
        <v>25.8</v>
      </c>
      <c r="H131" s="63">
        <v>24</v>
      </c>
      <c r="I131" s="23">
        <v>7.22</v>
      </c>
      <c r="J131" s="63">
        <v>6.3</v>
      </c>
      <c r="K131" s="23">
        <v>7.63</v>
      </c>
      <c r="L131" s="63">
        <v>7.56</v>
      </c>
      <c r="M131" s="23"/>
      <c r="N131" s="63">
        <v>29.9</v>
      </c>
      <c r="O131" s="50"/>
      <c r="P131" s="1310">
        <v>61.5</v>
      </c>
      <c r="Q131" s="50"/>
      <c r="R131" s="1310">
        <v>84</v>
      </c>
      <c r="S131" s="50"/>
      <c r="T131" s="1310"/>
      <c r="U131" s="50"/>
      <c r="V131" s="1310"/>
      <c r="W131" s="64"/>
      <c r="X131" s="65">
        <v>32</v>
      </c>
      <c r="Y131" s="69"/>
      <c r="Z131" s="70">
        <v>131</v>
      </c>
      <c r="AA131" s="885"/>
      <c r="AB131" s="863">
        <v>0.17</v>
      </c>
      <c r="AC131" s="655"/>
      <c r="AD131" s="655"/>
      <c r="AE131" s="6" t="s">
        <v>289</v>
      </c>
      <c r="AF131" s="18" t="s">
        <v>23</v>
      </c>
      <c r="AG131" s="50"/>
      <c r="AH131" s="51">
        <v>5</v>
      </c>
      <c r="AI131" s="43" t="s">
        <v>36</v>
      </c>
      <c r="AJ131" s="102"/>
    </row>
    <row r="132" spans="1:41" x14ac:dyDescent="0.15">
      <c r="A132" s="1634"/>
      <c r="B132" s="326">
        <v>43672</v>
      </c>
      <c r="C132" s="456" t="str">
        <f t="shared" si="20"/>
        <v>(金)</v>
      </c>
      <c r="D132" s="675" t="s">
        <v>570</v>
      </c>
      <c r="E132" s="60">
        <v>0.5</v>
      </c>
      <c r="F132" s="60">
        <v>31</v>
      </c>
      <c r="G132" s="23">
        <v>26.2</v>
      </c>
      <c r="H132" s="63">
        <v>24.3</v>
      </c>
      <c r="I132" s="23">
        <v>7.18</v>
      </c>
      <c r="J132" s="63">
        <v>5.64</v>
      </c>
      <c r="K132" s="23">
        <v>7.71</v>
      </c>
      <c r="L132" s="63">
        <v>7.65</v>
      </c>
      <c r="M132" s="23"/>
      <c r="N132" s="63">
        <v>29.3</v>
      </c>
      <c r="O132" s="50"/>
      <c r="P132" s="1310">
        <v>62</v>
      </c>
      <c r="Q132" s="50"/>
      <c r="R132" s="1310">
        <v>82.4</v>
      </c>
      <c r="S132" s="50"/>
      <c r="T132" s="1310"/>
      <c r="U132" s="50"/>
      <c r="V132" s="1310"/>
      <c r="W132" s="64"/>
      <c r="X132" s="65">
        <v>33.5</v>
      </c>
      <c r="Y132" s="69"/>
      <c r="Z132" s="70">
        <v>173</v>
      </c>
      <c r="AA132" s="885"/>
      <c r="AB132" s="863">
        <v>0.17</v>
      </c>
      <c r="AC132" s="655"/>
      <c r="AD132" s="655"/>
      <c r="AE132" s="19"/>
      <c r="AF132" s="9"/>
      <c r="AG132" s="20"/>
      <c r="AH132" s="8"/>
      <c r="AI132" s="8"/>
      <c r="AJ132" s="9"/>
    </row>
    <row r="133" spans="1:41" x14ac:dyDescent="0.15">
      <c r="A133" s="1634"/>
      <c r="B133" s="326">
        <v>43673</v>
      </c>
      <c r="C133" s="465" t="str">
        <f t="shared" si="20"/>
        <v>(土)</v>
      </c>
      <c r="D133" s="675" t="s">
        <v>571</v>
      </c>
      <c r="E133" s="60">
        <v>14</v>
      </c>
      <c r="F133" s="60">
        <v>26.2</v>
      </c>
      <c r="G133" s="23">
        <v>25.9</v>
      </c>
      <c r="H133" s="63">
        <v>24.3</v>
      </c>
      <c r="I133" s="23">
        <v>6.56</v>
      </c>
      <c r="J133" s="63">
        <v>5.61</v>
      </c>
      <c r="K133" s="23">
        <v>7.64</v>
      </c>
      <c r="L133" s="63">
        <v>7.58</v>
      </c>
      <c r="M133" s="23"/>
      <c r="N133" s="63">
        <v>29.7</v>
      </c>
      <c r="O133" s="50"/>
      <c r="P133" s="1310"/>
      <c r="Q133" s="50"/>
      <c r="R133" s="1310"/>
      <c r="S133" s="50"/>
      <c r="T133" s="1310"/>
      <c r="U133" s="50"/>
      <c r="V133" s="1310"/>
      <c r="W133" s="64"/>
      <c r="X133" s="65"/>
      <c r="Y133" s="69"/>
      <c r="Z133" s="70"/>
      <c r="AA133" s="885"/>
      <c r="AB133" s="863"/>
      <c r="AC133" s="655"/>
      <c r="AD133" s="655"/>
      <c r="AE133" s="19"/>
      <c r="AF133" s="9"/>
      <c r="AG133" s="20"/>
      <c r="AH133" s="8"/>
      <c r="AI133" s="8"/>
      <c r="AJ133" s="9"/>
    </row>
    <row r="134" spans="1:41" x14ac:dyDescent="0.15">
      <c r="A134" s="1634"/>
      <c r="B134" s="326">
        <v>43674</v>
      </c>
      <c r="C134" s="456" t="str">
        <f t="shared" si="20"/>
        <v>(日)</v>
      </c>
      <c r="D134" s="675" t="s">
        <v>571</v>
      </c>
      <c r="E134" s="60">
        <v>5.5</v>
      </c>
      <c r="F134" s="60">
        <v>26</v>
      </c>
      <c r="G134" s="23">
        <v>25.9</v>
      </c>
      <c r="H134" s="63">
        <v>24.4</v>
      </c>
      <c r="I134" s="23">
        <v>6.89</v>
      </c>
      <c r="J134" s="63">
        <v>5.26</v>
      </c>
      <c r="K134" s="23">
        <v>7.89</v>
      </c>
      <c r="L134" s="63">
        <v>7.81</v>
      </c>
      <c r="M134" s="23"/>
      <c r="N134" s="63">
        <v>29.3</v>
      </c>
      <c r="O134" s="50"/>
      <c r="P134" s="1310"/>
      <c r="Q134" s="50"/>
      <c r="R134" s="1310"/>
      <c r="S134" s="50"/>
      <c r="T134" s="1310"/>
      <c r="U134" s="50"/>
      <c r="V134" s="1310"/>
      <c r="W134" s="64"/>
      <c r="X134" s="65"/>
      <c r="Y134" s="69"/>
      <c r="Z134" s="70"/>
      <c r="AA134" s="885"/>
      <c r="AB134" s="863"/>
      <c r="AC134" s="655">
        <v>102</v>
      </c>
      <c r="AD134" s="655">
        <v>377</v>
      </c>
      <c r="AE134" s="21"/>
      <c r="AF134" s="3"/>
      <c r="AG134" s="22"/>
      <c r="AH134" s="10"/>
      <c r="AI134" s="10"/>
      <c r="AJ134" s="3"/>
    </row>
    <row r="135" spans="1:41" x14ac:dyDescent="0.15">
      <c r="A135" s="1634"/>
      <c r="B135" s="326">
        <v>43675</v>
      </c>
      <c r="C135" s="456" t="str">
        <f t="shared" si="20"/>
        <v>(月)</v>
      </c>
      <c r="D135" s="675" t="s">
        <v>570</v>
      </c>
      <c r="E135" s="60"/>
      <c r="F135" s="60">
        <v>30.8</v>
      </c>
      <c r="G135" s="23">
        <v>26.5</v>
      </c>
      <c r="H135" s="63">
        <v>24.8</v>
      </c>
      <c r="I135" s="23">
        <v>7.4</v>
      </c>
      <c r="J135" s="63">
        <v>5.9</v>
      </c>
      <c r="K135" s="23">
        <v>7.97</v>
      </c>
      <c r="L135" s="63">
        <v>7.85</v>
      </c>
      <c r="M135" s="23"/>
      <c r="N135" s="63">
        <v>29.2</v>
      </c>
      <c r="O135" s="50"/>
      <c r="P135" s="1310">
        <v>61.5</v>
      </c>
      <c r="Q135" s="50"/>
      <c r="R135" s="1310">
        <v>81.2</v>
      </c>
      <c r="S135" s="50"/>
      <c r="T135" s="1310"/>
      <c r="U135" s="50"/>
      <c r="V135" s="1310"/>
      <c r="W135" s="64"/>
      <c r="X135" s="65">
        <v>32.4</v>
      </c>
      <c r="Y135" s="69"/>
      <c r="Z135" s="70">
        <v>194</v>
      </c>
      <c r="AA135" s="885"/>
      <c r="AB135" s="863">
        <v>0.16</v>
      </c>
      <c r="AC135" s="655"/>
      <c r="AD135" s="655"/>
      <c r="AE135" s="29" t="s">
        <v>34</v>
      </c>
      <c r="AF135" s="2" t="s">
        <v>36</v>
      </c>
      <c r="AG135" s="2" t="s">
        <v>36</v>
      </c>
      <c r="AH135" s="2" t="s">
        <v>36</v>
      </c>
      <c r="AI135" s="2" t="s">
        <v>36</v>
      </c>
      <c r="AJ135" s="103" t="s">
        <v>36</v>
      </c>
    </row>
    <row r="136" spans="1:41" x14ac:dyDescent="0.15">
      <c r="A136" s="1634"/>
      <c r="B136" s="326">
        <v>43676</v>
      </c>
      <c r="C136" s="456" t="str">
        <f t="shared" si="20"/>
        <v>(火)</v>
      </c>
      <c r="D136" s="675" t="s">
        <v>570</v>
      </c>
      <c r="E136" s="60"/>
      <c r="F136" s="60">
        <v>30.3</v>
      </c>
      <c r="G136" s="23">
        <v>26.5</v>
      </c>
      <c r="H136" s="63">
        <v>25.2</v>
      </c>
      <c r="I136" s="23">
        <v>7.06</v>
      </c>
      <c r="J136" s="63">
        <v>5.68</v>
      </c>
      <c r="K136" s="23">
        <v>8.1199999999999992</v>
      </c>
      <c r="L136" s="63">
        <v>8.0399999999999991</v>
      </c>
      <c r="M136" s="23"/>
      <c r="N136" s="63">
        <v>28.9</v>
      </c>
      <c r="O136" s="50"/>
      <c r="P136" s="1310">
        <v>61.2</v>
      </c>
      <c r="Q136" s="50"/>
      <c r="R136" s="1310">
        <v>82.2</v>
      </c>
      <c r="S136" s="50"/>
      <c r="T136" s="1310"/>
      <c r="U136" s="50"/>
      <c r="V136" s="1310"/>
      <c r="W136" s="64"/>
      <c r="X136" s="65">
        <v>32.299999999999997</v>
      </c>
      <c r="Y136" s="69"/>
      <c r="Z136" s="70">
        <v>176</v>
      </c>
      <c r="AA136" s="885"/>
      <c r="AB136" s="863">
        <v>0.12</v>
      </c>
      <c r="AC136" s="655"/>
      <c r="AD136" s="655"/>
      <c r="AE136" s="11" t="s">
        <v>36</v>
      </c>
      <c r="AF136" s="2" t="s">
        <v>36</v>
      </c>
      <c r="AG136" s="2" t="s">
        <v>36</v>
      </c>
      <c r="AH136" s="2" t="s">
        <v>36</v>
      </c>
      <c r="AI136" s="2" t="s">
        <v>36</v>
      </c>
      <c r="AJ136" s="103" t="s">
        <v>36</v>
      </c>
    </row>
    <row r="137" spans="1:41" x14ac:dyDescent="0.15">
      <c r="A137" s="1634"/>
      <c r="B137" s="326">
        <v>43677</v>
      </c>
      <c r="C137" s="466" t="str">
        <f t="shared" si="20"/>
        <v>(水)</v>
      </c>
      <c r="D137" s="142" t="s">
        <v>570</v>
      </c>
      <c r="E137" s="134"/>
      <c r="F137" s="125">
        <v>32.9</v>
      </c>
      <c r="G137" s="126">
        <v>26.4</v>
      </c>
      <c r="H137" s="127">
        <v>25.3</v>
      </c>
      <c r="I137" s="126">
        <v>7.43</v>
      </c>
      <c r="J137" s="127">
        <v>5.56</v>
      </c>
      <c r="K137" s="126">
        <v>7.97</v>
      </c>
      <c r="L137" s="127">
        <v>7.87</v>
      </c>
      <c r="M137" s="126"/>
      <c r="N137" s="127">
        <v>28.8</v>
      </c>
      <c r="O137" s="676"/>
      <c r="P137" s="1324">
        <v>60.8</v>
      </c>
      <c r="Q137" s="676"/>
      <c r="R137" s="1324">
        <v>80.2</v>
      </c>
      <c r="S137" s="676"/>
      <c r="T137" s="1324"/>
      <c r="U137" s="676"/>
      <c r="V137" s="1324"/>
      <c r="W137" s="128"/>
      <c r="X137" s="129">
        <v>30.9</v>
      </c>
      <c r="Y137" s="132"/>
      <c r="Z137" s="133">
        <v>166</v>
      </c>
      <c r="AA137" s="897"/>
      <c r="AB137" s="877">
        <v>0.13</v>
      </c>
      <c r="AC137" s="740"/>
      <c r="AD137" s="740"/>
      <c r="AE137" s="11" t="s">
        <v>36</v>
      </c>
      <c r="AF137" s="2" t="s">
        <v>36</v>
      </c>
      <c r="AG137" s="2" t="s">
        <v>36</v>
      </c>
      <c r="AH137" s="2" t="s">
        <v>36</v>
      </c>
      <c r="AI137" s="2" t="s">
        <v>36</v>
      </c>
      <c r="AJ137" s="103" t="s">
        <v>36</v>
      </c>
    </row>
    <row r="138" spans="1:41" s="1" customFormat="1" ht="13.5" customHeight="1" x14ac:dyDescent="0.15">
      <c r="A138" s="1634"/>
      <c r="B138" s="1610" t="s">
        <v>396</v>
      </c>
      <c r="C138" s="1611"/>
      <c r="D138" s="399"/>
      <c r="E138" s="358">
        <f>MAX(E107:E137)</f>
        <v>36.5</v>
      </c>
      <c r="F138" s="359">
        <f t="shared" ref="F138:AB138" si="21">IF(COUNT(F107:F137)=0,"",MAX(F107:F137))</f>
        <v>32.9</v>
      </c>
      <c r="G138" s="360">
        <f t="shared" si="21"/>
        <v>26.5</v>
      </c>
      <c r="H138" s="361">
        <f t="shared" si="21"/>
        <v>25.3</v>
      </c>
      <c r="I138" s="360">
        <f t="shared" si="21"/>
        <v>10.58</v>
      </c>
      <c r="J138" s="361">
        <f t="shared" si="21"/>
        <v>9.74</v>
      </c>
      <c r="K138" s="360">
        <f t="shared" si="21"/>
        <v>8.1199999999999992</v>
      </c>
      <c r="L138" s="361">
        <f t="shared" si="21"/>
        <v>8.0399999999999991</v>
      </c>
      <c r="M138" s="360" t="str">
        <f t="shared" si="21"/>
        <v/>
      </c>
      <c r="N138" s="361">
        <f t="shared" si="21"/>
        <v>30.9</v>
      </c>
      <c r="O138" s="1311" t="str">
        <f t="shared" si="21"/>
        <v/>
      </c>
      <c r="P138" s="1319">
        <f t="shared" si="21"/>
        <v>63</v>
      </c>
      <c r="Q138" s="1311" t="str">
        <f t="shared" si="21"/>
        <v/>
      </c>
      <c r="R138" s="1319">
        <f t="shared" si="21"/>
        <v>86.4</v>
      </c>
      <c r="S138" s="1311" t="str">
        <f t="shared" si="21"/>
        <v/>
      </c>
      <c r="T138" s="1319">
        <f t="shared" si="21"/>
        <v>52</v>
      </c>
      <c r="U138" s="1311" t="str">
        <f t="shared" si="21"/>
        <v/>
      </c>
      <c r="V138" s="1319">
        <f t="shared" si="21"/>
        <v>33</v>
      </c>
      <c r="W138" s="362" t="str">
        <f t="shared" si="21"/>
        <v/>
      </c>
      <c r="X138" s="583">
        <f t="shared" si="21"/>
        <v>36.5</v>
      </c>
      <c r="Y138" s="1471" t="str">
        <f t="shared" si="21"/>
        <v/>
      </c>
      <c r="Z138" s="1472">
        <f t="shared" si="21"/>
        <v>211</v>
      </c>
      <c r="AA138" s="887" t="str">
        <f t="shared" si="21"/>
        <v/>
      </c>
      <c r="AB138" s="865">
        <f t="shared" si="21"/>
        <v>0.39</v>
      </c>
      <c r="AC138" s="695">
        <f t="shared" ref="AC138:AD138" si="22">IF(COUNT(AC107:AC137)=0,"",MAX(AC107:AC137))</f>
        <v>666</v>
      </c>
      <c r="AD138" s="695">
        <f t="shared" si="22"/>
        <v>490</v>
      </c>
      <c r="AE138" s="11"/>
      <c r="AF138" s="2"/>
      <c r="AG138" s="2"/>
      <c r="AH138" s="2"/>
      <c r="AI138" s="2"/>
      <c r="AJ138" s="103"/>
    </row>
    <row r="139" spans="1:41" s="1" customFormat="1" ht="13.5" customHeight="1" x14ac:dyDescent="0.15">
      <c r="A139" s="1634"/>
      <c r="B139" s="1602" t="s">
        <v>397</v>
      </c>
      <c r="C139" s="1603"/>
      <c r="D139" s="401"/>
      <c r="E139" s="364">
        <f>MIN(E107:E137)</f>
        <v>0.5</v>
      </c>
      <c r="F139" s="365">
        <f t="shared" ref="F139:AB139" si="23">IF(COUNT(F107:F137)=0,"",MIN(F107:F137))</f>
        <v>18.3</v>
      </c>
      <c r="G139" s="366">
        <f t="shared" si="23"/>
        <v>23.6</v>
      </c>
      <c r="H139" s="367">
        <f t="shared" si="23"/>
        <v>22.6</v>
      </c>
      <c r="I139" s="366">
        <f t="shared" si="23"/>
        <v>6.56</v>
      </c>
      <c r="J139" s="367">
        <f t="shared" si="23"/>
        <v>5.26</v>
      </c>
      <c r="K139" s="366">
        <f t="shared" si="23"/>
        <v>7.45</v>
      </c>
      <c r="L139" s="367">
        <f t="shared" si="23"/>
        <v>7.46</v>
      </c>
      <c r="M139" s="366" t="str">
        <f t="shared" si="23"/>
        <v/>
      </c>
      <c r="N139" s="367">
        <f t="shared" si="23"/>
        <v>26.6</v>
      </c>
      <c r="O139" s="1313" t="str">
        <f t="shared" si="23"/>
        <v/>
      </c>
      <c r="P139" s="1320">
        <f t="shared" si="23"/>
        <v>58.4</v>
      </c>
      <c r="Q139" s="1313" t="str">
        <f t="shared" si="23"/>
        <v/>
      </c>
      <c r="R139" s="1320">
        <f t="shared" si="23"/>
        <v>75.8</v>
      </c>
      <c r="S139" s="1313" t="str">
        <f t="shared" si="23"/>
        <v/>
      </c>
      <c r="T139" s="1320">
        <f t="shared" si="23"/>
        <v>52</v>
      </c>
      <c r="U139" s="1313" t="str">
        <f t="shared" si="23"/>
        <v/>
      </c>
      <c r="V139" s="1320">
        <f t="shared" si="23"/>
        <v>33</v>
      </c>
      <c r="W139" s="368" t="str">
        <f t="shared" si="23"/>
        <v/>
      </c>
      <c r="X139" s="697">
        <f t="shared" si="23"/>
        <v>29.7</v>
      </c>
      <c r="Y139" s="1477" t="str">
        <f t="shared" si="23"/>
        <v/>
      </c>
      <c r="Z139" s="1478">
        <f t="shared" si="23"/>
        <v>131</v>
      </c>
      <c r="AA139" s="888" t="str">
        <f t="shared" si="23"/>
        <v/>
      </c>
      <c r="AB139" s="867">
        <f t="shared" si="23"/>
        <v>0.12</v>
      </c>
      <c r="AC139" s="699">
        <f t="shared" ref="AC139:AD139" si="24">IF(COUNT(AC107:AC137)=0,"",MIN(AC107:AC137))</f>
        <v>102</v>
      </c>
      <c r="AD139" s="699">
        <f t="shared" si="24"/>
        <v>375</v>
      </c>
      <c r="AE139" s="11"/>
      <c r="AF139" s="2"/>
      <c r="AG139" s="2"/>
      <c r="AH139" s="2"/>
      <c r="AI139" s="2"/>
      <c r="AJ139" s="103"/>
    </row>
    <row r="140" spans="1:41" s="1" customFormat="1" ht="13.5" customHeight="1" x14ac:dyDescent="0.15">
      <c r="A140" s="1634"/>
      <c r="B140" s="1602" t="s">
        <v>398</v>
      </c>
      <c r="C140" s="1603"/>
      <c r="D140" s="401"/>
      <c r="E140" s="401"/>
      <c r="F140" s="584">
        <f t="shared" ref="F140:AB140" si="25">IF(COUNT(F107:F137)=0,"",AVERAGE(F107:F137))</f>
        <v>24.558064516129029</v>
      </c>
      <c r="G140" s="585">
        <f t="shared" si="25"/>
        <v>24.861290322580643</v>
      </c>
      <c r="H140" s="586">
        <f t="shared" si="25"/>
        <v>23.503225806451606</v>
      </c>
      <c r="I140" s="585">
        <f t="shared" si="25"/>
        <v>8.0589354838709681</v>
      </c>
      <c r="J140" s="586">
        <f t="shared" si="25"/>
        <v>7.1211935483870956</v>
      </c>
      <c r="K140" s="585">
        <f t="shared" si="25"/>
        <v>7.660967741935484</v>
      </c>
      <c r="L140" s="586">
        <f t="shared" si="25"/>
        <v>7.6235483870967737</v>
      </c>
      <c r="M140" s="585" t="str">
        <f t="shared" si="25"/>
        <v/>
      </c>
      <c r="N140" s="586">
        <f t="shared" si="25"/>
        <v>29.141935483870963</v>
      </c>
      <c r="O140" s="1321" t="str">
        <f t="shared" si="25"/>
        <v/>
      </c>
      <c r="P140" s="1322">
        <f t="shared" si="25"/>
        <v>61.018181818181809</v>
      </c>
      <c r="Q140" s="1321" t="str">
        <f t="shared" si="25"/>
        <v/>
      </c>
      <c r="R140" s="1322">
        <f t="shared" si="25"/>
        <v>81.227272727272734</v>
      </c>
      <c r="S140" s="1321" t="str">
        <f t="shared" si="25"/>
        <v/>
      </c>
      <c r="T140" s="1322">
        <f t="shared" si="25"/>
        <v>52</v>
      </c>
      <c r="U140" s="1321" t="str">
        <f t="shared" si="25"/>
        <v/>
      </c>
      <c r="V140" s="1322">
        <f t="shared" si="25"/>
        <v>33</v>
      </c>
      <c r="W140" s="1366" t="str">
        <f t="shared" si="25"/>
        <v/>
      </c>
      <c r="X140" s="702">
        <f t="shared" si="25"/>
        <v>32.395454545454534</v>
      </c>
      <c r="Y140" s="1479" t="str">
        <f t="shared" si="25"/>
        <v/>
      </c>
      <c r="Z140" s="1480">
        <f t="shared" si="25"/>
        <v>176.36363636363637</v>
      </c>
      <c r="AA140" s="895" t="str">
        <f t="shared" si="25"/>
        <v/>
      </c>
      <c r="AB140" s="873">
        <f t="shared" si="25"/>
        <v>0.25045454545454549</v>
      </c>
      <c r="AC140" s="691">
        <f t="shared" ref="AC140:AD140" si="26">IF(COUNT(AC107:AC137)=0,"",AVERAGE(AC107:AC137))</f>
        <v>273</v>
      </c>
      <c r="AD140" s="691">
        <f t="shared" si="26"/>
        <v>427</v>
      </c>
      <c r="AE140" s="11"/>
      <c r="AF140" s="2"/>
      <c r="AG140" s="2"/>
      <c r="AH140" s="2"/>
      <c r="AI140" s="2"/>
      <c r="AJ140" s="103"/>
    </row>
    <row r="141" spans="1:41" s="1" customFormat="1" ht="13.5" customHeight="1" x14ac:dyDescent="0.15">
      <c r="A141" s="1635"/>
      <c r="B141" s="1604" t="s">
        <v>399</v>
      </c>
      <c r="C141" s="1605"/>
      <c r="D141" s="401"/>
      <c r="E141" s="577">
        <f>SUM(E107:E137)</f>
        <v>186.5</v>
      </c>
      <c r="F141" s="606"/>
      <c r="G141" s="1456"/>
      <c r="H141" s="1457"/>
      <c r="I141" s="1456"/>
      <c r="J141" s="1457"/>
      <c r="K141" s="1352"/>
      <c r="L141" s="1353"/>
      <c r="M141" s="1456"/>
      <c r="N141" s="1457"/>
      <c r="O141" s="1316"/>
      <c r="P141" s="1323"/>
      <c r="Q141" s="1334"/>
      <c r="R141" s="1323"/>
      <c r="S141" s="1315"/>
      <c r="T141" s="1316"/>
      <c r="U141" s="1315"/>
      <c r="V141" s="1333"/>
      <c r="W141" s="1367"/>
      <c r="X141" s="1368"/>
      <c r="Y141" s="1476"/>
      <c r="Z141" s="1481"/>
      <c r="AA141" s="896"/>
      <c r="AB141" s="875"/>
      <c r="AC141" s="692">
        <f>SUM(AC107:AC137)</f>
        <v>1092</v>
      </c>
      <c r="AD141" s="692">
        <f>SUM(AD107:AD137)</f>
        <v>1708</v>
      </c>
      <c r="AE141" s="219"/>
      <c r="AF141" s="221"/>
      <c r="AG141" s="221"/>
      <c r="AH141" s="221"/>
      <c r="AI141" s="221"/>
      <c r="AJ141" s="220"/>
    </row>
    <row r="142" spans="1:41" ht="13.5" customHeight="1" x14ac:dyDescent="0.15">
      <c r="A142" s="1712" t="s">
        <v>319</v>
      </c>
      <c r="B142" s="457">
        <v>43678</v>
      </c>
      <c r="C142" s="464" t="str">
        <f>IF(B142="","",IF(WEEKDAY(B142)=1,"(日)",IF(WEEKDAY(B142)=2,"(月)",IF(WEEKDAY(B142)=3,"(火)",IF(WEEKDAY(B142)=4,"(水)",IF(WEEKDAY(B142)=5,"(木)",IF(WEEKDAY(B142)=6,"(金)","(土)")))))))</f>
        <v>(木)</v>
      </c>
      <c r="D142" s="670" t="s">
        <v>570</v>
      </c>
      <c r="E142" s="59"/>
      <c r="F142" s="59">
        <v>31.9</v>
      </c>
      <c r="G142" s="61">
        <v>27.1</v>
      </c>
      <c r="H142" s="62">
        <v>25.5</v>
      </c>
      <c r="I142" s="61">
        <v>6.39</v>
      </c>
      <c r="J142" s="62">
        <v>5.99</v>
      </c>
      <c r="K142" s="61">
        <v>7.9</v>
      </c>
      <c r="L142" s="62">
        <v>7.83</v>
      </c>
      <c r="M142" s="61"/>
      <c r="N142" s="62">
        <v>29</v>
      </c>
      <c r="O142" s="1308"/>
      <c r="P142" s="1309">
        <v>61.8</v>
      </c>
      <c r="Q142" s="1308"/>
      <c r="R142" s="1309">
        <v>80.2</v>
      </c>
      <c r="S142" s="1308"/>
      <c r="T142" s="1309"/>
      <c r="U142" s="1308"/>
      <c r="V142" s="1309"/>
      <c r="W142" s="55"/>
      <c r="X142" s="56">
        <v>31.8</v>
      </c>
      <c r="Y142" s="57"/>
      <c r="Z142" s="58">
        <v>187</v>
      </c>
      <c r="AA142" s="894"/>
      <c r="AB142" s="861">
        <v>0.18</v>
      </c>
      <c r="AC142" s="653"/>
      <c r="AD142" s="653"/>
      <c r="AE142" s="222">
        <v>43685</v>
      </c>
      <c r="AF142" s="135" t="s">
        <v>29</v>
      </c>
      <c r="AG142" s="136">
        <v>34</v>
      </c>
      <c r="AH142" s="137" t="s">
        <v>20</v>
      </c>
      <c r="AI142" s="138"/>
      <c r="AJ142" s="139"/>
      <c r="AK142" s="1"/>
      <c r="AL142" s="1"/>
      <c r="AM142" s="1"/>
      <c r="AN142" s="1"/>
      <c r="AO142" s="1"/>
    </row>
    <row r="143" spans="1:41" x14ac:dyDescent="0.15">
      <c r="A143" s="1713"/>
      <c r="B143" s="326">
        <v>43679</v>
      </c>
      <c r="C143" s="456" t="str">
        <f t="shared" ref="C143:C148" si="27">IF(B143="","",IF(WEEKDAY(B143)=1,"(日)",IF(WEEKDAY(B143)=2,"(月)",IF(WEEKDAY(B143)=3,"(火)",IF(WEEKDAY(B143)=4,"(水)",IF(WEEKDAY(B143)=5,"(木)",IF(WEEKDAY(B143)=6,"(金)","(土)")))))))</f>
        <v>(金)</v>
      </c>
      <c r="D143" s="784" t="s">
        <v>570</v>
      </c>
      <c r="E143" s="60"/>
      <c r="F143" s="60">
        <v>32.5</v>
      </c>
      <c r="G143" s="23">
        <v>27.5</v>
      </c>
      <c r="H143" s="63">
        <v>25.9</v>
      </c>
      <c r="I143" s="23">
        <v>6.93</v>
      </c>
      <c r="J143" s="63">
        <v>6.4</v>
      </c>
      <c r="K143" s="23">
        <v>8.19</v>
      </c>
      <c r="L143" s="63">
        <v>8.11</v>
      </c>
      <c r="M143" s="23"/>
      <c r="N143" s="63">
        <v>29.1</v>
      </c>
      <c r="O143" s="50"/>
      <c r="P143" s="1310">
        <v>61.2</v>
      </c>
      <c r="Q143" s="50"/>
      <c r="R143" s="1310">
        <v>80.400000000000006</v>
      </c>
      <c r="S143" s="50"/>
      <c r="T143" s="1310"/>
      <c r="U143" s="50"/>
      <c r="V143" s="1310"/>
      <c r="W143" s="64"/>
      <c r="X143" s="65">
        <v>30.6</v>
      </c>
      <c r="Y143" s="69"/>
      <c r="Z143" s="70">
        <v>163</v>
      </c>
      <c r="AA143" s="885"/>
      <c r="AB143" s="863">
        <v>0.18</v>
      </c>
      <c r="AC143" s="655"/>
      <c r="AD143" s="655"/>
      <c r="AE143" s="12" t="s">
        <v>30</v>
      </c>
      <c r="AF143" s="13" t="s">
        <v>31</v>
      </c>
      <c r="AG143" s="14" t="s">
        <v>32</v>
      </c>
      <c r="AH143" s="15" t="s">
        <v>33</v>
      </c>
      <c r="AI143" s="16" t="s">
        <v>36</v>
      </c>
      <c r="AJ143" s="96"/>
      <c r="AK143" s="1"/>
      <c r="AL143" s="1"/>
      <c r="AM143" s="1"/>
      <c r="AN143" s="1"/>
      <c r="AO143" s="1"/>
    </row>
    <row r="144" spans="1:41" x14ac:dyDescent="0.15">
      <c r="A144" s="1713"/>
      <c r="B144" s="326">
        <v>43680</v>
      </c>
      <c r="C144" s="456" t="str">
        <f t="shared" si="27"/>
        <v>(土)</v>
      </c>
      <c r="D144" s="784" t="s">
        <v>570</v>
      </c>
      <c r="E144" s="60"/>
      <c r="F144" s="60">
        <v>32.9</v>
      </c>
      <c r="G144" s="23">
        <v>27.7</v>
      </c>
      <c r="H144" s="63">
        <v>26</v>
      </c>
      <c r="I144" s="23">
        <v>7.18</v>
      </c>
      <c r="J144" s="63">
        <v>6.07</v>
      </c>
      <c r="K144" s="23">
        <v>8.24</v>
      </c>
      <c r="L144" s="63">
        <v>8.18</v>
      </c>
      <c r="M144" s="23"/>
      <c r="N144" s="63">
        <v>28.6</v>
      </c>
      <c r="O144" s="50"/>
      <c r="P144" s="1310"/>
      <c r="Q144" s="50"/>
      <c r="R144" s="1310"/>
      <c r="S144" s="50"/>
      <c r="T144" s="1310"/>
      <c r="U144" s="50"/>
      <c r="V144" s="1310"/>
      <c r="W144" s="64"/>
      <c r="X144" s="65"/>
      <c r="Y144" s="69"/>
      <c r="Z144" s="70"/>
      <c r="AA144" s="885"/>
      <c r="AB144" s="863"/>
      <c r="AC144" s="655"/>
      <c r="AD144" s="655"/>
      <c r="AE144" s="5" t="s">
        <v>271</v>
      </c>
      <c r="AF144" s="17" t="s">
        <v>20</v>
      </c>
      <c r="AG144" s="31"/>
      <c r="AH144" s="32">
        <v>27.5</v>
      </c>
      <c r="AI144" s="33" t="s">
        <v>36</v>
      </c>
      <c r="AJ144" s="97"/>
      <c r="AK144" s="1"/>
      <c r="AL144" s="1"/>
      <c r="AM144" s="1"/>
      <c r="AN144" s="1"/>
      <c r="AO144" s="1"/>
    </row>
    <row r="145" spans="1:41" x14ac:dyDescent="0.15">
      <c r="A145" s="1713"/>
      <c r="B145" s="326">
        <v>43681</v>
      </c>
      <c r="C145" s="456" t="str">
        <f t="shared" si="27"/>
        <v>(日)</v>
      </c>
      <c r="D145" s="784" t="s">
        <v>570</v>
      </c>
      <c r="E145" s="60"/>
      <c r="F145" s="60">
        <v>32.200000000000003</v>
      </c>
      <c r="G145" s="23">
        <v>28</v>
      </c>
      <c r="H145" s="63">
        <v>26.2</v>
      </c>
      <c r="I145" s="23">
        <v>6.83</v>
      </c>
      <c r="J145" s="63">
        <v>5.95</v>
      </c>
      <c r="K145" s="23">
        <v>8.3800000000000008</v>
      </c>
      <c r="L145" s="63">
        <v>8.27</v>
      </c>
      <c r="M145" s="23"/>
      <c r="N145" s="63">
        <v>28.6</v>
      </c>
      <c r="O145" s="50"/>
      <c r="P145" s="1310"/>
      <c r="Q145" s="50"/>
      <c r="R145" s="1310"/>
      <c r="S145" s="50"/>
      <c r="T145" s="1310"/>
      <c r="U145" s="50"/>
      <c r="V145" s="1310"/>
      <c r="W145" s="64"/>
      <c r="X145" s="65"/>
      <c r="Y145" s="69"/>
      <c r="Z145" s="70"/>
      <c r="AA145" s="885"/>
      <c r="AB145" s="863"/>
      <c r="AC145" s="655">
        <v>73</v>
      </c>
      <c r="AD145" s="655">
        <v>383</v>
      </c>
      <c r="AE145" s="6" t="s">
        <v>272</v>
      </c>
      <c r="AF145" s="18" t="s">
        <v>273</v>
      </c>
      <c r="AG145" s="37"/>
      <c r="AH145" s="35">
        <v>6.2990000000000004</v>
      </c>
      <c r="AI145" s="39" t="s">
        <v>36</v>
      </c>
      <c r="AJ145" s="98"/>
      <c r="AK145" s="1"/>
      <c r="AL145" s="1"/>
      <c r="AM145" s="1"/>
      <c r="AN145" s="1"/>
      <c r="AO145" s="1"/>
    </row>
    <row r="146" spans="1:41" x14ac:dyDescent="0.15">
      <c r="A146" s="1713"/>
      <c r="B146" s="326">
        <v>43682</v>
      </c>
      <c r="C146" s="456" t="str">
        <f t="shared" si="27"/>
        <v>(月)</v>
      </c>
      <c r="D146" s="784" t="s">
        <v>570</v>
      </c>
      <c r="E146" s="60"/>
      <c r="F146" s="60">
        <v>30.3</v>
      </c>
      <c r="G146" s="23">
        <v>28.3</v>
      </c>
      <c r="H146" s="63">
        <v>26.4</v>
      </c>
      <c r="I146" s="23">
        <v>6.7</v>
      </c>
      <c r="J146" s="63">
        <v>5.5</v>
      </c>
      <c r="K146" s="23">
        <v>8.5</v>
      </c>
      <c r="L146" s="63">
        <v>8.2200000000000006</v>
      </c>
      <c r="M146" s="23"/>
      <c r="N146" s="63">
        <v>28.7</v>
      </c>
      <c r="O146" s="50"/>
      <c r="P146" s="1310">
        <v>59.1</v>
      </c>
      <c r="Q146" s="50"/>
      <c r="R146" s="1310">
        <v>79</v>
      </c>
      <c r="S146" s="50"/>
      <c r="T146" s="1310"/>
      <c r="U146" s="50"/>
      <c r="V146" s="1310"/>
      <c r="W146" s="64"/>
      <c r="X146" s="65">
        <v>30.8</v>
      </c>
      <c r="Y146" s="69"/>
      <c r="Z146" s="70">
        <v>182</v>
      </c>
      <c r="AA146" s="885"/>
      <c r="AB146" s="863">
        <v>0.17</v>
      </c>
      <c r="AC146" s="655"/>
      <c r="AD146" s="655">
        <v>268</v>
      </c>
      <c r="AE146" s="6" t="s">
        <v>21</v>
      </c>
      <c r="AF146" s="18"/>
      <c r="AG146" s="40"/>
      <c r="AH146" s="35">
        <v>8.25</v>
      </c>
      <c r="AI146" s="42" t="s">
        <v>36</v>
      </c>
      <c r="AJ146" s="99"/>
      <c r="AK146" s="1"/>
      <c r="AL146" s="1"/>
      <c r="AM146" s="1"/>
      <c r="AN146" s="1"/>
      <c r="AO146" s="1"/>
    </row>
    <row r="147" spans="1:41" x14ac:dyDescent="0.15">
      <c r="A147" s="1713"/>
      <c r="B147" s="326">
        <v>43683</v>
      </c>
      <c r="C147" s="456" t="str">
        <f t="shared" si="27"/>
        <v>(火)</v>
      </c>
      <c r="D147" s="784" t="s">
        <v>570</v>
      </c>
      <c r="E147" s="60"/>
      <c r="F147" s="60">
        <v>32.1</v>
      </c>
      <c r="G147" s="23">
        <v>28.6</v>
      </c>
      <c r="H147" s="63">
        <v>26.8</v>
      </c>
      <c r="I147" s="23">
        <v>6.87</v>
      </c>
      <c r="J147" s="63">
        <v>5.38</v>
      </c>
      <c r="K147" s="23">
        <v>8.73</v>
      </c>
      <c r="L147" s="63">
        <v>8.24</v>
      </c>
      <c r="M147" s="23"/>
      <c r="N147" s="63">
        <v>28.6</v>
      </c>
      <c r="O147" s="50"/>
      <c r="P147" s="1310">
        <v>61.1</v>
      </c>
      <c r="Q147" s="50"/>
      <c r="R147" s="1310">
        <v>80</v>
      </c>
      <c r="S147" s="50"/>
      <c r="T147" s="1310"/>
      <c r="U147" s="50"/>
      <c r="V147" s="1310"/>
      <c r="W147" s="64"/>
      <c r="X147" s="65">
        <v>30.5</v>
      </c>
      <c r="Y147" s="69"/>
      <c r="Z147" s="70">
        <v>170</v>
      </c>
      <c r="AA147" s="885"/>
      <c r="AB147" s="863">
        <v>0.21</v>
      </c>
      <c r="AC147" s="655"/>
      <c r="AD147" s="655">
        <v>422</v>
      </c>
      <c r="AE147" s="6" t="s">
        <v>274</v>
      </c>
      <c r="AF147" s="18" t="s">
        <v>22</v>
      </c>
      <c r="AG147" s="34"/>
      <c r="AH147" s="35">
        <v>28.2</v>
      </c>
      <c r="AI147" s="36" t="s">
        <v>36</v>
      </c>
      <c r="AJ147" s="100"/>
      <c r="AK147" s="1"/>
      <c r="AL147" s="1"/>
      <c r="AM147" s="1"/>
      <c r="AN147" s="1"/>
      <c r="AO147" s="1"/>
    </row>
    <row r="148" spans="1:41" x14ac:dyDescent="0.15">
      <c r="A148" s="1713"/>
      <c r="B148" s="326">
        <v>43684</v>
      </c>
      <c r="C148" s="456" t="str">
        <f t="shared" si="27"/>
        <v>(水)</v>
      </c>
      <c r="D148" s="784" t="s">
        <v>598</v>
      </c>
      <c r="E148" s="60"/>
      <c r="F148" s="60">
        <v>32.700000000000003</v>
      </c>
      <c r="G148" s="23">
        <v>28.9</v>
      </c>
      <c r="H148" s="63">
        <v>26.8</v>
      </c>
      <c r="I148" s="23">
        <v>7.1029999999999998</v>
      </c>
      <c r="J148" s="63">
        <v>4.3470000000000004</v>
      </c>
      <c r="K148" s="23">
        <v>8.6199999999999992</v>
      </c>
      <c r="L148" s="63">
        <v>8.11</v>
      </c>
      <c r="M148" s="23"/>
      <c r="N148" s="63">
        <v>28.6</v>
      </c>
      <c r="O148" s="50"/>
      <c r="P148" s="1310">
        <v>59</v>
      </c>
      <c r="Q148" s="50"/>
      <c r="R148" s="1310">
        <v>80</v>
      </c>
      <c r="S148" s="50"/>
      <c r="T148" s="1310"/>
      <c r="U148" s="50"/>
      <c r="V148" s="1310"/>
      <c r="W148" s="64"/>
      <c r="X148" s="65">
        <v>30.8</v>
      </c>
      <c r="Y148" s="69"/>
      <c r="Z148" s="70">
        <v>181</v>
      </c>
      <c r="AA148" s="885"/>
      <c r="AB148" s="863">
        <v>0.18</v>
      </c>
      <c r="AC148" s="655"/>
      <c r="AD148" s="655">
        <v>490</v>
      </c>
      <c r="AE148" s="6" t="s">
        <v>275</v>
      </c>
      <c r="AF148" s="18" t="s">
        <v>23</v>
      </c>
      <c r="AG148" s="34" t="s">
        <v>36</v>
      </c>
      <c r="AH148" s="660">
        <v>59.3</v>
      </c>
      <c r="AI148" s="36" t="s">
        <v>36</v>
      </c>
      <c r="AJ148" s="100"/>
      <c r="AK148" s="1"/>
      <c r="AL148" s="1"/>
      <c r="AM148" s="1"/>
      <c r="AN148" s="1"/>
      <c r="AO148" s="1"/>
    </row>
    <row r="149" spans="1:41" x14ac:dyDescent="0.15">
      <c r="A149" s="1713"/>
      <c r="B149" s="326">
        <v>43685</v>
      </c>
      <c r="C149" s="456" t="str">
        <f>IF(B149="","",IF(WEEKDAY(B149)=1,"(日)",IF(WEEKDAY(B149)=2,"(月)",IF(WEEKDAY(B149)=3,"(火)",IF(WEEKDAY(B149)=4,"(水)",IF(WEEKDAY(B149)=5,"(木)",IF(WEEKDAY(B149)=6,"(金)","(土)")))))))</f>
        <v>(木)</v>
      </c>
      <c r="D149" s="784" t="s">
        <v>598</v>
      </c>
      <c r="E149" s="60"/>
      <c r="F149" s="60">
        <v>34</v>
      </c>
      <c r="G149" s="23">
        <v>29.2</v>
      </c>
      <c r="H149" s="63">
        <v>27.5</v>
      </c>
      <c r="I149" s="23">
        <v>7.36</v>
      </c>
      <c r="J149" s="63">
        <v>6.2990000000000004</v>
      </c>
      <c r="K149" s="23">
        <v>8.66</v>
      </c>
      <c r="L149" s="63">
        <v>8.25</v>
      </c>
      <c r="M149" s="23"/>
      <c r="N149" s="63">
        <v>28.2</v>
      </c>
      <c r="O149" s="50"/>
      <c r="P149" s="1310">
        <v>59.3</v>
      </c>
      <c r="Q149" s="50"/>
      <c r="R149" s="1310">
        <v>80</v>
      </c>
      <c r="S149" s="50"/>
      <c r="T149" s="1310">
        <v>49</v>
      </c>
      <c r="U149" s="50"/>
      <c r="V149" s="1310">
        <v>31</v>
      </c>
      <c r="W149" s="64"/>
      <c r="X149" s="65">
        <v>30.2</v>
      </c>
      <c r="Y149" s="69"/>
      <c r="Z149" s="70">
        <v>176</v>
      </c>
      <c r="AA149" s="885"/>
      <c r="AB149" s="863">
        <v>0.2</v>
      </c>
      <c r="AC149" s="655"/>
      <c r="AD149" s="655">
        <v>557</v>
      </c>
      <c r="AE149" s="6" t="s">
        <v>276</v>
      </c>
      <c r="AF149" s="18" t="s">
        <v>23</v>
      </c>
      <c r="AG149" s="34" t="s">
        <v>36</v>
      </c>
      <c r="AH149" s="660">
        <v>80</v>
      </c>
      <c r="AI149" s="36" t="s">
        <v>36</v>
      </c>
      <c r="AJ149" s="100"/>
      <c r="AK149" s="1"/>
      <c r="AL149" s="1"/>
      <c r="AM149" s="1"/>
      <c r="AN149" s="1"/>
      <c r="AO149" s="1"/>
    </row>
    <row r="150" spans="1:41" x14ac:dyDescent="0.15">
      <c r="A150" s="1713"/>
      <c r="B150" s="326">
        <v>43686</v>
      </c>
      <c r="C150" s="456" t="str">
        <f t="shared" ref="C150:C172" si="28">IF(B150="","",IF(WEEKDAY(B150)=1,"(日)",IF(WEEKDAY(B150)=2,"(月)",IF(WEEKDAY(B150)=3,"(火)",IF(WEEKDAY(B150)=4,"(水)",IF(WEEKDAY(B150)=5,"(木)",IF(WEEKDAY(B150)=6,"(金)","(土)")))))))</f>
        <v>(金)</v>
      </c>
      <c r="D150" s="784" t="s">
        <v>570</v>
      </c>
      <c r="E150" s="60"/>
      <c r="F150" s="60">
        <v>31.2</v>
      </c>
      <c r="G150" s="23">
        <v>29.3</v>
      </c>
      <c r="H150" s="63">
        <v>28</v>
      </c>
      <c r="I150" s="23">
        <v>7.33</v>
      </c>
      <c r="J150" s="63">
        <v>6.59</v>
      </c>
      <c r="K150" s="23">
        <v>8.65</v>
      </c>
      <c r="L150" s="63">
        <v>8.16</v>
      </c>
      <c r="M150" s="23"/>
      <c r="N150" s="63">
        <v>28</v>
      </c>
      <c r="O150" s="50"/>
      <c r="P150" s="1310">
        <v>59.1</v>
      </c>
      <c r="Q150" s="50"/>
      <c r="R150" s="1310">
        <v>79</v>
      </c>
      <c r="S150" s="50"/>
      <c r="T150" s="1310"/>
      <c r="U150" s="50"/>
      <c r="V150" s="1310"/>
      <c r="W150" s="64"/>
      <c r="X150" s="65">
        <v>30.2</v>
      </c>
      <c r="Y150" s="69"/>
      <c r="Z150" s="70">
        <v>157</v>
      </c>
      <c r="AA150" s="885"/>
      <c r="AB150" s="863">
        <v>0.24</v>
      </c>
      <c r="AC150" s="655"/>
      <c r="AD150" s="655">
        <v>560</v>
      </c>
      <c r="AE150" s="6" t="s">
        <v>277</v>
      </c>
      <c r="AF150" s="18" t="s">
        <v>23</v>
      </c>
      <c r="AG150" s="34" t="s">
        <v>36</v>
      </c>
      <c r="AH150" s="660">
        <v>49</v>
      </c>
      <c r="AI150" s="36" t="s">
        <v>36</v>
      </c>
      <c r="AJ150" s="100"/>
      <c r="AK150" s="1"/>
      <c r="AL150" s="1"/>
      <c r="AM150" s="1"/>
      <c r="AN150" s="1"/>
      <c r="AO150" s="1"/>
    </row>
    <row r="151" spans="1:41" x14ac:dyDescent="0.15">
      <c r="A151" s="1713"/>
      <c r="B151" s="326">
        <v>43687</v>
      </c>
      <c r="C151" s="456" t="str">
        <f t="shared" si="28"/>
        <v>(土)</v>
      </c>
      <c r="D151" s="784" t="s">
        <v>570</v>
      </c>
      <c r="E151" s="60"/>
      <c r="F151" s="60">
        <v>32.799999999999997</v>
      </c>
      <c r="G151" s="23">
        <v>29.9</v>
      </c>
      <c r="H151" s="63">
        <v>27.8</v>
      </c>
      <c r="I151" s="23">
        <v>7.13</v>
      </c>
      <c r="J151" s="63">
        <v>6.15</v>
      </c>
      <c r="K151" s="23">
        <v>8.68</v>
      </c>
      <c r="L151" s="63">
        <v>8.1300000000000008</v>
      </c>
      <c r="M151" s="23"/>
      <c r="N151" s="63">
        <v>28</v>
      </c>
      <c r="O151" s="50"/>
      <c r="P151" s="1310"/>
      <c r="Q151" s="50"/>
      <c r="R151" s="1310"/>
      <c r="S151" s="50"/>
      <c r="T151" s="1310"/>
      <c r="U151" s="50"/>
      <c r="V151" s="1310"/>
      <c r="W151" s="64"/>
      <c r="X151" s="65"/>
      <c r="Y151" s="69"/>
      <c r="Z151" s="70"/>
      <c r="AA151" s="885"/>
      <c r="AB151" s="863"/>
      <c r="AC151" s="655"/>
      <c r="AD151" s="655">
        <v>563</v>
      </c>
      <c r="AE151" s="6" t="s">
        <v>278</v>
      </c>
      <c r="AF151" s="18" t="s">
        <v>23</v>
      </c>
      <c r="AG151" s="34" t="s">
        <v>36</v>
      </c>
      <c r="AH151" s="660">
        <v>31</v>
      </c>
      <c r="AI151" s="36" t="s">
        <v>36</v>
      </c>
      <c r="AJ151" s="100"/>
      <c r="AK151" s="1"/>
      <c r="AL151" s="1"/>
      <c r="AM151" s="1"/>
      <c r="AN151" s="1"/>
      <c r="AO151" s="1"/>
    </row>
    <row r="152" spans="1:41" x14ac:dyDescent="0.15">
      <c r="A152" s="1713"/>
      <c r="B152" s="326">
        <v>43688</v>
      </c>
      <c r="C152" s="456" t="str">
        <f t="shared" si="28"/>
        <v>(日)</v>
      </c>
      <c r="D152" s="784" t="s">
        <v>570</v>
      </c>
      <c r="E152" s="60">
        <v>61.5</v>
      </c>
      <c r="F152" s="60">
        <v>30.6</v>
      </c>
      <c r="G152" s="23">
        <v>29.9</v>
      </c>
      <c r="H152" s="63">
        <v>27.9</v>
      </c>
      <c r="I152" s="23">
        <v>7.04</v>
      </c>
      <c r="J152" s="63">
        <v>6.62</v>
      </c>
      <c r="K152" s="23">
        <v>8.73</v>
      </c>
      <c r="L152" s="63">
        <v>8.09</v>
      </c>
      <c r="M152" s="23"/>
      <c r="N152" s="63">
        <v>28</v>
      </c>
      <c r="O152" s="50"/>
      <c r="P152" s="1310"/>
      <c r="Q152" s="50"/>
      <c r="R152" s="1310"/>
      <c r="S152" s="50"/>
      <c r="T152" s="1310"/>
      <c r="U152" s="50"/>
      <c r="V152" s="1310"/>
      <c r="W152" s="64"/>
      <c r="X152" s="65"/>
      <c r="Y152" s="69"/>
      <c r="Z152" s="70"/>
      <c r="AA152" s="885"/>
      <c r="AB152" s="863"/>
      <c r="AC152" s="655"/>
      <c r="AD152" s="655">
        <v>563</v>
      </c>
      <c r="AE152" s="6" t="s">
        <v>279</v>
      </c>
      <c r="AF152" s="18" t="s">
        <v>23</v>
      </c>
      <c r="AG152" s="37" t="s">
        <v>36</v>
      </c>
      <c r="AH152" s="38">
        <v>30.2</v>
      </c>
      <c r="AI152" s="39" t="s">
        <v>36</v>
      </c>
      <c r="AJ152" s="98"/>
      <c r="AK152" s="1"/>
      <c r="AL152" s="1"/>
      <c r="AM152" s="1"/>
      <c r="AN152" s="1"/>
      <c r="AO152" s="1"/>
    </row>
    <row r="153" spans="1:41" x14ac:dyDescent="0.15">
      <c r="A153" s="1713"/>
      <c r="B153" s="326">
        <v>43689</v>
      </c>
      <c r="C153" s="456" t="str">
        <f t="shared" si="28"/>
        <v>(月)</v>
      </c>
      <c r="D153" s="784" t="s">
        <v>579</v>
      </c>
      <c r="E153" s="60">
        <v>6.5</v>
      </c>
      <c r="F153" s="60">
        <v>25.8</v>
      </c>
      <c r="G153" s="23">
        <v>29.8</v>
      </c>
      <c r="H153" s="63">
        <v>27.9</v>
      </c>
      <c r="I153" s="23">
        <v>7.45</v>
      </c>
      <c r="J153" s="63">
        <v>7.29</v>
      </c>
      <c r="K153" s="23">
        <v>8.92</v>
      </c>
      <c r="L153" s="63">
        <v>8.41</v>
      </c>
      <c r="M153" s="23"/>
      <c r="N153" s="63">
        <v>27.9</v>
      </c>
      <c r="O153" s="50"/>
      <c r="P153" s="1310"/>
      <c r="Q153" s="50"/>
      <c r="R153" s="1310"/>
      <c r="S153" s="50"/>
      <c r="T153" s="1310"/>
      <c r="U153" s="50"/>
      <c r="V153" s="1310"/>
      <c r="W153" s="64"/>
      <c r="X153" s="65"/>
      <c r="Y153" s="69"/>
      <c r="Z153" s="70"/>
      <c r="AA153" s="885"/>
      <c r="AB153" s="863"/>
      <c r="AC153" s="655">
        <v>170</v>
      </c>
      <c r="AD153" s="655">
        <v>957</v>
      </c>
      <c r="AE153" s="6" t="s">
        <v>280</v>
      </c>
      <c r="AF153" s="18" t="s">
        <v>23</v>
      </c>
      <c r="AG153" s="48" t="s">
        <v>36</v>
      </c>
      <c r="AH153" s="49">
        <v>176</v>
      </c>
      <c r="AI153" s="25" t="s">
        <v>36</v>
      </c>
      <c r="AJ153" s="26"/>
      <c r="AK153" s="1"/>
      <c r="AL153" s="1"/>
      <c r="AM153" s="1"/>
      <c r="AN153" s="1"/>
      <c r="AO153" s="1"/>
    </row>
    <row r="154" spans="1:41" x14ac:dyDescent="0.15">
      <c r="A154" s="1713"/>
      <c r="B154" s="326">
        <v>43690</v>
      </c>
      <c r="C154" s="456" t="str">
        <f t="shared" si="28"/>
        <v>(火)</v>
      </c>
      <c r="D154" s="784" t="s">
        <v>570</v>
      </c>
      <c r="E154" s="60">
        <v>6.5</v>
      </c>
      <c r="F154" s="60">
        <v>30.1</v>
      </c>
      <c r="G154" s="23">
        <v>30.1</v>
      </c>
      <c r="H154" s="63">
        <v>28.2</v>
      </c>
      <c r="I154" s="23">
        <v>8.5299999999999994</v>
      </c>
      <c r="J154" s="63">
        <v>6.26</v>
      </c>
      <c r="K154" s="23">
        <v>8.5299999999999994</v>
      </c>
      <c r="L154" s="63">
        <v>7.94</v>
      </c>
      <c r="M154" s="23"/>
      <c r="N154" s="63">
        <v>28.1</v>
      </c>
      <c r="O154" s="50"/>
      <c r="P154" s="1310">
        <v>56.7</v>
      </c>
      <c r="Q154" s="50"/>
      <c r="R154" s="1310">
        <v>77.8</v>
      </c>
      <c r="S154" s="50"/>
      <c r="T154" s="1310"/>
      <c r="U154" s="50"/>
      <c r="V154" s="1310"/>
      <c r="W154" s="64"/>
      <c r="X154" s="65">
        <v>28.9</v>
      </c>
      <c r="Y154" s="69"/>
      <c r="Z154" s="70">
        <v>148</v>
      </c>
      <c r="AA154" s="885"/>
      <c r="AB154" s="863">
        <v>0.27</v>
      </c>
      <c r="AC154" s="655"/>
      <c r="AD154" s="655">
        <v>558</v>
      </c>
      <c r="AE154" s="6" t="s">
        <v>281</v>
      </c>
      <c r="AF154" s="18" t="s">
        <v>23</v>
      </c>
      <c r="AG154" s="41" t="s">
        <v>36</v>
      </c>
      <c r="AH154" s="41">
        <v>0.2</v>
      </c>
      <c r="AI154" s="42" t="s">
        <v>36</v>
      </c>
      <c r="AJ154" s="99"/>
      <c r="AK154" s="1"/>
      <c r="AL154" s="1"/>
      <c r="AM154" s="1"/>
      <c r="AN154" s="1"/>
      <c r="AO154" s="1"/>
    </row>
    <row r="155" spans="1:41" x14ac:dyDescent="0.15">
      <c r="A155" s="1713"/>
      <c r="B155" s="326">
        <v>43691</v>
      </c>
      <c r="C155" s="456" t="str">
        <f t="shared" si="28"/>
        <v>(水)</v>
      </c>
      <c r="D155" s="784" t="s">
        <v>579</v>
      </c>
      <c r="E155" s="60">
        <v>2.5</v>
      </c>
      <c r="F155" s="60">
        <v>28.2</v>
      </c>
      <c r="G155" s="23">
        <v>30.2</v>
      </c>
      <c r="H155" s="63">
        <v>28.4</v>
      </c>
      <c r="I155" s="23">
        <v>7.42</v>
      </c>
      <c r="J155" s="63">
        <v>6.13</v>
      </c>
      <c r="K155" s="23">
        <v>8.06</v>
      </c>
      <c r="L155" s="63">
        <v>7.62</v>
      </c>
      <c r="M155" s="23"/>
      <c r="N155" s="63">
        <v>28.7</v>
      </c>
      <c r="O155" s="50"/>
      <c r="P155" s="1310">
        <v>57.6</v>
      </c>
      <c r="Q155" s="50"/>
      <c r="R155" s="1310">
        <v>79</v>
      </c>
      <c r="S155" s="50"/>
      <c r="T155" s="1310"/>
      <c r="U155" s="50"/>
      <c r="V155" s="1310"/>
      <c r="W155" s="64"/>
      <c r="X155" s="65">
        <v>30.2</v>
      </c>
      <c r="Y155" s="69"/>
      <c r="Z155" s="70">
        <v>187</v>
      </c>
      <c r="AA155" s="885"/>
      <c r="AB155" s="863">
        <v>0.26</v>
      </c>
      <c r="AC155" s="655">
        <v>127</v>
      </c>
      <c r="AD155" s="655">
        <v>704</v>
      </c>
      <c r="AE155" s="6" t="s">
        <v>24</v>
      </c>
      <c r="AF155" s="18" t="s">
        <v>23</v>
      </c>
      <c r="AG155" s="23"/>
      <c r="AH155" s="47">
        <v>3.2</v>
      </c>
      <c r="AI155" s="141" t="s">
        <v>36</v>
      </c>
      <c r="AJ155" s="99"/>
    </row>
    <row r="156" spans="1:41" x14ac:dyDescent="0.15">
      <c r="A156" s="1713"/>
      <c r="B156" s="326">
        <v>43692</v>
      </c>
      <c r="C156" s="456" t="str">
        <f t="shared" si="28"/>
        <v>(木)</v>
      </c>
      <c r="D156" s="671" t="s">
        <v>579</v>
      </c>
      <c r="E156" s="60"/>
      <c r="F156" s="60">
        <v>29.9</v>
      </c>
      <c r="G156" s="23">
        <v>30.5</v>
      </c>
      <c r="H156" s="63">
        <v>28.6</v>
      </c>
      <c r="I156" s="23">
        <v>6.8</v>
      </c>
      <c r="J156" s="63">
        <v>6.2</v>
      </c>
      <c r="K156" s="23">
        <v>7.96</v>
      </c>
      <c r="L156" s="63">
        <v>7.57</v>
      </c>
      <c r="M156" s="23"/>
      <c r="N156" s="63">
        <v>28.6</v>
      </c>
      <c r="O156" s="50"/>
      <c r="P156" s="1310">
        <v>56.6</v>
      </c>
      <c r="Q156" s="50"/>
      <c r="R156" s="1310">
        <v>79.400000000000006</v>
      </c>
      <c r="S156" s="50"/>
      <c r="T156" s="1310"/>
      <c r="U156" s="50"/>
      <c r="V156" s="1310"/>
      <c r="W156" s="64"/>
      <c r="X156" s="65">
        <v>30.8</v>
      </c>
      <c r="Y156" s="69"/>
      <c r="Z156" s="70">
        <v>146</v>
      </c>
      <c r="AA156" s="885"/>
      <c r="AB156" s="863">
        <v>0.28000000000000003</v>
      </c>
      <c r="AC156" s="655"/>
      <c r="AD156" s="655">
        <v>516</v>
      </c>
      <c r="AE156" s="6" t="s">
        <v>25</v>
      </c>
      <c r="AF156" s="18" t="s">
        <v>23</v>
      </c>
      <c r="AG156" s="23"/>
      <c r="AH156" s="47">
        <v>0.7</v>
      </c>
      <c r="AI156" s="36" t="s">
        <v>36</v>
      </c>
      <c r="AJ156" s="99"/>
    </row>
    <row r="157" spans="1:41" x14ac:dyDescent="0.15">
      <c r="A157" s="1713"/>
      <c r="B157" s="326">
        <v>43693</v>
      </c>
      <c r="C157" s="456" t="str">
        <f t="shared" si="28"/>
        <v>(金)</v>
      </c>
      <c r="D157" s="784" t="s">
        <v>579</v>
      </c>
      <c r="E157" s="60">
        <v>0.5</v>
      </c>
      <c r="F157" s="60">
        <v>27.9</v>
      </c>
      <c r="G157" s="23">
        <v>30.2</v>
      </c>
      <c r="H157" s="63">
        <v>28.5</v>
      </c>
      <c r="I157" s="23">
        <v>6.4</v>
      </c>
      <c r="J157" s="63">
        <v>6.6</v>
      </c>
      <c r="K157" s="23">
        <v>7.82</v>
      </c>
      <c r="L157" s="63">
        <v>7.56</v>
      </c>
      <c r="M157" s="23"/>
      <c r="N157" s="63">
        <v>29.5</v>
      </c>
      <c r="O157" s="50"/>
      <c r="P157" s="1310">
        <v>57.7</v>
      </c>
      <c r="Q157" s="50"/>
      <c r="R157" s="1310">
        <v>80</v>
      </c>
      <c r="S157" s="50"/>
      <c r="T157" s="1310"/>
      <c r="U157" s="50"/>
      <c r="V157" s="1310"/>
      <c r="W157" s="64"/>
      <c r="X157" s="65">
        <v>31.5</v>
      </c>
      <c r="Y157" s="69"/>
      <c r="Z157" s="70">
        <v>167</v>
      </c>
      <c r="AA157" s="885"/>
      <c r="AB157" s="863">
        <v>0.27</v>
      </c>
      <c r="AC157" s="655"/>
      <c r="AD157" s="655">
        <v>516</v>
      </c>
      <c r="AE157" s="6" t="s">
        <v>282</v>
      </c>
      <c r="AF157" s="18" t="s">
        <v>23</v>
      </c>
      <c r="AG157" s="23"/>
      <c r="AH157" s="47">
        <v>7.2</v>
      </c>
      <c r="AI157" s="36" t="s">
        <v>36</v>
      </c>
      <c r="AJ157" s="99"/>
    </row>
    <row r="158" spans="1:41" x14ac:dyDescent="0.15">
      <c r="A158" s="1713"/>
      <c r="B158" s="326">
        <v>43694</v>
      </c>
      <c r="C158" s="456" t="str">
        <f t="shared" si="28"/>
        <v>(土)</v>
      </c>
      <c r="D158" s="784" t="s">
        <v>570</v>
      </c>
      <c r="E158" s="60"/>
      <c r="F158" s="60">
        <v>29.8</v>
      </c>
      <c r="G158" s="23">
        <v>30.6</v>
      </c>
      <c r="H158" s="63">
        <v>28.7</v>
      </c>
      <c r="I158" s="23">
        <v>7.42</v>
      </c>
      <c r="J158" s="63">
        <v>8.32</v>
      </c>
      <c r="K158" s="23">
        <v>8.5</v>
      </c>
      <c r="L158" s="63">
        <v>7.82</v>
      </c>
      <c r="M158" s="23"/>
      <c r="N158" s="63">
        <v>28.7</v>
      </c>
      <c r="O158" s="50"/>
      <c r="P158" s="1310"/>
      <c r="Q158" s="50"/>
      <c r="R158" s="1310"/>
      <c r="S158" s="50"/>
      <c r="T158" s="1310"/>
      <c r="U158" s="50"/>
      <c r="V158" s="1310"/>
      <c r="W158" s="64"/>
      <c r="X158" s="65"/>
      <c r="Y158" s="69"/>
      <c r="Z158" s="70"/>
      <c r="AA158" s="885"/>
      <c r="AB158" s="863"/>
      <c r="AC158" s="655"/>
      <c r="AD158" s="655">
        <v>514</v>
      </c>
      <c r="AE158" s="6" t="s">
        <v>283</v>
      </c>
      <c r="AF158" s="18" t="s">
        <v>23</v>
      </c>
      <c r="AG158" s="45"/>
      <c r="AH158" s="44">
        <v>4.5999999999999999E-2</v>
      </c>
      <c r="AI158" s="46" t="s">
        <v>36</v>
      </c>
      <c r="AJ158" s="101"/>
    </row>
    <row r="159" spans="1:41" x14ac:dyDescent="0.15">
      <c r="A159" s="1713"/>
      <c r="B159" s="326">
        <v>43695</v>
      </c>
      <c r="C159" s="456" t="str">
        <f t="shared" si="28"/>
        <v>(日)</v>
      </c>
      <c r="D159" s="784" t="s">
        <v>570</v>
      </c>
      <c r="E159" s="60"/>
      <c r="F159" s="60">
        <v>30.3</v>
      </c>
      <c r="G159" s="23">
        <v>30.4</v>
      </c>
      <c r="H159" s="63">
        <v>28.5</v>
      </c>
      <c r="I159" s="23">
        <v>8.1</v>
      </c>
      <c r="J159" s="63">
        <v>8.0299999999999994</v>
      </c>
      <c r="K159" s="23">
        <v>8</v>
      </c>
      <c r="L159" s="63">
        <v>7.63</v>
      </c>
      <c r="M159" s="23"/>
      <c r="N159" s="63">
        <v>30.5</v>
      </c>
      <c r="O159" s="50"/>
      <c r="P159" s="1310"/>
      <c r="Q159" s="50"/>
      <c r="R159" s="1310"/>
      <c r="S159" s="50"/>
      <c r="T159" s="1310"/>
      <c r="U159" s="50"/>
      <c r="V159" s="1310"/>
      <c r="W159" s="64"/>
      <c r="X159" s="65"/>
      <c r="Y159" s="69"/>
      <c r="Z159" s="70"/>
      <c r="AA159" s="885"/>
      <c r="AB159" s="863"/>
      <c r="AC159" s="655">
        <v>80</v>
      </c>
      <c r="AD159" s="655">
        <v>797</v>
      </c>
      <c r="AE159" s="6" t="s">
        <v>290</v>
      </c>
      <c r="AF159" s="18" t="s">
        <v>23</v>
      </c>
      <c r="AG159" s="24"/>
      <c r="AH159" s="44">
        <v>1.03</v>
      </c>
      <c r="AI159" s="42" t="s">
        <v>36</v>
      </c>
      <c r="AJ159" s="99"/>
    </row>
    <row r="160" spans="1:41" x14ac:dyDescent="0.15">
      <c r="A160" s="1713"/>
      <c r="B160" s="326">
        <v>43696</v>
      </c>
      <c r="C160" s="456" t="str">
        <f t="shared" si="28"/>
        <v>(月)</v>
      </c>
      <c r="D160" s="784" t="s">
        <v>570</v>
      </c>
      <c r="E160" s="60"/>
      <c r="F160" s="60">
        <v>27.2</v>
      </c>
      <c r="G160" s="23">
        <v>30.3</v>
      </c>
      <c r="H160" s="63">
        <v>28.5</v>
      </c>
      <c r="I160" s="23">
        <v>7.9</v>
      </c>
      <c r="J160" s="63">
        <v>7.8</v>
      </c>
      <c r="K160" s="23">
        <v>7.74</v>
      </c>
      <c r="L160" s="63">
        <v>7.51</v>
      </c>
      <c r="M160" s="23"/>
      <c r="N160" s="63">
        <v>31.1</v>
      </c>
      <c r="O160" s="50"/>
      <c r="P160" s="1310">
        <v>59.7</v>
      </c>
      <c r="Q160" s="50"/>
      <c r="R160" s="1310">
        <v>85</v>
      </c>
      <c r="S160" s="50"/>
      <c r="T160" s="1310"/>
      <c r="U160" s="50"/>
      <c r="V160" s="1310"/>
      <c r="W160" s="64"/>
      <c r="X160" s="65">
        <v>34.5</v>
      </c>
      <c r="Y160" s="69"/>
      <c r="Z160" s="70">
        <v>166</v>
      </c>
      <c r="AA160" s="885"/>
      <c r="AB160" s="863">
        <v>0.3</v>
      </c>
      <c r="AC160" s="655"/>
      <c r="AD160" s="655">
        <v>208</v>
      </c>
      <c r="AE160" s="6" t="s">
        <v>284</v>
      </c>
      <c r="AF160" s="18" t="s">
        <v>23</v>
      </c>
      <c r="AG160" s="24"/>
      <c r="AH160" s="44">
        <v>2.39</v>
      </c>
      <c r="AI160" s="42" t="s">
        <v>36</v>
      </c>
      <c r="AJ160" s="99"/>
    </row>
    <row r="161" spans="1:36" x14ac:dyDescent="0.15">
      <c r="A161" s="1713"/>
      <c r="B161" s="326">
        <v>43697</v>
      </c>
      <c r="C161" s="456" t="str">
        <f t="shared" si="28"/>
        <v>(火)</v>
      </c>
      <c r="D161" s="784" t="s">
        <v>579</v>
      </c>
      <c r="E161" s="60">
        <v>0.5</v>
      </c>
      <c r="F161" s="60">
        <v>29.1</v>
      </c>
      <c r="G161" s="23">
        <v>30.6</v>
      </c>
      <c r="H161" s="63">
        <v>28.4</v>
      </c>
      <c r="I161" s="23">
        <v>6.82</v>
      </c>
      <c r="J161" s="63">
        <v>6.05</v>
      </c>
      <c r="K161" s="23">
        <v>8.02</v>
      </c>
      <c r="L161" s="63">
        <v>7.82</v>
      </c>
      <c r="M161" s="23"/>
      <c r="N161" s="63">
        <v>30.1</v>
      </c>
      <c r="O161" s="50"/>
      <c r="P161" s="1310">
        <v>62.6</v>
      </c>
      <c r="Q161" s="50"/>
      <c r="R161" s="1310">
        <v>83.6</v>
      </c>
      <c r="S161" s="50"/>
      <c r="T161" s="1310"/>
      <c r="U161" s="50"/>
      <c r="V161" s="1310"/>
      <c r="W161" s="64"/>
      <c r="X161" s="65">
        <v>32.9</v>
      </c>
      <c r="Y161" s="69"/>
      <c r="Z161" s="70">
        <v>156</v>
      </c>
      <c r="AA161" s="885"/>
      <c r="AB161" s="863">
        <v>0.3</v>
      </c>
      <c r="AC161" s="655"/>
      <c r="AD161" s="655"/>
      <c r="AE161" s="6" t="s">
        <v>285</v>
      </c>
      <c r="AF161" s="18" t="s">
        <v>23</v>
      </c>
      <c r="AG161" s="45"/>
      <c r="AH161" s="44">
        <v>0.108</v>
      </c>
      <c r="AI161" s="46" t="s">
        <v>36</v>
      </c>
      <c r="AJ161" s="101"/>
    </row>
    <row r="162" spans="1:36" x14ac:dyDescent="0.15">
      <c r="A162" s="1713"/>
      <c r="B162" s="326">
        <v>43698</v>
      </c>
      <c r="C162" s="456" t="str">
        <f t="shared" si="28"/>
        <v>(水)</v>
      </c>
      <c r="D162" s="784" t="s">
        <v>570</v>
      </c>
      <c r="E162" s="60"/>
      <c r="F162" s="60">
        <v>29.9</v>
      </c>
      <c r="G162" s="23">
        <v>30.6</v>
      </c>
      <c r="H162" s="63">
        <v>28.3</v>
      </c>
      <c r="I162" s="23">
        <v>8.3000000000000007</v>
      </c>
      <c r="J162" s="63">
        <v>7.55</v>
      </c>
      <c r="K162" s="23">
        <v>7.93</v>
      </c>
      <c r="L162" s="63">
        <v>7.83</v>
      </c>
      <c r="M162" s="23"/>
      <c r="N162" s="63">
        <v>30.9</v>
      </c>
      <c r="O162" s="50"/>
      <c r="P162" s="1310">
        <v>62.9</v>
      </c>
      <c r="Q162" s="50"/>
      <c r="R162" s="1310">
        <v>86</v>
      </c>
      <c r="S162" s="50"/>
      <c r="T162" s="1310"/>
      <c r="U162" s="50"/>
      <c r="V162" s="1310"/>
      <c r="W162" s="64"/>
      <c r="X162" s="65">
        <v>33</v>
      </c>
      <c r="Y162" s="69"/>
      <c r="Z162" s="70">
        <v>206</v>
      </c>
      <c r="AA162" s="885"/>
      <c r="AB162" s="863">
        <v>0.32</v>
      </c>
      <c r="AC162" s="655"/>
      <c r="AD162" s="655"/>
      <c r="AE162" s="6" t="s">
        <v>286</v>
      </c>
      <c r="AF162" s="18" t="s">
        <v>23</v>
      </c>
      <c r="AG162" s="24"/>
      <c r="AH162" s="217"/>
      <c r="AI162" s="42" t="s">
        <v>36</v>
      </c>
      <c r="AJ162" s="99"/>
    </row>
    <row r="163" spans="1:36" x14ac:dyDescent="0.15">
      <c r="A163" s="1713"/>
      <c r="B163" s="326">
        <v>43699</v>
      </c>
      <c r="C163" s="456" t="str">
        <f t="shared" si="28"/>
        <v>(木)</v>
      </c>
      <c r="D163" s="784" t="s">
        <v>579</v>
      </c>
      <c r="E163" s="60">
        <v>0.5</v>
      </c>
      <c r="F163" s="60">
        <v>24.3</v>
      </c>
      <c r="G163" s="23">
        <v>30.2</v>
      </c>
      <c r="H163" s="63">
        <v>28.1</v>
      </c>
      <c r="I163" s="23">
        <v>8.1999999999999993</v>
      </c>
      <c r="J163" s="63">
        <v>8.4</v>
      </c>
      <c r="K163" s="23">
        <v>7.85</v>
      </c>
      <c r="L163" s="63">
        <v>7.82</v>
      </c>
      <c r="M163" s="23"/>
      <c r="N163" s="63">
        <v>30.8</v>
      </c>
      <c r="O163" s="50"/>
      <c r="P163" s="1310">
        <v>63.3</v>
      </c>
      <c r="Q163" s="50"/>
      <c r="R163" s="1310">
        <v>86</v>
      </c>
      <c r="S163" s="50"/>
      <c r="T163" s="1310"/>
      <c r="U163" s="50"/>
      <c r="V163" s="1310"/>
      <c r="W163" s="64"/>
      <c r="X163" s="65">
        <v>31.8</v>
      </c>
      <c r="Y163" s="69"/>
      <c r="Z163" s="70">
        <v>195</v>
      </c>
      <c r="AA163" s="885"/>
      <c r="AB163" s="863">
        <v>0.31</v>
      </c>
      <c r="AC163" s="655"/>
      <c r="AD163" s="655"/>
      <c r="AE163" s="6" t="s">
        <v>287</v>
      </c>
      <c r="AF163" s="18" t="s">
        <v>23</v>
      </c>
      <c r="AG163" s="23"/>
      <c r="AH163" s="47">
        <v>21.7</v>
      </c>
      <c r="AI163" s="36" t="s">
        <v>36</v>
      </c>
      <c r="AJ163" s="100"/>
    </row>
    <row r="164" spans="1:36" x14ac:dyDescent="0.15">
      <c r="A164" s="1713"/>
      <c r="B164" s="326">
        <v>43700</v>
      </c>
      <c r="C164" s="456" t="str">
        <f t="shared" si="28"/>
        <v>(金)</v>
      </c>
      <c r="D164" s="784" t="s">
        <v>571</v>
      </c>
      <c r="E164" s="60">
        <v>11.5</v>
      </c>
      <c r="F164" s="60">
        <v>26.8</v>
      </c>
      <c r="G164" s="23">
        <v>30</v>
      </c>
      <c r="H164" s="63">
        <v>28.2</v>
      </c>
      <c r="I164" s="23">
        <v>8.84</v>
      </c>
      <c r="J164" s="63">
        <v>9.1300000000000008</v>
      </c>
      <c r="K164" s="23">
        <v>7.85</v>
      </c>
      <c r="L164" s="63">
        <v>7.76</v>
      </c>
      <c r="M164" s="23"/>
      <c r="N164" s="63">
        <v>29.9</v>
      </c>
      <c r="O164" s="50"/>
      <c r="P164" s="1310">
        <v>62.6</v>
      </c>
      <c r="Q164" s="50"/>
      <c r="R164" s="1310">
        <v>83.2</v>
      </c>
      <c r="S164" s="50"/>
      <c r="T164" s="1310"/>
      <c r="U164" s="50"/>
      <c r="V164" s="1310"/>
      <c r="W164" s="64"/>
      <c r="X164" s="65">
        <v>32.1</v>
      </c>
      <c r="Y164" s="69"/>
      <c r="Z164" s="70">
        <v>200</v>
      </c>
      <c r="AA164" s="885"/>
      <c r="AB164" s="863">
        <v>0.32</v>
      </c>
      <c r="AC164" s="655"/>
      <c r="AD164" s="655"/>
      <c r="AE164" s="6" t="s">
        <v>27</v>
      </c>
      <c r="AF164" s="18" t="s">
        <v>23</v>
      </c>
      <c r="AG164" s="23"/>
      <c r="AH164" s="47">
        <v>16.8</v>
      </c>
      <c r="AI164" s="36" t="s">
        <v>36</v>
      </c>
      <c r="AJ164" s="100"/>
    </row>
    <row r="165" spans="1:36" x14ac:dyDescent="0.15">
      <c r="A165" s="1713"/>
      <c r="B165" s="326">
        <v>43701</v>
      </c>
      <c r="C165" s="456" t="str">
        <f t="shared" si="28"/>
        <v>(土)</v>
      </c>
      <c r="D165" s="784" t="s">
        <v>570</v>
      </c>
      <c r="E165" s="60"/>
      <c r="F165" s="60">
        <v>26.6</v>
      </c>
      <c r="G165" s="23">
        <v>29.7</v>
      </c>
      <c r="H165" s="63">
        <v>27.9</v>
      </c>
      <c r="I165" s="23">
        <v>8.94</v>
      </c>
      <c r="J165" s="63">
        <v>7.49</v>
      </c>
      <c r="K165" s="23">
        <v>8.0500000000000007</v>
      </c>
      <c r="L165" s="63">
        <v>7.97</v>
      </c>
      <c r="M165" s="23"/>
      <c r="N165" s="63">
        <v>30</v>
      </c>
      <c r="O165" s="50"/>
      <c r="P165" s="1310"/>
      <c r="Q165" s="50"/>
      <c r="R165" s="1310"/>
      <c r="S165" s="50"/>
      <c r="T165" s="1310"/>
      <c r="U165" s="50"/>
      <c r="V165" s="1310"/>
      <c r="W165" s="64"/>
      <c r="X165" s="65"/>
      <c r="Y165" s="69"/>
      <c r="Z165" s="70"/>
      <c r="AA165" s="885"/>
      <c r="AB165" s="863"/>
      <c r="AC165" s="655"/>
      <c r="AD165" s="655"/>
      <c r="AE165" s="6" t="s">
        <v>288</v>
      </c>
      <c r="AF165" s="18" t="s">
        <v>273</v>
      </c>
      <c r="AG165" s="50"/>
      <c r="AH165" s="51">
        <v>6</v>
      </c>
      <c r="AI165" s="43" t="s">
        <v>36</v>
      </c>
      <c r="AJ165" s="102"/>
    </row>
    <row r="166" spans="1:36" x14ac:dyDescent="0.15">
      <c r="A166" s="1713"/>
      <c r="B166" s="326">
        <v>43702</v>
      </c>
      <c r="C166" s="456" t="str">
        <f t="shared" si="28"/>
        <v>(日)</v>
      </c>
      <c r="D166" s="784" t="s">
        <v>570</v>
      </c>
      <c r="E166" s="60">
        <v>5</v>
      </c>
      <c r="F166" s="60">
        <v>26.2</v>
      </c>
      <c r="G166" s="23">
        <v>29.1</v>
      </c>
      <c r="H166" s="63">
        <v>27.7</v>
      </c>
      <c r="I166" s="23">
        <v>8.64</v>
      </c>
      <c r="J166" s="63">
        <v>7.24</v>
      </c>
      <c r="K166" s="23">
        <v>8.08</v>
      </c>
      <c r="L166" s="63">
        <v>8.01</v>
      </c>
      <c r="M166" s="23"/>
      <c r="N166" s="63">
        <v>29.5</v>
      </c>
      <c r="O166" s="50"/>
      <c r="P166" s="1310"/>
      <c r="Q166" s="50"/>
      <c r="R166" s="1310"/>
      <c r="S166" s="50"/>
      <c r="T166" s="1310"/>
      <c r="U166" s="50"/>
      <c r="V166" s="1310"/>
      <c r="W166" s="64"/>
      <c r="X166" s="65"/>
      <c r="Y166" s="69"/>
      <c r="Z166" s="70"/>
      <c r="AA166" s="885"/>
      <c r="AB166" s="863"/>
      <c r="AC166" s="655">
        <v>175</v>
      </c>
      <c r="AD166" s="655">
        <v>487</v>
      </c>
      <c r="AE166" s="6" t="s">
        <v>289</v>
      </c>
      <c r="AF166" s="18" t="s">
        <v>23</v>
      </c>
      <c r="AG166" s="50"/>
      <c r="AH166" s="51">
        <v>5</v>
      </c>
      <c r="AI166" s="43" t="s">
        <v>36</v>
      </c>
      <c r="AJ166" s="102"/>
    </row>
    <row r="167" spans="1:36" x14ac:dyDescent="0.15">
      <c r="A167" s="1713"/>
      <c r="B167" s="326">
        <v>43703</v>
      </c>
      <c r="C167" s="456" t="str">
        <f t="shared" si="28"/>
        <v>(月)</v>
      </c>
      <c r="D167" s="784" t="s">
        <v>570</v>
      </c>
      <c r="E167" s="60">
        <v>1</v>
      </c>
      <c r="F167" s="60">
        <v>26.1</v>
      </c>
      <c r="G167" s="23">
        <v>28.9</v>
      </c>
      <c r="H167" s="63">
        <v>27.3</v>
      </c>
      <c r="I167" s="23">
        <v>10.31</v>
      </c>
      <c r="J167" s="63">
        <v>7.31</v>
      </c>
      <c r="K167" s="23">
        <v>8.0500000000000007</v>
      </c>
      <c r="L167" s="63">
        <v>7.93</v>
      </c>
      <c r="M167" s="23"/>
      <c r="N167" s="63">
        <v>28.8</v>
      </c>
      <c r="O167" s="50"/>
      <c r="P167" s="1310">
        <v>62.2</v>
      </c>
      <c r="Q167" s="50"/>
      <c r="R167" s="1310">
        <v>82.8</v>
      </c>
      <c r="S167" s="50"/>
      <c r="T167" s="1310"/>
      <c r="U167" s="50"/>
      <c r="V167" s="1310"/>
      <c r="W167" s="64"/>
      <c r="X167" s="65">
        <v>28.7</v>
      </c>
      <c r="Y167" s="69"/>
      <c r="Z167" s="70">
        <v>190</v>
      </c>
      <c r="AA167" s="885"/>
      <c r="AB167" s="863">
        <v>0.28000000000000003</v>
      </c>
      <c r="AC167" s="655"/>
      <c r="AD167" s="655"/>
      <c r="AE167" s="19"/>
      <c r="AF167" s="9"/>
      <c r="AG167" s="20"/>
      <c r="AH167" s="8"/>
      <c r="AI167" s="8"/>
      <c r="AJ167" s="9"/>
    </row>
    <row r="168" spans="1:36" x14ac:dyDescent="0.15">
      <c r="A168" s="1713"/>
      <c r="B168" s="326">
        <v>43704</v>
      </c>
      <c r="C168" s="465" t="str">
        <f t="shared" si="28"/>
        <v>(火)</v>
      </c>
      <c r="D168" s="784" t="s">
        <v>579</v>
      </c>
      <c r="E168" s="60">
        <v>1</v>
      </c>
      <c r="F168" s="60">
        <v>26.6</v>
      </c>
      <c r="G168" s="23">
        <v>29</v>
      </c>
      <c r="H168" s="63">
        <v>27.4</v>
      </c>
      <c r="I168" s="23">
        <v>9.41</v>
      </c>
      <c r="J168" s="63">
        <v>7.6</v>
      </c>
      <c r="K168" s="23">
        <v>8.08</v>
      </c>
      <c r="L168" s="63">
        <v>8.0500000000000007</v>
      </c>
      <c r="M168" s="23"/>
      <c r="N168" s="63">
        <v>28.4</v>
      </c>
      <c r="O168" s="50"/>
      <c r="P168" s="1310">
        <v>60.9</v>
      </c>
      <c r="Q168" s="50"/>
      <c r="R168" s="1310">
        <v>82.8</v>
      </c>
      <c r="S168" s="50"/>
      <c r="T168" s="1310"/>
      <c r="U168" s="50"/>
      <c r="V168" s="1310"/>
      <c r="W168" s="64"/>
      <c r="X168" s="65">
        <v>28.4</v>
      </c>
      <c r="Y168" s="69"/>
      <c r="Z168" s="70">
        <v>190</v>
      </c>
      <c r="AA168" s="885"/>
      <c r="AB168" s="863">
        <v>0.28000000000000003</v>
      </c>
      <c r="AC168" s="655"/>
      <c r="AD168" s="655"/>
      <c r="AE168" s="19"/>
      <c r="AF168" s="9"/>
      <c r="AG168" s="20"/>
      <c r="AH168" s="8"/>
      <c r="AI168" s="8"/>
      <c r="AJ168" s="9"/>
    </row>
    <row r="169" spans="1:36" x14ac:dyDescent="0.15">
      <c r="A169" s="1713"/>
      <c r="B169" s="326">
        <v>43705</v>
      </c>
      <c r="C169" s="456" t="str">
        <f t="shared" si="28"/>
        <v>(水)</v>
      </c>
      <c r="D169" s="784" t="s">
        <v>579</v>
      </c>
      <c r="E169" s="60">
        <v>17.5</v>
      </c>
      <c r="F169" s="60">
        <v>27.3</v>
      </c>
      <c r="G169" s="23">
        <v>29.1</v>
      </c>
      <c r="H169" s="63">
        <v>27.4</v>
      </c>
      <c r="I169" s="23">
        <v>9.6300000000000008</v>
      </c>
      <c r="J169" s="63">
        <v>8.34</v>
      </c>
      <c r="K169" s="23">
        <v>8.0399999999999991</v>
      </c>
      <c r="L169" s="63">
        <v>8.07</v>
      </c>
      <c r="M169" s="23"/>
      <c r="N169" s="63">
        <v>28.3</v>
      </c>
      <c r="O169" s="50"/>
      <c r="P169" s="1310">
        <v>61</v>
      </c>
      <c r="Q169" s="50"/>
      <c r="R169" s="1310">
        <v>81.599999999999994</v>
      </c>
      <c r="S169" s="50"/>
      <c r="T169" s="1310"/>
      <c r="U169" s="50"/>
      <c r="V169" s="1310"/>
      <c r="W169" s="64"/>
      <c r="X169" s="65">
        <v>26.4</v>
      </c>
      <c r="Y169" s="69"/>
      <c r="Z169" s="70">
        <v>190</v>
      </c>
      <c r="AA169" s="885"/>
      <c r="AB169" s="863">
        <v>0.3</v>
      </c>
      <c r="AC169" s="655"/>
      <c r="AD169" s="655"/>
      <c r="AE169" s="21"/>
      <c r="AF169" s="3"/>
      <c r="AG169" s="22"/>
      <c r="AH169" s="10"/>
      <c r="AI169" s="10"/>
      <c r="AJ169" s="3"/>
    </row>
    <row r="170" spans="1:36" x14ac:dyDescent="0.15">
      <c r="A170" s="1713"/>
      <c r="B170" s="326">
        <v>43706</v>
      </c>
      <c r="C170" s="456" t="str">
        <f t="shared" si="28"/>
        <v>(木)</v>
      </c>
      <c r="D170" s="784" t="s">
        <v>570</v>
      </c>
      <c r="E170" s="60"/>
      <c r="F170" s="60">
        <v>29.3</v>
      </c>
      <c r="G170" s="23">
        <v>29</v>
      </c>
      <c r="H170" s="63">
        <v>27.5</v>
      </c>
      <c r="I170" s="23">
        <v>10.4</v>
      </c>
      <c r="J170" s="63">
        <v>8.4499999999999993</v>
      </c>
      <c r="K170" s="23">
        <v>8.16</v>
      </c>
      <c r="L170" s="63">
        <v>8.14</v>
      </c>
      <c r="M170" s="23"/>
      <c r="N170" s="63">
        <v>28.5</v>
      </c>
      <c r="O170" s="50"/>
      <c r="P170" s="1310">
        <v>62.2</v>
      </c>
      <c r="Q170" s="50"/>
      <c r="R170" s="1310">
        <v>82.4</v>
      </c>
      <c r="S170" s="50"/>
      <c r="T170" s="1310"/>
      <c r="U170" s="50"/>
      <c r="V170" s="1310"/>
      <c r="W170" s="64"/>
      <c r="X170" s="65">
        <v>26.9</v>
      </c>
      <c r="Y170" s="69"/>
      <c r="Z170" s="70">
        <v>186</v>
      </c>
      <c r="AA170" s="885"/>
      <c r="AB170" s="863">
        <v>0.28000000000000003</v>
      </c>
      <c r="AC170" s="655"/>
      <c r="AD170" s="655"/>
      <c r="AE170" s="29" t="s">
        <v>34</v>
      </c>
      <c r="AF170" s="2" t="s">
        <v>36</v>
      </c>
      <c r="AG170" s="2" t="s">
        <v>36</v>
      </c>
      <c r="AH170" s="2" t="s">
        <v>36</v>
      </c>
      <c r="AI170" s="2" t="s">
        <v>36</v>
      </c>
      <c r="AJ170" s="103" t="s">
        <v>36</v>
      </c>
    </row>
    <row r="171" spans="1:36" x14ac:dyDescent="0.15">
      <c r="A171" s="1713"/>
      <c r="B171" s="326">
        <v>43707</v>
      </c>
      <c r="C171" s="456" t="str">
        <f t="shared" si="28"/>
        <v>(金)</v>
      </c>
      <c r="D171" s="784" t="s">
        <v>571</v>
      </c>
      <c r="E171" s="60">
        <v>16.5</v>
      </c>
      <c r="F171" s="60">
        <v>22.8</v>
      </c>
      <c r="G171" s="23">
        <v>28.5</v>
      </c>
      <c r="H171" s="63">
        <v>27.1</v>
      </c>
      <c r="I171" s="23">
        <v>9.7200000000000006</v>
      </c>
      <c r="J171" s="63">
        <v>8.5</v>
      </c>
      <c r="K171" s="23">
        <v>8.2100000000000009</v>
      </c>
      <c r="L171" s="63">
        <v>8.14</v>
      </c>
      <c r="M171" s="23"/>
      <c r="N171" s="63">
        <v>28.7</v>
      </c>
      <c r="O171" s="50"/>
      <c r="P171" s="1310">
        <v>61.1</v>
      </c>
      <c r="Q171" s="50"/>
      <c r="R171" s="1310">
        <v>83</v>
      </c>
      <c r="S171" s="50"/>
      <c r="T171" s="1310"/>
      <c r="U171" s="50"/>
      <c r="V171" s="1310"/>
      <c r="W171" s="64"/>
      <c r="X171" s="65">
        <v>28.7</v>
      </c>
      <c r="Y171" s="69"/>
      <c r="Z171" s="70">
        <v>174</v>
      </c>
      <c r="AA171" s="885"/>
      <c r="AB171" s="863">
        <v>0.25</v>
      </c>
      <c r="AC171" s="655"/>
      <c r="AD171" s="655"/>
      <c r="AE171" s="11" t="s">
        <v>36</v>
      </c>
      <c r="AF171" s="2" t="s">
        <v>36</v>
      </c>
      <c r="AG171" s="2" t="s">
        <v>36</v>
      </c>
      <c r="AH171" s="2" t="s">
        <v>36</v>
      </c>
      <c r="AI171" s="2" t="s">
        <v>36</v>
      </c>
      <c r="AJ171" s="103" t="s">
        <v>36</v>
      </c>
    </row>
    <row r="172" spans="1:36" x14ac:dyDescent="0.15">
      <c r="A172" s="1713"/>
      <c r="B172" s="326">
        <v>43708</v>
      </c>
      <c r="C172" s="466" t="str">
        <f t="shared" si="28"/>
        <v>(土)</v>
      </c>
      <c r="D172" s="223" t="s">
        <v>579</v>
      </c>
      <c r="E172" s="134"/>
      <c r="F172" s="125">
        <v>28.4</v>
      </c>
      <c r="G172" s="126">
        <v>29.1</v>
      </c>
      <c r="H172" s="127">
        <v>27.4</v>
      </c>
      <c r="I172" s="126">
        <v>9.5</v>
      </c>
      <c r="J172" s="127">
        <v>7.82</v>
      </c>
      <c r="K172" s="126">
        <v>8.27</v>
      </c>
      <c r="L172" s="127">
        <v>8.18</v>
      </c>
      <c r="M172" s="126"/>
      <c r="N172" s="127">
        <v>28.8</v>
      </c>
      <c r="O172" s="676"/>
      <c r="P172" s="1324"/>
      <c r="Q172" s="676"/>
      <c r="R172" s="1324"/>
      <c r="S172" s="676"/>
      <c r="T172" s="1324"/>
      <c r="U172" s="676"/>
      <c r="V172" s="1324"/>
      <c r="W172" s="128"/>
      <c r="X172" s="129"/>
      <c r="Y172" s="132"/>
      <c r="Z172" s="133"/>
      <c r="AA172" s="897"/>
      <c r="AB172" s="877"/>
      <c r="AC172" s="740"/>
      <c r="AD172" s="740"/>
      <c r="AE172" s="11" t="s">
        <v>36</v>
      </c>
      <c r="AF172" s="2" t="s">
        <v>36</v>
      </c>
      <c r="AG172" s="2" t="s">
        <v>36</v>
      </c>
      <c r="AH172" s="2" t="s">
        <v>36</v>
      </c>
      <c r="AI172" s="2" t="s">
        <v>36</v>
      </c>
      <c r="AJ172" s="103" t="s">
        <v>36</v>
      </c>
    </row>
    <row r="173" spans="1:36" s="1" customFormat="1" ht="13.5" customHeight="1" x14ac:dyDescent="0.15">
      <c r="A173" s="1713"/>
      <c r="B173" s="1610" t="s">
        <v>396</v>
      </c>
      <c r="C173" s="1611"/>
      <c r="D173" s="399"/>
      <c r="E173" s="358">
        <f>MAX(E142:E172)</f>
        <v>61.5</v>
      </c>
      <c r="F173" s="359">
        <f t="shared" ref="F173:AB173" si="29">IF(COUNT(F142:F172)=0,"",MAX(F142:F172))</f>
        <v>34</v>
      </c>
      <c r="G173" s="360">
        <f t="shared" si="29"/>
        <v>30.6</v>
      </c>
      <c r="H173" s="361">
        <f t="shared" si="29"/>
        <v>28.7</v>
      </c>
      <c r="I173" s="360">
        <f t="shared" si="29"/>
        <v>10.4</v>
      </c>
      <c r="J173" s="361">
        <f t="shared" si="29"/>
        <v>9.1300000000000008</v>
      </c>
      <c r="K173" s="360">
        <f t="shared" si="29"/>
        <v>8.92</v>
      </c>
      <c r="L173" s="361">
        <f t="shared" si="29"/>
        <v>8.41</v>
      </c>
      <c r="M173" s="360" t="str">
        <f t="shared" si="29"/>
        <v/>
      </c>
      <c r="N173" s="361">
        <f t="shared" si="29"/>
        <v>31.1</v>
      </c>
      <c r="O173" s="1311" t="str">
        <f t="shared" si="29"/>
        <v/>
      </c>
      <c r="P173" s="1319">
        <f t="shared" si="29"/>
        <v>63.3</v>
      </c>
      <c r="Q173" s="1311" t="str">
        <f t="shared" si="29"/>
        <v/>
      </c>
      <c r="R173" s="1319">
        <f t="shared" si="29"/>
        <v>86</v>
      </c>
      <c r="S173" s="1311" t="str">
        <f t="shared" si="29"/>
        <v/>
      </c>
      <c r="T173" s="1319">
        <f t="shared" si="29"/>
        <v>49</v>
      </c>
      <c r="U173" s="1311" t="str">
        <f t="shared" si="29"/>
        <v/>
      </c>
      <c r="V173" s="1319">
        <f t="shared" si="29"/>
        <v>31</v>
      </c>
      <c r="W173" s="362" t="str">
        <f t="shared" si="29"/>
        <v/>
      </c>
      <c r="X173" s="583">
        <f t="shared" si="29"/>
        <v>34.5</v>
      </c>
      <c r="Y173" s="1471" t="str">
        <f t="shared" si="29"/>
        <v/>
      </c>
      <c r="Z173" s="1472">
        <f t="shared" si="29"/>
        <v>206</v>
      </c>
      <c r="AA173" s="887" t="str">
        <f t="shared" si="29"/>
        <v/>
      </c>
      <c r="AB173" s="865">
        <f t="shared" si="29"/>
        <v>0.32</v>
      </c>
      <c r="AC173" s="695">
        <f t="shared" ref="AC173:AD173" si="30">IF(COUNT(AC142:AC172)=0,"",MAX(AC142:AC172))</f>
        <v>175</v>
      </c>
      <c r="AD173" s="695">
        <f t="shared" si="30"/>
        <v>957</v>
      </c>
      <c r="AE173" s="11"/>
      <c r="AF173" s="2"/>
      <c r="AG173" s="2"/>
      <c r="AH173" s="2"/>
      <c r="AI173" s="2"/>
      <c r="AJ173" s="103"/>
    </row>
    <row r="174" spans="1:36" s="1" customFormat="1" ht="13.5" customHeight="1" x14ac:dyDescent="0.15">
      <c r="A174" s="1713"/>
      <c r="B174" s="1602" t="s">
        <v>397</v>
      </c>
      <c r="C174" s="1603"/>
      <c r="D174" s="401"/>
      <c r="E174" s="364">
        <f>MIN(E142:E172)</f>
        <v>0.5</v>
      </c>
      <c r="F174" s="365">
        <f t="shared" ref="F174:AB174" si="31">IF(COUNT(F142:F172)=0,"",MIN(F142:F172))</f>
        <v>22.8</v>
      </c>
      <c r="G174" s="366">
        <f t="shared" si="31"/>
        <v>27.1</v>
      </c>
      <c r="H174" s="367">
        <f t="shared" si="31"/>
        <v>25.5</v>
      </c>
      <c r="I174" s="366">
        <f t="shared" si="31"/>
        <v>6.39</v>
      </c>
      <c r="J174" s="367">
        <f t="shared" si="31"/>
        <v>4.3470000000000004</v>
      </c>
      <c r="K174" s="366">
        <f t="shared" si="31"/>
        <v>7.74</v>
      </c>
      <c r="L174" s="367">
        <f t="shared" si="31"/>
        <v>7.51</v>
      </c>
      <c r="M174" s="366" t="str">
        <f t="shared" si="31"/>
        <v/>
      </c>
      <c r="N174" s="367">
        <f t="shared" si="31"/>
        <v>27.9</v>
      </c>
      <c r="O174" s="1313" t="str">
        <f t="shared" si="31"/>
        <v/>
      </c>
      <c r="P174" s="1320">
        <f t="shared" si="31"/>
        <v>56.6</v>
      </c>
      <c r="Q174" s="1313" t="str">
        <f t="shared" si="31"/>
        <v/>
      </c>
      <c r="R174" s="1320">
        <f t="shared" si="31"/>
        <v>77.8</v>
      </c>
      <c r="S174" s="1313" t="str">
        <f t="shared" si="31"/>
        <v/>
      </c>
      <c r="T174" s="1320">
        <f t="shared" si="31"/>
        <v>49</v>
      </c>
      <c r="U174" s="1313" t="str">
        <f t="shared" si="31"/>
        <v/>
      </c>
      <c r="V174" s="1320">
        <f t="shared" si="31"/>
        <v>31</v>
      </c>
      <c r="W174" s="368" t="str">
        <f t="shared" si="31"/>
        <v/>
      </c>
      <c r="X174" s="697">
        <f t="shared" si="31"/>
        <v>26.4</v>
      </c>
      <c r="Y174" s="1477" t="str">
        <f t="shared" si="31"/>
        <v/>
      </c>
      <c r="Z174" s="1478">
        <f t="shared" si="31"/>
        <v>146</v>
      </c>
      <c r="AA174" s="888" t="str">
        <f t="shared" si="31"/>
        <v/>
      </c>
      <c r="AB174" s="867">
        <f t="shared" si="31"/>
        <v>0.17</v>
      </c>
      <c r="AC174" s="699">
        <f t="shared" ref="AC174:AD174" si="32">IF(COUNT(AC142:AC172)=0,"",MIN(AC142:AC172))</f>
        <v>73</v>
      </c>
      <c r="AD174" s="699">
        <f t="shared" si="32"/>
        <v>208</v>
      </c>
      <c r="AE174" s="11"/>
      <c r="AF174" s="2"/>
      <c r="AG174" s="2"/>
      <c r="AH174" s="2"/>
      <c r="AI174" s="2"/>
      <c r="AJ174" s="103"/>
    </row>
    <row r="175" spans="1:36" s="1" customFormat="1" ht="13.5" customHeight="1" x14ac:dyDescent="0.15">
      <c r="A175" s="1713"/>
      <c r="B175" s="1602" t="s">
        <v>398</v>
      </c>
      <c r="C175" s="1603"/>
      <c r="D175" s="401"/>
      <c r="E175" s="401"/>
      <c r="F175" s="584">
        <f t="shared" ref="F175:AB175" si="33">IF(COUNT(F142:F172)=0,"",AVERAGE(F142:F172))</f>
        <v>29.219354838709673</v>
      </c>
      <c r="G175" s="585">
        <f t="shared" si="33"/>
        <v>29.364516129032264</v>
      </c>
      <c r="H175" s="586">
        <f t="shared" si="33"/>
        <v>27.574193548387093</v>
      </c>
      <c r="I175" s="585">
        <f t="shared" si="33"/>
        <v>7.9223548387096772</v>
      </c>
      <c r="J175" s="586">
        <f t="shared" si="33"/>
        <v>6.9614838709677427</v>
      </c>
      <c r="K175" s="585">
        <f t="shared" si="33"/>
        <v>8.238709677419358</v>
      </c>
      <c r="L175" s="586">
        <f t="shared" si="33"/>
        <v>7.9796774193548368</v>
      </c>
      <c r="M175" s="585" t="str">
        <f t="shared" si="33"/>
        <v/>
      </c>
      <c r="N175" s="586">
        <f t="shared" si="33"/>
        <v>29.00645161290322</v>
      </c>
      <c r="O175" s="1321" t="str">
        <f t="shared" si="33"/>
        <v/>
      </c>
      <c r="P175" s="1322">
        <f t="shared" si="33"/>
        <v>60.366666666666667</v>
      </c>
      <c r="Q175" s="1321" t="str">
        <f t="shared" si="33"/>
        <v/>
      </c>
      <c r="R175" s="1322">
        <f t="shared" si="33"/>
        <v>81.48571428571428</v>
      </c>
      <c r="S175" s="1321" t="str">
        <f>IF(COUNT(S142:S172)=0,"",AVERAGE(S142:S172))</f>
        <v/>
      </c>
      <c r="T175" s="1322">
        <f t="shared" si="33"/>
        <v>49</v>
      </c>
      <c r="U175" s="1321" t="str">
        <f t="shared" si="33"/>
        <v/>
      </c>
      <c r="V175" s="1322">
        <f t="shared" si="33"/>
        <v>31</v>
      </c>
      <c r="W175" s="1366" t="str">
        <f t="shared" si="33"/>
        <v/>
      </c>
      <c r="X175" s="702">
        <f t="shared" si="33"/>
        <v>30.461904761904766</v>
      </c>
      <c r="Y175" s="1479" t="str">
        <f t="shared" si="33"/>
        <v/>
      </c>
      <c r="Z175" s="1480">
        <f t="shared" si="33"/>
        <v>177</v>
      </c>
      <c r="AA175" s="895" t="str">
        <f t="shared" si="33"/>
        <v/>
      </c>
      <c r="AB175" s="873">
        <f t="shared" si="33"/>
        <v>0.25619047619047619</v>
      </c>
      <c r="AC175" s="691">
        <f t="shared" ref="AC175:AD175" si="34">IF(COUNT(AC142:AC172)=0,"",AVERAGE(AC142:AC172))</f>
        <v>125</v>
      </c>
      <c r="AD175" s="691">
        <f t="shared" si="34"/>
        <v>533.11764705882354</v>
      </c>
      <c r="AE175" s="11"/>
      <c r="AF175" s="2"/>
      <c r="AG175" s="2"/>
      <c r="AH175" s="2"/>
      <c r="AI175" s="2"/>
      <c r="AJ175" s="103"/>
    </row>
    <row r="176" spans="1:36" s="1" customFormat="1" ht="13.5" customHeight="1" x14ac:dyDescent="0.15">
      <c r="A176" s="1714"/>
      <c r="B176" s="1604" t="s">
        <v>399</v>
      </c>
      <c r="C176" s="1605"/>
      <c r="D176" s="401"/>
      <c r="E176" s="577">
        <f>SUM(E142:E172)</f>
        <v>131</v>
      </c>
      <c r="F176" s="606"/>
      <c r="G176" s="1456"/>
      <c r="H176" s="1457"/>
      <c r="I176" s="1456"/>
      <c r="J176" s="1457"/>
      <c r="K176" s="1352"/>
      <c r="L176" s="1353"/>
      <c r="M176" s="1456"/>
      <c r="N176" s="1457"/>
      <c r="O176" s="1316"/>
      <c r="P176" s="1323"/>
      <c r="Q176" s="1334"/>
      <c r="R176" s="1323"/>
      <c r="S176" s="1315"/>
      <c r="T176" s="1316"/>
      <c r="U176" s="1315"/>
      <c r="V176" s="1333"/>
      <c r="W176" s="1367"/>
      <c r="X176" s="1368"/>
      <c r="Y176" s="1476"/>
      <c r="Z176" s="1481"/>
      <c r="AA176" s="896"/>
      <c r="AB176" s="875"/>
      <c r="AC176" s="692">
        <f>SUM(AC142:AC172)</f>
        <v>625</v>
      </c>
      <c r="AD176" s="692">
        <f>SUM(AD142:AD172)</f>
        <v>9063</v>
      </c>
      <c r="AE176" s="11"/>
      <c r="AF176" s="2"/>
      <c r="AG176" s="2"/>
      <c r="AH176" s="2"/>
      <c r="AI176" s="2"/>
      <c r="AJ176" s="103"/>
    </row>
    <row r="177" spans="1:36" ht="13.5" customHeight="1" x14ac:dyDescent="0.15">
      <c r="A177" s="1712" t="s">
        <v>320</v>
      </c>
      <c r="B177" s="723">
        <v>43709</v>
      </c>
      <c r="C177" s="467" t="str">
        <f>IF(B177="","",IF(WEEKDAY(B177)=1,"(日)",IF(WEEKDAY(B177)=2,"(月)",IF(WEEKDAY(B177)=3,"(火)",IF(WEEKDAY(B177)=4,"(水)",IF(WEEKDAY(B177)=5,"(木)",IF(WEEKDAY(B177)=6,"(金)","(土)")))))))</f>
        <v>(日)</v>
      </c>
      <c r="D177" s="670" t="s">
        <v>570</v>
      </c>
      <c r="E177" s="59"/>
      <c r="F177" s="59">
        <v>27.9</v>
      </c>
      <c r="G177" s="61">
        <v>29.1</v>
      </c>
      <c r="H177" s="62">
        <v>27.3</v>
      </c>
      <c r="I177" s="61">
        <v>10.039999999999999</v>
      </c>
      <c r="J177" s="62">
        <v>8.58</v>
      </c>
      <c r="K177" s="61">
        <v>8.24</v>
      </c>
      <c r="L177" s="62">
        <v>8.2200000000000006</v>
      </c>
      <c r="M177" s="61"/>
      <c r="N177" s="62">
        <v>29.4</v>
      </c>
      <c r="O177" s="1308"/>
      <c r="P177" s="1309"/>
      <c r="Q177" s="1308"/>
      <c r="R177" s="1309"/>
      <c r="S177" s="1308"/>
      <c r="T177" s="1309"/>
      <c r="U177" s="1308"/>
      <c r="V177" s="1309"/>
      <c r="W177" s="55"/>
      <c r="X177" s="56"/>
      <c r="Y177" s="57"/>
      <c r="Z177" s="58"/>
      <c r="AA177" s="894"/>
      <c r="AB177" s="861"/>
      <c r="AC177" s="653">
        <v>173</v>
      </c>
      <c r="AD177" s="653">
        <v>571</v>
      </c>
      <c r="AE177" s="172">
        <v>43713</v>
      </c>
      <c r="AF177" s="135" t="s">
        <v>29</v>
      </c>
      <c r="AG177" s="674">
        <v>29</v>
      </c>
      <c r="AH177" s="137" t="s">
        <v>20</v>
      </c>
      <c r="AI177" s="138"/>
      <c r="AJ177" s="139"/>
    </row>
    <row r="178" spans="1:36" ht="13.5" customHeight="1" x14ac:dyDescent="0.15">
      <c r="A178" s="1713"/>
      <c r="B178" s="391">
        <v>43710</v>
      </c>
      <c r="C178" s="456" t="str">
        <f>IF(B178="","",IF(WEEKDAY(B178)=1,"(日)",IF(WEEKDAY(B178)=2,"(月)",IF(WEEKDAY(B178)=3,"(火)",IF(WEEKDAY(B178)=4,"(水)",IF(WEEKDAY(B178)=5,"(木)",IF(WEEKDAY(B178)=6,"(金)","(土)")))))))</f>
        <v>(月)</v>
      </c>
      <c r="D178" s="671" t="s">
        <v>570</v>
      </c>
      <c r="E178" s="60"/>
      <c r="F178" s="60">
        <v>28.9</v>
      </c>
      <c r="G178" s="23">
        <v>29.3</v>
      </c>
      <c r="H178" s="63">
        <v>27.8</v>
      </c>
      <c r="I178" s="23">
        <v>10.6</v>
      </c>
      <c r="J178" s="63">
        <v>10</v>
      </c>
      <c r="K178" s="23">
        <v>8.0399999999999991</v>
      </c>
      <c r="L178" s="63">
        <v>8.06</v>
      </c>
      <c r="M178" s="23"/>
      <c r="N178" s="63">
        <v>29.4</v>
      </c>
      <c r="O178" s="50"/>
      <c r="P178" s="1310">
        <v>64</v>
      </c>
      <c r="Q178" s="50"/>
      <c r="R178" s="1310">
        <v>84.2</v>
      </c>
      <c r="S178" s="50"/>
      <c r="T178" s="1310"/>
      <c r="U178" s="50"/>
      <c r="V178" s="1310"/>
      <c r="W178" s="64"/>
      <c r="X178" s="65">
        <v>28.7</v>
      </c>
      <c r="Y178" s="69"/>
      <c r="Z178" s="70">
        <v>196</v>
      </c>
      <c r="AA178" s="885"/>
      <c r="AB178" s="863">
        <v>0.17</v>
      </c>
      <c r="AC178" s="655"/>
      <c r="AD178" s="655"/>
      <c r="AE178" s="12" t="s">
        <v>30</v>
      </c>
      <c r="AF178" s="13" t="s">
        <v>31</v>
      </c>
      <c r="AG178" s="14" t="s">
        <v>32</v>
      </c>
      <c r="AH178" s="15" t="s">
        <v>33</v>
      </c>
      <c r="AI178" s="16" t="s">
        <v>36</v>
      </c>
      <c r="AJ178" s="96"/>
    </row>
    <row r="179" spans="1:36" ht="13.5" customHeight="1" x14ac:dyDescent="0.15">
      <c r="A179" s="1713"/>
      <c r="B179" s="391">
        <v>43711</v>
      </c>
      <c r="C179" s="456" t="str">
        <f t="shared" ref="C179:C206" si="35">IF(B179="","",IF(WEEKDAY(B179)=1,"(日)",IF(WEEKDAY(B179)=2,"(月)",IF(WEEKDAY(B179)=3,"(火)",IF(WEEKDAY(B179)=4,"(水)",IF(WEEKDAY(B179)=5,"(木)",IF(WEEKDAY(B179)=6,"(金)","(土)")))))))</f>
        <v>(火)</v>
      </c>
      <c r="D179" s="671" t="s">
        <v>570</v>
      </c>
      <c r="E179" s="60">
        <v>0.5</v>
      </c>
      <c r="F179" s="60">
        <v>28.5</v>
      </c>
      <c r="G179" s="23">
        <v>29.4</v>
      </c>
      <c r="H179" s="63">
        <v>27.7</v>
      </c>
      <c r="I179" s="23">
        <v>9.2100000000000009</v>
      </c>
      <c r="J179" s="63">
        <v>8.5500000000000007</v>
      </c>
      <c r="K179" s="23">
        <v>7.92</v>
      </c>
      <c r="L179" s="63">
        <v>7.89</v>
      </c>
      <c r="M179" s="23"/>
      <c r="N179" s="63">
        <v>28.9</v>
      </c>
      <c r="O179" s="50"/>
      <c r="P179" s="1310">
        <v>62.3</v>
      </c>
      <c r="Q179" s="50"/>
      <c r="R179" s="1310">
        <v>84</v>
      </c>
      <c r="S179" s="50"/>
      <c r="T179" s="1310"/>
      <c r="U179" s="50"/>
      <c r="V179" s="1310"/>
      <c r="W179" s="64"/>
      <c r="X179" s="65">
        <v>27.6</v>
      </c>
      <c r="Y179" s="69"/>
      <c r="Z179" s="70">
        <v>174</v>
      </c>
      <c r="AA179" s="885"/>
      <c r="AB179" s="863">
        <v>0.15</v>
      </c>
      <c r="AC179" s="655"/>
      <c r="AD179" s="655"/>
      <c r="AE179" s="5" t="s">
        <v>271</v>
      </c>
      <c r="AF179" s="17" t="s">
        <v>20</v>
      </c>
      <c r="AG179" s="31"/>
      <c r="AH179" s="32">
        <v>27.4</v>
      </c>
      <c r="AI179" s="33" t="s">
        <v>36</v>
      </c>
      <c r="AJ179" s="97"/>
    </row>
    <row r="180" spans="1:36" ht="13.5" customHeight="1" x14ac:dyDescent="0.15">
      <c r="A180" s="1713"/>
      <c r="B180" s="391">
        <v>43712</v>
      </c>
      <c r="C180" s="456" t="str">
        <f t="shared" si="35"/>
        <v>(水)</v>
      </c>
      <c r="D180" s="671" t="s">
        <v>605</v>
      </c>
      <c r="E180" s="60"/>
      <c r="F180" s="60">
        <v>23.4</v>
      </c>
      <c r="G180" s="23">
        <v>29.2</v>
      </c>
      <c r="H180" s="63">
        <v>27.6</v>
      </c>
      <c r="I180" s="23">
        <v>8.59</v>
      </c>
      <c r="J180" s="63">
        <v>7.04</v>
      </c>
      <c r="K180" s="23">
        <v>7.91</v>
      </c>
      <c r="L180" s="63">
        <v>7.91</v>
      </c>
      <c r="M180" s="23"/>
      <c r="N180" s="63">
        <v>29.2</v>
      </c>
      <c r="O180" s="50"/>
      <c r="P180" s="1310">
        <v>61.5</v>
      </c>
      <c r="Q180" s="50"/>
      <c r="R180" s="1310">
        <v>82</v>
      </c>
      <c r="S180" s="50"/>
      <c r="T180" s="1310"/>
      <c r="U180" s="50"/>
      <c r="V180" s="1310"/>
      <c r="W180" s="64"/>
      <c r="X180" s="65">
        <v>29</v>
      </c>
      <c r="Y180" s="69"/>
      <c r="Z180" s="70">
        <v>200</v>
      </c>
      <c r="AA180" s="885"/>
      <c r="AB180" s="863">
        <v>0.17</v>
      </c>
      <c r="AC180" s="655"/>
      <c r="AD180" s="655"/>
      <c r="AE180" s="6" t="s">
        <v>272</v>
      </c>
      <c r="AF180" s="18" t="s">
        <v>273</v>
      </c>
      <c r="AG180" s="37"/>
      <c r="AH180" s="35">
        <v>7.51</v>
      </c>
      <c r="AI180" s="39" t="s">
        <v>36</v>
      </c>
      <c r="AJ180" s="98"/>
    </row>
    <row r="181" spans="1:36" ht="13.5" customHeight="1" x14ac:dyDescent="0.15">
      <c r="A181" s="1713"/>
      <c r="B181" s="391">
        <v>43713</v>
      </c>
      <c r="C181" s="456" t="str">
        <f t="shared" si="35"/>
        <v>(木)</v>
      </c>
      <c r="D181" s="671" t="s">
        <v>605</v>
      </c>
      <c r="E181" s="60"/>
      <c r="F181" s="60">
        <v>32.299999999999997</v>
      </c>
      <c r="G181" s="23">
        <v>29.1</v>
      </c>
      <c r="H181" s="63">
        <v>27.4</v>
      </c>
      <c r="I181" s="23">
        <v>8.3000000000000007</v>
      </c>
      <c r="J181" s="63">
        <v>7.51</v>
      </c>
      <c r="K181" s="23">
        <v>7.91</v>
      </c>
      <c r="L181" s="63">
        <v>7.89</v>
      </c>
      <c r="M181" s="23"/>
      <c r="N181" s="63">
        <v>29.3</v>
      </c>
      <c r="O181" s="50"/>
      <c r="P181" s="1310">
        <v>62.4</v>
      </c>
      <c r="Q181" s="50"/>
      <c r="R181" s="1310">
        <v>84</v>
      </c>
      <c r="S181" s="50"/>
      <c r="T181" s="1310">
        <v>50.8</v>
      </c>
      <c r="U181" s="50"/>
      <c r="V181" s="1310">
        <v>33.200000000000003</v>
      </c>
      <c r="W181" s="64"/>
      <c r="X181" s="65">
        <v>28.4</v>
      </c>
      <c r="Y181" s="69"/>
      <c r="Z181" s="70">
        <v>195</v>
      </c>
      <c r="AA181" s="885"/>
      <c r="AB181" s="863">
        <v>0.18</v>
      </c>
      <c r="AC181" s="655"/>
      <c r="AD181" s="655"/>
      <c r="AE181" s="6" t="s">
        <v>21</v>
      </c>
      <c r="AF181" s="18"/>
      <c r="AG181" s="40"/>
      <c r="AH181" s="35">
        <v>7.89</v>
      </c>
      <c r="AI181" s="42" t="s">
        <v>36</v>
      </c>
      <c r="AJ181" s="99"/>
    </row>
    <row r="182" spans="1:36" ht="13.5" customHeight="1" x14ac:dyDescent="0.15">
      <c r="A182" s="1713"/>
      <c r="B182" s="391">
        <v>43714</v>
      </c>
      <c r="C182" s="456" t="str">
        <f t="shared" si="35"/>
        <v>(金)</v>
      </c>
      <c r="D182" s="671" t="s">
        <v>570</v>
      </c>
      <c r="E182" s="60"/>
      <c r="F182" s="60">
        <v>27.1</v>
      </c>
      <c r="G182" s="23">
        <v>29</v>
      </c>
      <c r="H182" s="63">
        <v>26.7</v>
      </c>
      <c r="I182" s="23">
        <v>8.35</v>
      </c>
      <c r="J182" s="63">
        <v>8.4600000000000009</v>
      </c>
      <c r="K182" s="23">
        <v>7.89</v>
      </c>
      <c r="L182" s="63">
        <v>7.75</v>
      </c>
      <c r="M182" s="23"/>
      <c r="N182" s="63">
        <v>29.4</v>
      </c>
      <c r="O182" s="50"/>
      <c r="P182" s="1310">
        <v>64</v>
      </c>
      <c r="Q182" s="50"/>
      <c r="R182" s="1310">
        <v>85</v>
      </c>
      <c r="S182" s="50"/>
      <c r="T182" s="1310"/>
      <c r="U182" s="50"/>
      <c r="V182" s="1310"/>
      <c r="W182" s="64"/>
      <c r="X182" s="65">
        <v>27.3</v>
      </c>
      <c r="Y182" s="69"/>
      <c r="Z182" s="70">
        <v>210</v>
      </c>
      <c r="AA182" s="885"/>
      <c r="AB182" s="863">
        <v>0.2</v>
      </c>
      <c r="AC182" s="655"/>
      <c r="AD182" s="655"/>
      <c r="AE182" s="6" t="s">
        <v>274</v>
      </c>
      <c r="AF182" s="18" t="s">
        <v>22</v>
      </c>
      <c r="AG182" s="34"/>
      <c r="AH182" s="35">
        <v>29.3</v>
      </c>
      <c r="AI182" s="36" t="s">
        <v>36</v>
      </c>
      <c r="AJ182" s="100"/>
    </row>
    <row r="183" spans="1:36" ht="13.5" customHeight="1" x14ac:dyDescent="0.15">
      <c r="A183" s="1713"/>
      <c r="B183" s="391">
        <v>43715</v>
      </c>
      <c r="C183" s="456" t="str">
        <f t="shared" si="35"/>
        <v>(土)</v>
      </c>
      <c r="D183" s="671" t="s">
        <v>570</v>
      </c>
      <c r="E183" s="60"/>
      <c r="F183" s="60">
        <v>28.1</v>
      </c>
      <c r="G183" s="23">
        <v>28.7</v>
      </c>
      <c r="H183" s="63">
        <v>27.2</v>
      </c>
      <c r="I183" s="23">
        <v>8.24</v>
      </c>
      <c r="J183" s="63">
        <v>5.92</v>
      </c>
      <c r="K183" s="23">
        <v>7.66</v>
      </c>
      <c r="L183" s="63">
        <v>7.64</v>
      </c>
      <c r="M183" s="23"/>
      <c r="N183" s="63">
        <v>29.6</v>
      </c>
      <c r="O183" s="50"/>
      <c r="P183" s="1310"/>
      <c r="Q183" s="50"/>
      <c r="R183" s="1310"/>
      <c r="S183" s="50"/>
      <c r="T183" s="1310"/>
      <c r="U183" s="50"/>
      <c r="V183" s="1310"/>
      <c r="W183" s="64"/>
      <c r="X183" s="65"/>
      <c r="Y183" s="69"/>
      <c r="Z183" s="70"/>
      <c r="AA183" s="885"/>
      <c r="AB183" s="863"/>
      <c r="AC183" s="655"/>
      <c r="AD183" s="655"/>
      <c r="AE183" s="6" t="s">
        <v>275</v>
      </c>
      <c r="AF183" s="18" t="s">
        <v>23</v>
      </c>
      <c r="AG183" s="34" t="s">
        <v>36</v>
      </c>
      <c r="AH183" s="660">
        <v>62.4</v>
      </c>
      <c r="AI183" s="36" t="s">
        <v>36</v>
      </c>
      <c r="AJ183" s="100"/>
    </row>
    <row r="184" spans="1:36" ht="13.5" customHeight="1" x14ac:dyDescent="0.15">
      <c r="A184" s="1713"/>
      <c r="B184" s="391">
        <v>43716</v>
      </c>
      <c r="C184" s="456" t="str">
        <f t="shared" si="35"/>
        <v>(日)</v>
      </c>
      <c r="D184" s="671" t="s">
        <v>570</v>
      </c>
      <c r="E184" s="60">
        <v>11.5</v>
      </c>
      <c r="F184" s="60">
        <v>28.1</v>
      </c>
      <c r="G184" s="23">
        <v>29.3</v>
      </c>
      <c r="H184" s="63">
        <v>27.6</v>
      </c>
      <c r="I184" s="23">
        <v>7.03</v>
      </c>
      <c r="J184" s="63">
        <v>5.53</v>
      </c>
      <c r="K184" s="23">
        <v>7.69</v>
      </c>
      <c r="L184" s="63">
        <v>7.63</v>
      </c>
      <c r="M184" s="23"/>
      <c r="N184" s="63">
        <v>29.6</v>
      </c>
      <c r="O184" s="50"/>
      <c r="P184" s="1310"/>
      <c r="Q184" s="50"/>
      <c r="R184" s="1310"/>
      <c r="S184" s="50"/>
      <c r="T184" s="1310"/>
      <c r="U184" s="50"/>
      <c r="V184" s="1310"/>
      <c r="W184" s="64"/>
      <c r="X184" s="65"/>
      <c r="Y184" s="69"/>
      <c r="Z184" s="70"/>
      <c r="AA184" s="885"/>
      <c r="AB184" s="863"/>
      <c r="AC184" s="655">
        <v>143</v>
      </c>
      <c r="AD184" s="655">
        <v>402</v>
      </c>
      <c r="AE184" s="6" t="s">
        <v>276</v>
      </c>
      <c r="AF184" s="18" t="s">
        <v>23</v>
      </c>
      <c r="AG184" s="34" t="s">
        <v>36</v>
      </c>
      <c r="AH184" s="660">
        <v>84</v>
      </c>
      <c r="AI184" s="36" t="s">
        <v>36</v>
      </c>
      <c r="AJ184" s="100"/>
    </row>
    <row r="185" spans="1:36" ht="13.5" customHeight="1" x14ac:dyDescent="0.15">
      <c r="A185" s="1713"/>
      <c r="B185" s="391">
        <v>43717</v>
      </c>
      <c r="C185" s="456" t="str">
        <f t="shared" si="35"/>
        <v>(月)</v>
      </c>
      <c r="D185" s="671" t="s">
        <v>579</v>
      </c>
      <c r="E185" s="60">
        <v>142.5</v>
      </c>
      <c r="F185" s="60">
        <v>25</v>
      </c>
      <c r="G185" s="23">
        <v>29.1</v>
      </c>
      <c r="H185" s="63">
        <v>27.6</v>
      </c>
      <c r="I185" s="23">
        <v>6.5</v>
      </c>
      <c r="J185" s="63">
        <v>5.0999999999999996</v>
      </c>
      <c r="K185" s="23">
        <v>7.66</v>
      </c>
      <c r="L185" s="63">
        <v>7.65</v>
      </c>
      <c r="M185" s="23"/>
      <c r="N185" s="63">
        <v>29.9</v>
      </c>
      <c r="O185" s="50"/>
      <c r="P185" s="1310">
        <v>63.3</v>
      </c>
      <c r="Q185" s="50"/>
      <c r="R185" s="1310">
        <v>86</v>
      </c>
      <c r="S185" s="50"/>
      <c r="T185" s="1310"/>
      <c r="U185" s="50"/>
      <c r="V185" s="1310"/>
      <c r="W185" s="64"/>
      <c r="X185" s="65">
        <v>29.4</v>
      </c>
      <c r="Y185" s="69"/>
      <c r="Z185" s="70">
        <v>201</v>
      </c>
      <c r="AA185" s="885"/>
      <c r="AB185" s="863">
        <v>0.18</v>
      </c>
      <c r="AC185" s="655"/>
      <c r="AD185" s="655"/>
      <c r="AE185" s="6" t="s">
        <v>277</v>
      </c>
      <c r="AF185" s="18" t="s">
        <v>23</v>
      </c>
      <c r="AG185" s="34" t="s">
        <v>36</v>
      </c>
      <c r="AH185" s="660">
        <v>50.8</v>
      </c>
      <c r="AI185" s="36" t="s">
        <v>36</v>
      </c>
      <c r="AJ185" s="100"/>
    </row>
    <row r="186" spans="1:36" ht="13.5" customHeight="1" x14ac:dyDescent="0.15">
      <c r="A186" s="1713"/>
      <c r="B186" s="391">
        <v>43718</v>
      </c>
      <c r="C186" s="456" t="str">
        <f t="shared" si="35"/>
        <v>(火)</v>
      </c>
      <c r="D186" s="671" t="s">
        <v>570</v>
      </c>
      <c r="E186" s="60"/>
      <c r="F186" s="60">
        <v>29</v>
      </c>
      <c r="G186" s="23">
        <v>29</v>
      </c>
      <c r="H186" s="63">
        <v>30</v>
      </c>
      <c r="I186" s="23">
        <v>6.89</v>
      </c>
      <c r="J186" s="63">
        <v>5.75</v>
      </c>
      <c r="K186" s="23">
        <v>7.7</v>
      </c>
      <c r="L186" s="63">
        <v>7.64</v>
      </c>
      <c r="M186" s="23"/>
      <c r="N186" s="63">
        <v>29</v>
      </c>
      <c r="O186" s="50"/>
      <c r="P186" s="1310">
        <v>64.099999999999994</v>
      </c>
      <c r="Q186" s="50"/>
      <c r="R186" s="1310">
        <v>83.8</v>
      </c>
      <c r="S186" s="50"/>
      <c r="T186" s="1310"/>
      <c r="U186" s="50"/>
      <c r="V186" s="1310"/>
      <c r="W186" s="64"/>
      <c r="X186" s="65">
        <v>28.5</v>
      </c>
      <c r="Y186" s="69"/>
      <c r="Z186" s="70">
        <v>211</v>
      </c>
      <c r="AA186" s="885"/>
      <c r="AB186" s="863">
        <v>0.17</v>
      </c>
      <c r="AC186" s="655"/>
      <c r="AD186" s="655"/>
      <c r="AE186" s="6" t="s">
        <v>278</v>
      </c>
      <c r="AF186" s="18" t="s">
        <v>23</v>
      </c>
      <c r="AG186" s="34" t="s">
        <v>36</v>
      </c>
      <c r="AH186" s="660">
        <v>33.200000000000003</v>
      </c>
      <c r="AI186" s="36" t="s">
        <v>36</v>
      </c>
      <c r="AJ186" s="100"/>
    </row>
    <row r="187" spans="1:36" ht="13.5" customHeight="1" x14ac:dyDescent="0.15">
      <c r="A187" s="1713"/>
      <c r="B187" s="391">
        <v>43719</v>
      </c>
      <c r="C187" s="456" t="str">
        <f t="shared" si="35"/>
        <v>(水)</v>
      </c>
      <c r="D187" s="671" t="s">
        <v>579</v>
      </c>
      <c r="E187" s="60">
        <v>1.5</v>
      </c>
      <c r="F187" s="60">
        <v>27</v>
      </c>
      <c r="G187" s="23">
        <v>28.7</v>
      </c>
      <c r="H187" s="63">
        <v>28.8</v>
      </c>
      <c r="I187" s="23">
        <v>6.87</v>
      </c>
      <c r="J187" s="63">
        <v>5.48</v>
      </c>
      <c r="K187" s="23">
        <v>7.65</v>
      </c>
      <c r="L187" s="63">
        <v>7.52</v>
      </c>
      <c r="M187" s="23"/>
      <c r="N187" s="63">
        <v>28.4</v>
      </c>
      <c r="O187" s="50"/>
      <c r="P187" s="1310">
        <v>62.1</v>
      </c>
      <c r="Q187" s="50"/>
      <c r="R187" s="1310">
        <v>80.400000000000006</v>
      </c>
      <c r="S187" s="50"/>
      <c r="T187" s="1310"/>
      <c r="U187" s="50"/>
      <c r="V187" s="1310"/>
      <c r="W187" s="64"/>
      <c r="X187" s="65">
        <v>27.7</v>
      </c>
      <c r="Y187" s="69"/>
      <c r="Z187" s="70">
        <v>192</v>
      </c>
      <c r="AA187" s="885"/>
      <c r="AB187" s="863">
        <v>0.18</v>
      </c>
      <c r="AC187" s="655"/>
      <c r="AD187" s="655"/>
      <c r="AE187" s="6" t="s">
        <v>279</v>
      </c>
      <c r="AF187" s="18" t="s">
        <v>23</v>
      </c>
      <c r="AG187" s="37" t="s">
        <v>36</v>
      </c>
      <c r="AH187" s="38">
        <v>28.4</v>
      </c>
      <c r="AI187" s="39" t="s">
        <v>36</v>
      </c>
      <c r="AJ187" s="98"/>
    </row>
    <row r="188" spans="1:36" ht="13.5" customHeight="1" x14ac:dyDescent="0.15">
      <c r="A188" s="1713"/>
      <c r="B188" s="391">
        <v>43720</v>
      </c>
      <c r="C188" s="456" t="str">
        <f t="shared" si="35"/>
        <v>(木)</v>
      </c>
      <c r="D188" s="671" t="s">
        <v>570</v>
      </c>
      <c r="E188" s="60"/>
      <c r="F188" s="60">
        <v>26</v>
      </c>
      <c r="G188" s="23">
        <v>28.9</v>
      </c>
      <c r="H188" s="63">
        <v>27</v>
      </c>
      <c r="I188" s="23">
        <v>5.46</v>
      </c>
      <c r="J188" s="63">
        <v>4.3099999999999996</v>
      </c>
      <c r="K188" s="23">
        <v>7.42</v>
      </c>
      <c r="L188" s="63">
        <v>7.43</v>
      </c>
      <c r="M188" s="23"/>
      <c r="N188" s="63">
        <v>27.3</v>
      </c>
      <c r="O188" s="50"/>
      <c r="P188" s="1310">
        <v>60.2</v>
      </c>
      <c r="Q188" s="50"/>
      <c r="R188" s="1310">
        <v>78.2</v>
      </c>
      <c r="S188" s="50"/>
      <c r="T188" s="1310"/>
      <c r="U188" s="50"/>
      <c r="V188" s="1310"/>
      <c r="W188" s="64"/>
      <c r="X188" s="65">
        <v>27</v>
      </c>
      <c r="Y188" s="69"/>
      <c r="Z188" s="70">
        <v>182</v>
      </c>
      <c r="AA188" s="885"/>
      <c r="AB188" s="863">
        <v>0.12</v>
      </c>
      <c r="AC188" s="655"/>
      <c r="AD188" s="655"/>
      <c r="AE188" s="6" t="s">
        <v>280</v>
      </c>
      <c r="AF188" s="18" t="s">
        <v>23</v>
      </c>
      <c r="AG188" s="48" t="s">
        <v>36</v>
      </c>
      <c r="AH188" s="49">
        <v>195</v>
      </c>
      <c r="AI188" s="25" t="s">
        <v>36</v>
      </c>
      <c r="AJ188" s="26"/>
    </row>
    <row r="189" spans="1:36" ht="13.5" customHeight="1" x14ac:dyDescent="0.15">
      <c r="A189" s="1713"/>
      <c r="B189" s="391">
        <v>43721</v>
      </c>
      <c r="C189" s="456" t="str">
        <f t="shared" si="35"/>
        <v>(金)</v>
      </c>
      <c r="D189" s="671" t="s">
        <v>579</v>
      </c>
      <c r="E189" s="60"/>
      <c r="F189" s="60">
        <v>20</v>
      </c>
      <c r="G189" s="23">
        <v>28.6</v>
      </c>
      <c r="H189" s="63">
        <v>27.3</v>
      </c>
      <c r="I189" s="23">
        <v>4.5</v>
      </c>
      <c r="J189" s="63">
        <v>3.6</v>
      </c>
      <c r="K189" s="23">
        <v>7.38</v>
      </c>
      <c r="L189" s="63">
        <v>7.36</v>
      </c>
      <c r="M189" s="23"/>
      <c r="N189" s="63">
        <v>27.4</v>
      </c>
      <c r="O189" s="50"/>
      <c r="P189" s="1310">
        <v>60.5</v>
      </c>
      <c r="Q189" s="50"/>
      <c r="R189" s="1310">
        <v>79</v>
      </c>
      <c r="S189" s="50"/>
      <c r="T189" s="1310"/>
      <c r="U189" s="50"/>
      <c r="V189" s="1310"/>
      <c r="W189" s="64"/>
      <c r="X189" s="65">
        <v>28</v>
      </c>
      <c r="Y189" s="69"/>
      <c r="Z189" s="70">
        <v>186</v>
      </c>
      <c r="AA189" s="885"/>
      <c r="AB189" s="863">
        <v>0.12</v>
      </c>
      <c r="AC189" s="655">
        <v>90</v>
      </c>
      <c r="AD189" s="655">
        <v>83</v>
      </c>
      <c r="AE189" s="6" t="s">
        <v>281</v>
      </c>
      <c r="AF189" s="18" t="s">
        <v>23</v>
      </c>
      <c r="AG189" s="40" t="s">
        <v>36</v>
      </c>
      <c r="AH189" s="41">
        <v>0.18</v>
      </c>
      <c r="AI189" s="42" t="s">
        <v>36</v>
      </c>
      <c r="AJ189" s="99"/>
    </row>
    <row r="190" spans="1:36" ht="13.5" customHeight="1" x14ac:dyDescent="0.15">
      <c r="A190" s="1713"/>
      <c r="B190" s="391">
        <v>43722</v>
      </c>
      <c r="C190" s="456" t="str">
        <f t="shared" si="35"/>
        <v>(土)</v>
      </c>
      <c r="D190" s="671" t="s">
        <v>571</v>
      </c>
      <c r="E190" s="60">
        <v>1</v>
      </c>
      <c r="F190" s="60">
        <v>20</v>
      </c>
      <c r="G190" s="23">
        <v>28.3</v>
      </c>
      <c r="H190" s="63">
        <v>27.1</v>
      </c>
      <c r="I190" s="23">
        <v>4.28</v>
      </c>
      <c r="J190" s="63">
        <v>3.44</v>
      </c>
      <c r="K190" s="23">
        <v>7.4</v>
      </c>
      <c r="L190" s="63">
        <v>7.37</v>
      </c>
      <c r="M190" s="23"/>
      <c r="N190" s="63">
        <v>28.6</v>
      </c>
      <c r="O190" s="50"/>
      <c r="P190" s="1310"/>
      <c r="Q190" s="50"/>
      <c r="R190" s="1310"/>
      <c r="S190" s="50"/>
      <c r="T190" s="1310"/>
      <c r="U190" s="50"/>
      <c r="V190" s="1310"/>
      <c r="W190" s="64"/>
      <c r="X190" s="65"/>
      <c r="Y190" s="69"/>
      <c r="Z190" s="70"/>
      <c r="AA190" s="885"/>
      <c r="AB190" s="863"/>
      <c r="AC190" s="655"/>
      <c r="AD190" s="655"/>
      <c r="AE190" s="6" t="s">
        <v>24</v>
      </c>
      <c r="AF190" s="18" t="s">
        <v>23</v>
      </c>
      <c r="AG190" s="23"/>
      <c r="AH190" s="47">
        <v>2.7</v>
      </c>
      <c r="AI190" s="36" t="s">
        <v>36</v>
      </c>
      <c r="AJ190" s="99"/>
    </row>
    <row r="191" spans="1:36" ht="13.5" customHeight="1" x14ac:dyDescent="0.15">
      <c r="A191" s="1713"/>
      <c r="B191" s="391">
        <v>43723</v>
      </c>
      <c r="C191" s="456" t="str">
        <f t="shared" si="35"/>
        <v>(日)</v>
      </c>
      <c r="D191" s="671" t="s">
        <v>570</v>
      </c>
      <c r="E191" s="60">
        <v>3</v>
      </c>
      <c r="F191" s="60">
        <v>24.5</v>
      </c>
      <c r="G191" s="23">
        <v>28.2</v>
      </c>
      <c r="H191" s="63">
        <v>26.9</v>
      </c>
      <c r="I191" s="23">
        <v>4.58</v>
      </c>
      <c r="J191" s="63">
        <v>3.45</v>
      </c>
      <c r="K191" s="23">
        <v>7.51</v>
      </c>
      <c r="L191" s="63">
        <v>7.46</v>
      </c>
      <c r="M191" s="23"/>
      <c r="N191" s="63">
        <v>29.1</v>
      </c>
      <c r="O191" s="50"/>
      <c r="P191" s="1310"/>
      <c r="Q191" s="50"/>
      <c r="R191" s="1310"/>
      <c r="S191" s="50"/>
      <c r="T191" s="1310"/>
      <c r="U191" s="50"/>
      <c r="V191" s="1310"/>
      <c r="W191" s="64"/>
      <c r="X191" s="65"/>
      <c r="Y191" s="69"/>
      <c r="Z191" s="70"/>
      <c r="AA191" s="885"/>
      <c r="AB191" s="863"/>
      <c r="AC191" s="655"/>
      <c r="AD191" s="655"/>
      <c r="AE191" s="6" t="s">
        <v>25</v>
      </c>
      <c r="AF191" s="18" t="s">
        <v>23</v>
      </c>
      <c r="AG191" s="23"/>
      <c r="AH191" s="47">
        <v>1.1000000000000001</v>
      </c>
      <c r="AI191" s="36" t="s">
        <v>36</v>
      </c>
      <c r="AJ191" s="99"/>
    </row>
    <row r="192" spans="1:36" ht="13.5" customHeight="1" x14ac:dyDescent="0.15">
      <c r="A192" s="1713"/>
      <c r="B192" s="391">
        <v>43724</v>
      </c>
      <c r="C192" s="456" t="str">
        <f t="shared" si="35"/>
        <v>(月)</v>
      </c>
      <c r="D192" s="671" t="s">
        <v>571</v>
      </c>
      <c r="E192" s="60">
        <v>48</v>
      </c>
      <c r="F192" s="60">
        <v>22.3</v>
      </c>
      <c r="G192" s="23">
        <v>27.2</v>
      </c>
      <c r="H192" s="63">
        <v>26.4</v>
      </c>
      <c r="I192" s="23">
        <v>4.95</v>
      </c>
      <c r="J192" s="63">
        <v>4.1100000000000003</v>
      </c>
      <c r="K192" s="23">
        <v>7.51</v>
      </c>
      <c r="L192" s="63">
        <v>7.48</v>
      </c>
      <c r="M192" s="23"/>
      <c r="N192" s="63">
        <v>29.9</v>
      </c>
      <c r="O192" s="50"/>
      <c r="P192" s="1310"/>
      <c r="Q192" s="50"/>
      <c r="R192" s="1310"/>
      <c r="S192" s="50"/>
      <c r="T192" s="1310"/>
      <c r="U192" s="50"/>
      <c r="V192" s="1310"/>
      <c r="W192" s="64"/>
      <c r="X192" s="65">
        <v>27.4</v>
      </c>
      <c r="Y192" s="69"/>
      <c r="Z192" s="70">
        <v>165</v>
      </c>
      <c r="AA192" s="885"/>
      <c r="AB192" s="863">
        <v>0.19</v>
      </c>
      <c r="AC192" s="655"/>
      <c r="AD192" s="655"/>
      <c r="AE192" s="6" t="s">
        <v>282</v>
      </c>
      <c r="AF192" s="18" t="s">
        <v>23</v>
      </c>
      <c r="AG192" s="23"/>
      <c r="AH192" s="47">
        <v>7.3</v>
      </c>
      <c r="AI192" s="36" t="s">
        <v>36</v>
      </c>
      <c r="AJ192" s="99"/>
    </row>
    <row r="193" spans="1:36" ht="13.5" customHeight="1" x14ac:dyDescent="0.15">
      <c r="A193" s="1713"/>
      <c r="B193" s="391">
        <v>43725</v>
      </c>
      <c r="C193" s="456" t="str">
        <f t="shared" si="35"/>
        <v>(火)</v>
      </c>
      <c r="D193" s="671" t="s">
        <v>570</v>
      </c>
      <c r="E193" s="60"/>
      <c r="F193" s="60">
        <v>27</v>
      </c>
      <c r="G193" s="23">
        <v>27.6</v>
      </c>
      <c r="H193" s="63">
        <v>26.6</v>
      </c>
      <c r="I193" s="23">
        <v>5.0999999999999996</v>
      </c>
      <c r="J193" s="63">
        <v>4.34</v>
      </c>
      <c r="K193" s="23">
        <v>7.49</v>
      </c>
      <c r="L193" s="63">
        <v>7.46</v>
      </c>
      <c r="M193" s="23"/>
      <c r="N193" s="63">
        <v>29.2</v>
      </c>
      <c r="O193" s="50"/>
      <c r="P193" s="1310">
        <v>63.4</v>
      </c>
      <c r="Q193" s="50"/>
      <c r="R193" s="1310">
        <v>84.2</v>
      </c>
      <c r="S193" s="50"/>
      <c r="T193" s="1310"/>
      <c r="U193" s="50"/>
      <c r="V193" s="1310"/>
      <c r="W193" s="64"/>
      <c r="X193" s="65">
        <v>23.7</v>
      </c>
      <c r="Y193" s="69"/>
      <c r="Z193" s="70">
        <v>147</v>
      </c>
      <c r="AA193" s="885"/>
      <c r="AB193" s="863">
        <v>0.21</v>
      </c>
      <c r="AC193" s="655"/>
      <c r="AD193" s="655"/>
      <c r="AE193" s="6" t="s">
        <v>283</v>
      </c>
      <c r="AF193" s="18" t="s">
        <v>23</v>
      </c>
      <c r="AG193" s="45"/>
      <c r="AH193" s="44">
        <v>3.6999999999999998E-2</v>
      </c>
      <c r="AI193" s="46" t="s">
        <v>36</v>
      </c>
      <c r="AJ193" s="101"/>
    </row>
    <row r="194" spans="1:36" ht="13.5" customHeight="1" x14ac:dyDescent="0.15">
      <c r="A194" s="1713"/>
      <c r="B194" s="391">
        <v>43726</v>
      </c>
      <c r="C194" s="456" t="str">
        <f t="shared" si="35"/>
        <v>(水)</v>
      </c>
      <c r="D194" s="671" t="s">
        <v>571</v>
      </c>
      <c r="E194" s="60">
        <v>6.5</v>
      </c>
      <c r="F194" s="60">
        <v>21.5</v>
      </c>
      <c r="G194" s="23">
        <v>27</v>
      </c>
      <c r="H194" s="63">
        <v>26.1</v>
      </c>
      <c r="I194" s="23">
        <v>5.4</v>
      </c>
      <c r="J194" s="63">
        <v>5</v>
      </c>
      <c r="K194" s="23">
        <v>7.37</v>
      </c>
      <c r="L194" s="63">
        <v>7.36</v>
      </c>
      <c r="M194" s="23"/>
      <c r="N194" s="63">
        <v>26</v>
      </c>
      <c r="O194" s="50"/>
      <c r="P194" s="1310">
        <v>60.4</v>
      </c>
      <c r="Q194" s="50"/>
      <c r="R194" s="1310">
        <v>74.2</v>
      </c>
      <c r="S194" s="50"/>
      <c r="T194" s="1310"/>
      <c r="U194" s="50"/>
      <c r="V194" s="1310"/>
      <c r="W194" s="64"/>
      <c r="X194" s="65">
        <v>24.6</v>
      </c>
      <c r="Y194" s="69"/>
      <c r="Z194" s="70">
        <v>150</v>
      </c>
      <c r="AA194" s="885"/>
      <c r="AB194" s="863">
        <v>0.17</v>
      </c>
      <c r="AC194" s="655"/>
      <c r="AD194" s="655"/>
      <c r="AE194" s="6" t="s">
        <v>290</v>
      </c>
      <c r="AF194" s="18" t="s">
        <v>23</v>
      </c>
      <c r="AG194" s="24"/>
      <c r="AH194" s="44">
        <v>2.02</v>
      </c>
      <c r="AI194" s="42" t="s">
        <v>36</v>
      </c>
      <c r="AJ194" s="99"/>
    </row>
    <row r="195" spans="1:36" ht="13.5" customHeight="1" x14ac:dyDescent="0.15">
      <c r="A195" s="1713"/>
      <c r="B195" s="391">
        <v>43727</v>
      </c>
      <c r="C195" s="456" t="str">
        <f t="shared" si="35"/>
        <v>(木)</v>
      </c>
      <c r="D195" s="671" t="s">
        <v>570</v>
      </c>
      <c r="E195" s="60">
        <v>0.5</v>
      </c>
      <c r="F195" s="60">
        <v>23</v>
      </c>
      <c r="G195" s="23">
        <v>27.4</v>
      </c>
      <c r="H195" s="63">
        <v>26.2</v>
      </c>
      <c r="I195" s="1484">
        <v>4.8499999999999996</v>
      </c>
      <c r="J195" s="120">
        <v>4.8099999999999996</v>
      </c>
      <c r="K195" s="23">
        <v>7.42</v>
      </c>
      <c r="L195" s="63">
        <v>7.38</v>
      </c>
      <c r="M195" s="23"/>
      <c r="N195" s="63">
        <v>26.8</v>
      </c>
      <c r="O195" s="50"/>
      <c r="P195" s="1310">
        <v>61.1</v>
      </c>
      <c r="Q195" s="50"/>
      <c r="R195" s="1310">
        <v>78.2</v>
      </c>
      <c r="S195" s="50"/>
      <c r="T195" s="1310"/>
      <c r="U195" s="50"/>
      <c r="V195" s="1310"/>
      <c r="W195" s="64"/>
      <c r="X195" s="65">
        <v>26.3</v>
      </c>
      <c r="Y195" s="69"/>
      <c r="Z195" s="70">
        <v>205</v>
      </c>
      <c r="AA195" s="885"/>
      <c r="AB195" s="863">
        <v>0.22</v>
      </c>
      <c r="AC195" s="655"/>
      <c r="AD195" s="655"/>
      <c r="AE195" s="6" t="s">
        <v>284</v>
      </c>
      <c r="AF195" s="18" t="s">
        <v>23</v>
      </c>
      <c r="AG195" s="24"/>
      <c r="AH195" s="44">
        <v>3.49</v>
      </c>
      <c r="AI195" s="42" t="s">
        <v>36</v>
      </c>
      <c r="AJ195" s="99"/>
    </row>
    <row r="196" spans="1:36" ht="13.5" customHeight="1" x14ac:dyDescent="0.15">
      <c r="A196" s="1713"/>
      <c r="B196" s="391">
        <v>43728</v>
      </c>
      <c r="C196" s="456" t="str">
        <f t="shared" si="35"/>
        <v>(金)</v>
      </c>
      <c r="D196" s="671" t="s">
        <v>570</v>
      </c>
      <c r="E196" s="60"/>
      <c r="F196" s="60">
        <v>22</v>
      </c>
      <c r="G196" s="23">
        <v>27.3</v>
      </c>
      <c r="H196" s="63">
        <v>26</v>
      </c>
      <c r="I196" s="1484">
        <v>4.97</v>
      </c>
      <c r="J196" s="120">
        <v>4.8600000000000003</v>
      </c>
      <c r="K196" s="23">
        <v>7.49</v>
      </c>
      <c r="L196" s="63">
        <v>7.48</v>
      </c>
      <c r="M196" s="23"/>
      <c r="N196" s="63">
        <v>28.5</v>
      </c>
      <c r="O196" s="50"/>
      <c r="P196" s="1310">
        <v>60.4</v>
      </c>
      <c r="Q196" s="50"/>
      <c r="R196" s="1310">
        <v>82</v>
      </c>
      <c r="S196" s="50"/>
      <c r="T196" s="1310"/>
      <c r="U196" s="50"/>
      <c r="V196" s="1310"/>
      <c r="W196" s="64"/>
      <c r="X196" s="65"/>
      <c r="Y196" s="69"/>
      <c r="Z196" s="70"/>
      <c r="AA196" s="885"/>
      <c r="AB196" s="863"/>
      <c r="AC196" s="655"/>
      <c r="AD196" s="655"/>
      <c r="AE196" s="6" t="s">
        <v>285</v>
      </c>
      <c r="AF196" s="18" t="s">
        <v>23</v>
      </c>
      <c r="AG196" s="45"/>
      <c r="AH196" s="44">
        <v>0.153</v>
      </c>
      <c r="AI196" s="46" t="s">
        <v>36</v>
      </c>
      <c r="AJ196" s="101"/>
    </row>
    <row r="197" spans="1:36" ht="13.5" customHeight="1" x14ac:dyDescent="0.15">
      <c r="A197" s="1713"/>
      <c r="B197" s="391">
        <v>43729</v>
      </c>
      <c r="C197" s="456" t="str">
        <f t="shared" si="35"/>
        <v>(土)</v>
      </c>
      <c r="D197" s="671" t="s">
        <v>579</v>
      </c>
      <c r="E197" s="60"/>
      <c r="F197" s="60">
        <v>21</v>
      </c>
      <c r="G197" s="23">
        <v>26.7</v>
      </c>
      <c r="H197" s="63">
        <v>25.6</v>
      </c>
      <c r="I197" s="1484">
        <v>5.23</v>
      </c>
      <c r="J197" s="120">
        <v>4.4000000000000004</v>
      </c>
      <c r="K197" s="23">
        <v>7.5</v>
      </c>
      <c r="L197" s="63">
        <v>7.57</v>
      </c>
      <c r="M197" s="23"/>
      <c r="N197" s="63">
        <v>29.6</v>
      </c>
      <c r="O197" s="50"/>
      <c r="P197" s="1310"/>
      <c r="Q197" s="50"/>
      <c r="R197" s="1310"/>
      <c r="S197" s="50"/>
      <c r="T197" s="1310"/>
      <c r="U197" s="50"/>
      <c r="V197" s="1310"/>
      <c r="W197" s="64"/>
      <c r="X197" s="65"/>
      <c r="Y197" s="69"/>
      <c r="Z197" s="70"/>
      <c r="AA197" s="885"/>
      <c r="AB197" s="863"/>
      <c r="AC197" s="655">
        <v>167</v>
      </c>
      <c r="AD197" s="655">
        <v>422</v>
      </c>
      <c r="AE197" s="6" t="s">
        <v>286</v>
      </c>
      <c r="AF197" s="18" t="s">
        <v>23</v>
      </c>
      <c r="AG197" s="24"/>
      <c r="AH197" s="217"/>
      <c r="AI197" s="42" t="s">
        <v>36</v>
      </c>
      <c r="AJ197" s="99"/>
    </row>
    <row r="198" spans="1:36" ht="13.5" customHeight="1" x14ac:dyDescent="0.15">
      <c r="A198" s="1713"/>
      <c r="B198" s="391">
        <v>43730</v>
      </c>
      <c r="C198" s="456" t="str">
        <f t="shared" si="35"/>
        <v>(日)</v>
      </c>
      <c r="D198" s="671" t="s">
        <v>570</v>
      </c>
      <c r="E198" s="60">
        <v>0.5</v>
      </c>
      <c r="F198" s="60">
        <v>22.5</v>
      </c>
      <c r="G198" s="23">
        <v>26.6</v>
      </c>
      <c r="H198" s="63">
        <v>25.5</v>
      </c>
      <c r="I198" s="1484">
        <v>5.05</v>
      </c>
      <c r="J198" s="120">
        <v>4.42</v>
      </c>
      <c r="K198" s="23">
        <v>7.54</v>
      </c>
      <c r="L198" s="63">
        <v>7.47</v>
      </c>
      <c r="M198" s="23"/>
      <c r="N198" s="63">
        <v>29.8</v>
      </c>
      <c r="O198" s="50"/>
      <c r="P198" s="1310"/>
      <c r="Q198" s="50"/>
      <c r="R198" s="1310"/>
      <c r="S198" s="50"/>
      <c r="T198" s="1310"/>
      <c r="U198" s="50"/>
      <c r="V198" s="1310"/>
      <c r="W198" s="64"/>
      <c r="X198" s="65"/>
      <c r="Y198" s="69"/>
      <c r="Z198" s="70"/>
      <c r="AA198" s="885"/>
      <c r="AB198" s="863"/>
      <c r="AC198" s="655"/>
      <c r="AD198" s="655"/>
      <c r="AE198" s="6" t="s">
        <v>287</v>
      </c>
      <c r="AF198" s="18" t="s">
        <v>23</v>
      </c>
      <c r="AG198" s="23"/>
      <c r="AH198" s="47">
        <v>20.3</v>
      </c>
      <c r="AI198" s="36" t="s">
        <v>36</v>
      </c>
      <c r="AJ198" s="100"/>
    </row>
    <row r="199" spans="1:36" ht="13.5" customHeight="1" x14ac:dyDescent="0.15">
      <c r="A199" s="1713"/>
      <c r="B199" s="391">
        <v>43731</v>
      </c>
      <c r="C199" s="456" t="str">
        <f t="shared" si="35"/>
        <v>(月)</v>
      </c>
      <c r="D199" s="671" t="s">
        <v>570</v>
      </c>
      <c r="E199" s="60">
        <v>3.5</v>
      </c>
      <c r="F199" s="60">
        <v>28</v>
      </c>
      <c r="G199" s="23">
        <v>26.3</v>
      </c>
      <c r="H199" s="63">
        <v>25.4</v>
      </c>
      <c r="I199" s="1484">
        <v>5.49</v>
      </c>
      <c r="J199" s="120">
        <v>4.99</v>
      </c>
      <c r="K199" s="23">
        <v>7.56</v>
      </c>
      <c r="L199" s="63">
        <v>7.58</v>
      </c>
      <c r="M199" s="23"/>
      <c r="N199" s="63">
        <v>31.3</v>
      </c>
      <c r="O199" s="50"/>
      <c r="P199" s="1310"/>
      <c r="Q199" s="50"/>
      <c r="R199" s="1310"/>
      <c r="S199" s="50"/>
      <c r="T199" s="1310"/>
      <c r="U199" s="50"/>
      <c r="V199" s="1310"/>
      <c r="W199" s="64"/>
      <c r="X199" s="65"/>
      <c r="Y199" s="69"/>
      <c r="Z199" s="70"/>
      <c r="AA199" s="885"/>
      <c r="AB199" s="863"/>
      <c r="AC199" s="655"/>
      <c r="AD199" s="655"/>
      <c r="AE199" s="6" t="s">
        <v>27</v>
      </c>
      <c r="AF199" s="18" t="s">
        <v>23</v>
      </c>
      <c r="AG199" s="23"/>
      <c r="AH199" s="47">
        <v>26</v>
      </c>
      <c r="AI199" s="36" t="s">
        <v>36</v>
      </c>
      <c r="AJ199" s="100"/>
    </row>
    <row r="200" spans="1:36" ht="13.5" customHeight="1" x14ac:dyDescent="0.15">
      <c r="A200" s="1713"/>
      <c r="B200" s="391">
        <v>43732</v>
      </c>
      <c r="C200" s="456" t="str">
        <f t="shared" si="35"/>
        <v>(火)</v>
      </c>
      <c r="D200" s="671" t="s">
        <v>570</v>
      </c>
      <c r="E200" s="60"/>
      <c r="F200" s="60">
        <v>28.5</v>
      </c>
      <c r="G200" s="23">
        <v>26.6</v>
      </c>
      <c r="H200" s="63">
        <v>25.6</v>
      </c>
      <c r="I200" s="1484">
        <v>5.77</v>
      </c>
      <c r="J200" s="120">
        <v>5.0999999999999996</v>
      </c>
      <c r="K200" s="23">
        <v>7.58</v>
      </c>
      <c r="L200" s="63">
        <v>7.52</v>
      </c>
      <c r="M200" s="23"/>
      <c r="N200" s="63">
        <v>30.4</v>
      </c>
      <c r="O200" s="50"/>
      <c r="P200" s="1310"/>
      <c r="Q200" s="50"/>
      <c r="R200" s="1310"/>
      <c r="S200" s="50"/>
      <c r="T200" s="1310"/>
      <c r="U200" s="50"/>
      <c r="V200" s="1310"/>
      <c r="W200" s="64"/>
      <c r="X200" s="65"/>
      <c r="Y200" s="69"/>
      <c r="Z200" s="70"/>
      <c r="AA200" s="885"/>
      <c r="AB200" s="863"/>
      <c r="AC200" s="655"/>
      <c r="AD200" s="655"/>
      <c r="AE200" s="6" t="s">
        <v>288</v>
      </c>
      <c r="AF200" s="18" t="s">
        <v>273</v>
      </c>
      <c r="AG200" s="50"/>
      <c r="AH200" s="51">
        <v>5</v>
      </c>
      <c r="AI200" s="43" t="s">
        <v>36</v>
      </c>
      <c r="AJ200" s="102"/>
    </row>
    <row r="201" spans="1:36" ht="13.5" customHeight="1" x14ac:dyDescent="0.15">
      <c r="A201" s="1713"/>
      <c r="B201" s="391">
        <v>43733</v>
      </c>
      <c r="C201" s="456" t="str">
        <f t="shared" si="35"/>
        <v>(水)</v>
      </c>
      <c r="D201" s="671" t="s">
        <v>570</v>
      </c>
      <c r="E201" s="60"/>
      <c r="F201" s="60">
        <v>24.5</v>
      </c>
      <c r="G201" s="23">
        <v>26.7</v>
      </c>
      <c r="H201" s="63">
        <v>25.7</v>
      </c>
      <c r="I201" s="1484">
        <v>6.0119999999999996</v>
      </c>
      <c r="J201" s="120">
        <v>5.2910000000000004</v>
      </c>
      <c r="K201" s="23">
        <v>7.58</v>
      </c>
      <c r="L201" s="63">
        <v>7.54</v>
      </c>
      <c r="M201" s="23"/>
      <c r="N201" s="63">
        <v>30.1</v>
      </c>
      <c r="O201" s="50"/>
      <c r="P201" s="1310">
        <v>65.099999999999994</v>
      </c>
      <c r="Q201" s="50"/>
      <c r="R201" s="1310">
        <v>87.2</v>
      </c>
      <c r="S201" s="50"/>
      <c r="T201" s="1310"/>
      <c r="U201" s="50"/>
      <c r="V201" s="1310"/>
      <c r="W201" s="64"/>
      <c r="X201" s="65">
        <v>27.6</v>
      </c>
      <c r="Y201" s="69"/>
      <c r="Z201" s="70">
        <v>207</v>
      </c>
      <c r="AA201" s="885"/>
      <c r="AB201" s="863">
        <v>0.23</v>
      </c>
      <c r="AC201" s="655">
        <v>210</v>
      </c>
      <c r="AD201" s="655">
        <v>157</v>
      </c>
      <c r="AE201" s="6" t="s">
        <v>289</v>
      </c>
      <c r="AF201" s="18" t="s">
        <v>23</v>
      </c>
      <c r="AG201" s="50"/>
      <c r="AH201" s="51">
        <v>6</v>
      </c>
      <c r="AI201" s="43" t="s">
        <v>36</v>
      </c>
      <c r="AJ201" s="102"/>
    </row>
    <row r="202" spans="1:36" ht="13.5" customHeight="1" x14ac:dyDescent="0.15">
      <c r="A202" s="1713"/>
      <c r="B202" s="391">
        <v>43734</v>
      </c>
      <c r="C202" s="456" t="str">
        <f t="shared" si="35"/>
        <v>(木)</v>
      </c>
      <c r="D202" s="671" t="s">
        <v>570</v>
      </c>
      <c r="E202" s="60"/>
      <c r="F202" s="60">
        <v>23.5</v>
      </c>
      <c r="G202" s="23">
        <v>26.9</v>
      </c>
      <c r="H202" s="63">
        <v>25.8</v>
      </c>
      <c r="I202" s="1484">
        <v>6.32</v>
      </c>
      <c r="J202" s="120">
        <v>5.6</v>
      </c>
      <c r="K202" s="23">
        <v>7.53</v>
      </c>
      <c r="L202" s="63">
        <v>7.5</v>
      </c>
      <c r="M202" s="23"/>
      <c r="N202" s="63">
        <v>29.9</v>
      </c>
      <c r="O202" s="50"/>
      <c r="P202" s="1310">
        <v>63.4</v>
      </c>
      <c r="Q202" s="50"/>
      <c r="R202" s="1310">
        <v>86.2</v>
      </c>
      <c r="S202" s="50"/>
      <c r="T202" s="1310"/>
      <c r="U202" s="50"/>
      <c r="V202" s="1310"/>
      <c r="W202" s="64"/>
      <c r="X202" s="65">
        <v>28.5</v>
      </c>
      <c r="Y202" s="69"/>
      <c r="Z202" s="70">
        <v>193</v>
      </c>
      <c r="AA202" s="885"/>
      <c r="AB202" s="863">
        <v>0.23</v>
      </c>
      <c r="AC202" s="655"/>
      <c r="AD202" s="655"/>
      <c r="AE202" s="19"/>
      <c r="AF202" s="9"/>
      <c r="AG202" s="20"/>
      <c r="AH202" s="8"/>
      <c r="AI202" s="8"/>
      <c r="AJ202" s="9"/>
    </row>
    <row r="203" spans="1:36" ht="13.5" customHeight="1" x14ac:dyDescent="0.15">
      <c r="A203" s="1713"/>
      <c r="B203" s="391">
        <v>43735</v>
      </c>
      <c r="C203" s="456" t="str">
        <f t="shared" si="35"/>
        <v>(金)</v>
      </c>
      <c r="D203" s="671" t="s">
        <v>570</v>
      </c>
      <c r="E203" s="60"/>
      <c r="F203" s="60">
        <v>23.2</v>
      </c>
      <c r="G203" s="23">
        <v>27</v>
      </c>
      <c r="H203" s="63">
        <v>25.8</v>
      </c>
      <c r="I203" s="1484">
        <v>5.53</v>
      </c>
      <c r="J203" s="120">
        <v>5.8</v>
      </c>
      <c r="K203" s="23">
        <v>7.52</v>
      </c>
      <c r="L203" s="63">
        <v>7.51</v>
      </c>
      <c r="M203" s="23"/>
      <c r="N203" s="63">
        <v>30</v>
      </c>
      <c r="O203" s="50"/>
      <c r="P203" s="1310">
        <v>64.2</v>
      </c>
      <c r="Q203" s="50"/>
      <c r="R203" s="1310">
        <v>87</v>
      </c>
      <c r="S203" s="50"/>
      <c r="T203" s="1310"/>
      <c r="U203" s="50"/>
      <c r="V203" s="1310"/>
      <c r="W203" s="64"/>
      <c r="X203" s="65">
        <v>28</v>
      </c>
      <c r="Y203" s="69"/>
      <c r="Z203" s="70">
        <v>184</v>
      </c>
      <c r="AA203" s="885"/>
      <c r="AB203" s="863">
        <v>0.21</v>
      </c>
      <c r="AC203" s="655"/>
      <c r="AD203" s="655"/>
      <c r="AE203" s="19"/>
      <c r="AF203" s="9"/>
      <c r="AG203" s="20"/>
      <c r="AH203" s="8"/>
      <c r="AI203" s="8"/>
      <c r="AJ203" s="9"/>
    </row>
    <row r="204" spans="1:36" ht="13.5" customHeight="1" x14ac:dyDescent="0.15">
      <c r="A204" s="1713"/>
      <c r="B204" s="391">
        <v>43736</v>
      </c>
      <c r="C204" s="456" t="str">
        <f t="shared" si="35"/>
        <v>(土)</v>
      </c>
      <c r="D204" s="671" t="s">
        <v>570</v>
      </c>
      <c r="E204" s="60"/>
      <c r="F204" s="60">
        <v>24</v>
      </c>
      <c r="G204" s="23">
        <v>26.6</v>
      </c>
      <c r="H204" s="63">
        <v>25.6</v>
      </c>
      <c r="I204" s="1484">
        <v>6.03</v>
      </c>
      <c r="J204" s="120">
        <v>5.36</v>
      </c>
      <c r="K204" s="23">
        <v>7.57</v>
      </c>
      <c r="L204" s="63">
        <v>7.52</v>
      </c>
      <c r="M204" s="23"/>
      <c r="N204" s="63">
        <v>30.6</v>
      </c>
      <c r="O204" s="50"/>
      <c r="P204" s="1310">
        <v>64.599999999999994</v>
      </c>
      <c r="Q204" s="50"/>
      <c r="R204" s="1310">
        <v>87</v>
      </c>
      <c r="S204" s="50"/>
      <c r="T204" s="1310"/>
      <c r="U204" s="50"/>
      <c r="V204" s="1310"/>
      <c r="W204" s="64"/>
      <c r="X204" s="65">
        <v>28.6</v>
      </c>
      <c r="Y204" s="69"/>
      <c r="Z204" s="70">
        <v>193</v>
      </c>
      <c r="AA204" s="885"/>
      <c r="AB204" s="863">
        <v>0.26</v>
      </c>
      <c r="AC204" s="655"/>
      <c r="AD204" s="655"/>
      <c r="AE204" s="21"/>
      <c r="AF204" s="3"/>
      <c r="AG204" s="22"/>
      <c r="AH204" s="10"/>
      <c r="AI204" s="10"/>
      <c r="AJ204" s="3"/>
    </row>
    <row r="205" spans="1:36" ht="13.5" customHeight="1" x14ac:dyDescent="0.15">
      <c r="A205" s="1713"/>
      <c r="B205" s="391">
        <v>43737</v>
      </c>
      <c r="C205" s="456" t="str">
        <f t="shared" si="35"/>
        <v>(日)</v>
      </c>
      <c r="D205" s="671" t="s">
        <v>571</v>
      </c>
      <c r="E205" s="60"/>
      <c r="F205" s="60">
        <v>22</v>
      </c>
      <c r="G205" s="23">
        <v>26.2</v>
      </c>
      <c r="H205" s="63">
        <v>25.5</v>
      </c>
      <c r="I205" s="1484">
        <v>6.52</v>
      </c>
      <c r="J205" s="120">
        <v>5.63</v>
      </c>
      <c r="K205" s="23">
        <v>7.57</v>
      </c>
      <c r="L205" s="63">
        <v>7.52</v>
      </c>
      <c r="M205" s="23"/>
      <c r="N205" s="63">
        <v>31.3</v>
      </c>
      <c r="O205" s="50"/>
      <c r="P205" s="1310"/>
      <c r="Q205" s="50"/>
      <c r="R205" s="1310"/>
      <c r="S205" s="50"/>
      <c r="T205" s="1310"/>
      <c r="U205" s="50"/>
      <c r="V205" s="1310"/>
      <c r="W205" s="64"/>
      <c r="X205" s="65"/>
      <c r="Y205" s="69"/>
      <c r="Z205" s="70"/>
      <c r="AA205" s="885"/>
      <c r="AB205" s="863"/>
      <c r="AC205" s="655"/>
      <c r="AD205" s="655"/>
      <c r="AE205" s="29" t="s">
        <v>34</v>
      </c>
      <c r="AF205" s="2" t="s">
        <v>36</v>
      </c>
      <c r="AG205" s="2" t="s">
        <v>36</v>
      </c>
      <c r="AH205" s="2" t="s">
        <v>36</v>
      </c>
      <c r="AI205" s="2" t="s">
        <v>36</v>
      </c>
      <c r="AJ205" s="103" t="s">
        <v>36</v>
      </c>
    </row>
    <row r="206" spans="1:36" ht="13.5" customHeight="1" x14ac:dyDescent="0.15">
      <c r="A206" s="1713"/>
      <c r="B206" s="392">
        <v>43738</v>
      </c>
      <c r="C206" s="466" t="str">
        <f t="shared" si="35"/>
        <v>(月)</v>
      </c>
      <c r="D206" s="672" t="s">
        <v>579</v>
      </c>
      <c r="E206" s="60"/>
      <c r="F206" s="60">
        <v>25.5</v>
      </c>
      <c r="G206" s="126">
        <v>26.3</v>
      </c>
      <c r="H206" s="127">
        <v>25.5</v>
      </c>
      <c r="I206" s="126">
        <v>6.85</v>
      </c>
      <c r="J206" s="127">
        <v>6.79</v>
      </c>
      <c r="K206" s="126">
        <v>7.54</v>
      </c>
      <c r="L206" s="127">
        <v>7.49</v>
      </c>
      <c r="M206" s="126"/>
      <c r="N206" s="127">
        <v>31.6</v>
      </c>
      <c r="O206" s="50"/>
      <c r="P206" s="1310">
        <v>66.2</v>
      </c>
      <c r="Q206" s="50"/>
      <c r="R206" s="1310">
        <v>91.8</v>
      </c>
      <c r="S206" s="50"/>
      <c r="T206" s="1310"/>
      <c r="U206" s="50"/>
      <c r="V206" s="1310"/>
      <c r="W206" s="64"/>
      <c r="X206" s="65">
        <v>30.5</v>
      </c>
      <c r="Y206" s="69"/>
      <c r="Z206" s="70">
        <v>211</v>
      </c>
      <c r="AA206" s="885"/>
      <c r="AB206" s="863">
        <v>0.27</v>
      </c>
      <c r="AC206" s="655"/>
      <c r="AD206" s="655"/>
      <c r="AE206" s="11" t="s">
        <v>36</v>
      </c>
      <c r="AF206" s="2" t="s">
        <v>36</v>
      </c>
      <c r="AG206" s="2" t="s">
        <v>36</v>
      </c>
      <c r="AH206" s="2" t="s">
        <v>36</v>
      </c>
      <c r="AI206" s="2" t="s">
        <v>36</v>
      </c>
      <c r="AJ206" s="103" t="s">
        <v>36</v>
      </c>
    </row>
    <row r="207" spans="1:36" s="1" customFormat="1" ht="13.5" customHeight="1" x14ac:dyDescent="0.15">
      <c r="A207" s="1713"/>
      <c r="B207" s="1610" t="s">
        <v>396</v>
      </c>
      <c r="C207" s="1611"/>
      <c r="D207" s="399"/>
      <c r="E207" s="358">
        <f>MAX(E177:E206)</f>
        <v>142.5</v>
      </c>
      <c r="F207" s="359">
        <f t="shared" ref="F207:AB207" si="36">IF(COUNT(F177:F206)=0,"",MAX(F177:F206))</f>
        <v>32.299999999999997</v>
      </c>
      <c r="G207" s="360">
        <f t="shared" si="36"/>
        <v>29.4</v>
      </c>
      <c r="H207" s="361">
        <f t="shared" si="36"/>
        <v>30</v>
      </c>
      <c r="I207" s="360">
        <f t="shared" si="36"/>
        <v>10.6</v>
      </c>
      <c r="J207" s="361">
        <f t="shared" si="36"/>
        <v>10</v>
      </c>
      <c r="K207" s="360">
        <f t="shared" si="36"/>
        <v>8.24</v>
      </c>
      <c r="L207" s="361">
        <f t="shared" si="36"/>
        <v>8.2200000000000006</v>
      </c>
      <c r="M207" s="360" t="str">
        <f t="shared" si="36"/>
        <v/>
      </c>
      <c r="N207" s="361">
        <f t="shared" si="36"/>
        <v>31.6</v>
      </c>
      <c r="O207" s="1311" t="str">
        <f t="shared" si="36"/>
        <v/>
      </c>
      <c r="P207" s="1312">
        <f t="shared" si="36"/>
        <v>66.2</v>
      </c>
      <c r="Q207" s="1311" t="str">
        <f t="shared" si="36"/>
        <v/>
      </c>
      <c r="R207" s="1312">
        <f t="shared" si="36"/>
        <v>91.8</v>
      </c>
      <c r="S207" s="1311" t="str">
        <f t="shared" si="36"/>
        <v/>
      </c>
      <c r="T207" s="1319">
        <f t="shared" si="36"/>
        <v>50.8</v>
      </c>
      <c r="U207" s="1311" t="str">
        <f t="shared" si="36"/>
        <v/>
      </c>
      <c r="V207" s="1319">
        <f t="shared" si="36"/>
        <v>33.200000000000003</v>
      </c>
      <c r="W207" s="362" t="str">
        <f t="shared" si="36"/>
        <v/>
      </c>
      <c r="X207" s="583">
        <f t="shared" si="36"/>
        <v>30.5</v>
      </c>
      <c r="Y207" s="1471" t="str">
        <f t="shared" si="36"/>
        <v/>
      </c>
      <c r="Z207" s="1472">
        <f t="shared" si="36"/>
        <v>211</v>
      </c>
      <c r="AA207" s="887" t="str">
        <f t="shared" si="36"/>
        <v/>
      </c>
      <c r="AB207" s="865">
        <f t="shared" si="36"/>
        <v>0.27</v>
      </c>
      <c r="AC207" s="711">
        <f t="shared" ref="AC207:AD207" si="37">IF(COUNT(AC177:AC206)=0,"",MAX(AC177:AC206))</f>
        <v>210</v>
      </c>
      <c r="AD207" s="711">
        <f t="shared" si="37"/>
        <v>571</v>
      </c>
      <c r="AE207" s="11"/>
      <c r="AF207" s="2"/>
      <c r="AG207" s="2"/>
      <c r="AH207" s="2"/>
      <c r="AI207" s="2"/>
      <c r="AJ207" s="103"/>
    </row>
    <row r="208" spans="1:36" s="1" customFormat="1" ht="13.5" customHeight="1" x14ac:dyDescent="0.15">
      <c r="A208" s="1713"/>
      <c r="B208" s="1602" t="s">
        <v>397</v>
      </c>
      <c r="C208" s="1603"/>
      <c r="D208" s="401"/>
      <c r="E208" s="364">
        <f>MIN(E177:E206)</f>
        <v>0.5</v>
      </c>
      <c r="F208" s="365">
        <f t="shared" ref="F208:AB208" si="38">IF(COUNT(F177:F206)=0,"",MIN(F177:F206))</f>
        <v>20</v>
      </c>
      <c r="G208" s="366">
        <f t="shared" si="38"/>
        <v>26.2</v>
      </c>
      <c r="H208" s="367">
        <f t="shared" si="38"/>
        <v>25.4</v>
      </c>
      <c r="I208" s="366">
        <f t="shared" si="38"/>
        <v>4.28</v>
      </c>
      <c r="J208" s="365">
        <f t="shared" si="38"/>
        <v>3.44</v>
      </c>
      <c r="K208" s="366">
        <f t="shared" si="38"/>
        <v>7.37</v>
      </c>
      <c r="L208" s="365">
        <f t="shared" si="38"/>
        <v>7.36</v>
      </c>
      <c r="M208" s="366" t="str">
        <f t="shared" si="38"/>
        <v/>
      </c>
      <c r="N208" s="365">
        <f t="shared" si="38"/>
        <v>26</v>
      </c>
      <c r="O208" s="1313" t="str">
        <f t="shared" si="38"/>
        <v/>
      </c>
      <c r="P208" s="1314">
        <f t="shared" si="38"/>
        <v>60.2</v>
      </c>
      <c r="Q208" s="1313" t="str">
        <f t="shared" si="38"/>
        <v/>
      </c>
      <c r="R208" s="1314">
        <f t="shared" si="38"/>
        <v>74.2</v>
      </c>
      <c r="S208" s="1313" t="str">
        <f t="shared" si="38"/>
        <v/>
      </c>
      <c r="T208" s="1314">
        <f t="shared" si="38"/>
        <v>50.8</v>
      </c>
      <c r="U208" s="1313" t="str">
        <f t="shared" si="38"/>
        <v/>
      </c>
      <c r="V208" s="1320">
        <f t="shared" si="38"/>
        <v>33.200000000000003</v>
      </c>
      <c r="W208" s="368" t="str">
        <f t="shared" si="38"/>
        <v/>
      </c>
      <c r="X208" s="697">
        <f t="shared" si="38"/>
        <v>23.7</v>
      </c>
      <c r="Y208" s="1473" t="str">
        <f t="shared" si="38"/>
        <v/>
      </c>
      <c r="Z208" s="1474">
        <f t="shared" si="38"/>
        <v>147</v>
      </c>
      <c r="AA208" s="888" t="str">
        <f t="shared" si="38"/>
        <v/>
      </c>
      <c r="AB208" s="867">
        <f t="shared" si="38"/>
        <v>0.12</v>
      </c>
      <c r="AC208" s="712">
        <f t="shared" ref="AC208:AD208" si="39">IF(COUNT(AC177:AC206)=0,"",MIN(AC177:AC206))</f>
        <v>90</v>
      </c>
      <c r="AD208" s="712">
        <f t="shared" si="39"/>
        <v>83</v>
      </c>
      <c r="AE208" s="11"/>
      <c r="AF208" s="2"/>
      <c r="AG208" s="2"/>
      <c r="AH208" s="2"/>
      <c r="AI208" s="2"/>
      <c r="AJ208" s="103"/>
    </row>
    <row r="209" spans="1:36" s="1" customFormat="1" ht="13.5" customHeight="1" x14ac:dyDescent="0.15">
      <c r="A209" s="1713"/>
      <c r="B209" s="1602" t="s">
        <v>398</v>
      </c>
      <c r="C209" s="1603"/>
      <c r="D209" s="401"/>
      <c r="E209" s="401"/>
      <c r="F209" s="584">
        <f t="shared" ref="F209:AB209" si="40">IF(COUNT(F177:F206)=0,"",AVERAGE(F177:F206))</f>
        <v>25.143333333333331</v>
      </c>
      <c r="G209" s="366">
        <f t="shared" si="40"/>
        <v>27.876666666666669</v>
      </c>
      <c r="H209" s="365">
        <f t="shared" si="40"/>
        <v>26.71</v>
      </c>
      <c r="I209" s="366">
        <f t="shared" si="40"/>
        <v>6.450400000000001</v>
      </c>
      <c r="J209" s="365">
        <f t="shared" si="40"/>
        <v>5.6406999999999998</v>
      </c>
      <c r="K209" s="366">
        <f t="shared" si="40"/>
        <v>7.6250000000000009</v>
      </c>
      <c r="L209" s="365">
        <f t="shared" si="40"/>
        <v>7.5933333333333337</v>
      </c>
      <c r="M209" s="366" t="str">
        <f t="shared" si="40"/>
        <v/>
      </c>
      <c r="N209" s="365">
        <f t="shared" si="40"/>
        <v>29.316666666666659</v>
      </c>
      <c r="O209" s="1313" t="str">
        <f t="shared" si="40"/>
        <v/>
      </c>
      <c r="P209" s="1314">
        <f t="shared" si="40"/>
        <v>62.800000000000004</v>
      </c>
      <c r="Q209" s="1313" t="str">
        <f t="shared" si="40"/>
        <v/>
      </c>
      <c r="R209" s="1314">
        <f t="shared" si="40"/>
        <v>83.389473684210529</v>
      </c>
      <c r="S209" s="1313" t="str">
        <f t="shared" si="40"/>
        <v/>
      </c>
      <c r="T209" s="1314">
        <f t="shared" si="40"/>
        <v>50.8</v>
      </c>
      <c r="U209" s="1313" t="str">
        <f t="shared" si="40"/>
        <v/>
      </c>
      <c r="V209" s="1314">
        <f t="shared" si="40"/>
        <v>33.200000000000003</v>
      </c>
      <c r="W209" s="1363" t="str">
        <f t="shared" si="40"/>
        <v/>
      </c>
      <c r="X209" s="697">
        <f t="shared" si="40"/>
        <v>27.726315789473688</v>
      </c>
      <c r="Y209" s="1473" t="str">
        <f t="shared" si="40"/>
        <v/>
      </c>
      <c r="Z209" s="1474">
        <f t="shared" si="40"/>
        <v>189.57894736842104</v>
      </c>
      <c r="AA209" s="888" t="str">
        <f t="shared" si="40"/>
        <v/>
      </c>
      <c r="AB209" s="867">
        <f t="shared" si="40"/>
        <v>0.19105263157894734</v>
      </c>
      <c r="AC209" s="712">
        <f t="shared" ref="AC209:AD209" si="41">IF(COUNT(AC177:AC206)=0,"",AVERAGE(AC177:AC206))</f>
        <v>156.6</v>
      </c>
      <c r="AD209" s="712">
        <f t="shared" si="41"/>
        <v>327</v>
      </c>
      <c r="AE209" s="11"/>
      <c r="AF209" s="2"/>
      <c r="AG209" s="2"/>
      <c r="AH209" s="2"/>
      <c r="AI209" s="2"/>
      <c r="AJ209" s="103"/>
    </row>
    <row r="210" spans="1:36" s="1" customFormat="1" ht="13.5" customHeight="1" x14ac:dyDescent="0.15">
      <c r="A210" s="1714"/>
      <c r="B210" s="1604" t="s">
        <v>399</v>
      </c>
      <c r="C210" s="1605"/>
      <c r="D210" s="401"/>
      <c r="E210" s="577">
        <f>SUM(E177:E206)</f>
        <v>219</v>
      </c>
      <c r="F210" s="606"/>
      <c r="G210" s="1352"/>
      <c r="H210" s="1455"/>
      <c r="I210" s="1352"/>
      <c r="J210" s="1455"/>
      <c r="K210" s="1352"/>
      <c r="L210" s="1353"/>
      <c r="M210" s="1352"/>
      <c r="N210" s="1455"/>
      <c r="O210" s="1315"/>
      <c r="P210" s="1316"/>
      <c r="Q210" s="1315"/>
      <c r="R210" s="1333"/>
      <c r="S210" s="1315"/>
      <c r="T210" s="1316"/>
      <c r="U210" s="1315"/>
      <c r="V210" s="1333"/>
      <c r="W210" s="1364"/>
      <c r="X210" s="1365"/>
      <c r="Y210" s="1475"/>
      <c r="Z210" s="1476"/>
      <c r="AA210" s="893"/>
      <c r="AB210" s="869"/>
      <c r="AC210" s="639">
        <f>SUM(AC177:AC206)</f>
        <v>783</v>
      </c>
      <c r="AD210" s="639">
        <f>SUM(AD177:AD206)</f>
        <v>1635</v>
      </c>
      <c r="AE210" s="11"/>
      <c r="AF210" s="2"/>
      <c r="AG210" s="2"/>
      <c r="AH210" s="2"/>
      <c r="AI210" s="2"/>
      <c r="AJ210" s="103"/>
    </row>
    <row r="211" spans="1:36" ht="13.5" customHeight="1" x14ac:dyDescent="0.15">
      <c r="A211" s="1612" t="s">
        <v>353</v>
      </c>
      <c r="B211" s="457">
        <v>43739</v>
      </c>
      <c r="C211" s="464" t="str">
        <f>IF(B211="","",IF(WEEKDAY(B211)=1,"(日)",IF(WEEKDAY(B211)=2,"(月)",IF(WEEKDAY(B211)=3,"(火)",IF(WEEKDAY(B211)=4,"(水)",IF(WEEKDAY(B211)=5,"(木)",IF(WEEKDAY(B211)=6,"(金)","(土)")))))))</f>
        <v>(火)</v>
      </c>
      <c r="D211" s="670" t="s">
        <v>570</v>
      </c>
      <c r="E211" s="342"/>
      <c r="F211" s="342">
        <v>23.5</v>
      </c>
      <c r="G211" s="293">
        <v>26.3</v>
      </c>
      <c r="H211" s="294">
        <v>25.9</v>
      </c>
      <c r="I211" s="293">
        <v>6.8</v>
      </c>
      <c r="J211" s="294">
        <v>5.6</v>
      </c>
      <c r="K211" s="293">
        <v>7.56</v>
      </c>
      <c r="L211" s="294">
        <v>7.52</v>
      </c>
      <c r="M211" s="293"/>
      <c r="N211" s="294">
        <v>31</v>
      </c>
      <c r="O211" s="1325"/>
      <c r="P211" s="1326">
        <v>65.900000000000006</v>
      </c>
      <c r="Q211" s="1325"/>
      <c r="R211" s="1309">
        <v>90</v>
      </c>
      <c r="S211" s="1308"/>
      <c r="T211" s="1309"/>
      <c r="U211" s="1308"/>
      <c r="V211" s="1309"/>
      <c r="W211" s="55"/>
      <c r="X211" s="56">
        <v>29.5</v>
      </c>
      <c r="Y211" s="57"/>
      <c r="Z211" s="58">
        <v>237</v>
      </c>
      <c r="AA211" s="894"/>
      <c r="AB211" s="861">
        <v>0.27</v>
      </c>
      <c r="AC211" s="653"/>
      <c r="AD211" s="653"/>
      <c r="AE211" s="172">
        <v>43748</v>
      </c>
      <c r="AF211" s="135" t="s">
        <v>29</v>
      </c>
      <c r="AG211" s="674">
        <v>23</v>
      </c>
      <c r="AH211" s="137" t="s">
        <v>20</v>
      </c>
      <c r="AI211" s="138"/>
      <c r="AJ211" s="139"/>
    </row>
    <row r="212" spans="1:36" x14ac:dyDescent="0.15">
      <c r="A212" s="1634"/>
      <c r="B212" s="326">
        <v>43740</v>
      </c>
      <c r="C212" s="456" t="str">
        <f t="shared" ref="C212:C217" si="42">IF(B212="","",IF(WEEKDAY(B212)=1,"(日)",IF(WEEKDAY(B212)=2,"(月)",IF(WEEKDAY(B212)=3,"(火)",IF(WEEKDAY(B212)=4,"(水)",IF(WEEKDAY(B212)=5,"(木)",IF(WEEKDAY(B212)=6,"(金)","(土)")))))))</f>
        <v>(水)</v>
      </c>
      <c r="D212" s="671" t="s">
        <v>570</v>
      </c>
      <c r="E212" s="60"/>
      <c r="F212" s="60">
        <v>22.5</v>
      </c>
      <c r="G212" s="23">
        <v>26.8</v>
      </c>
      <c r="H212" s="63">
        <v>25.4</v>
      </c>
      <c r="I212" s="23">
        <v>5.9</v>
      </c>
      <c r="J212" s="63">
        <v>4.9000000000000004</v>
      </c>
      <c r="K212" s="23">
        <v>7.55</v>
      </c>
      <c r="L212" s="63">
        <v>7.51</v>
      </c>
      <c r="M212" s="23"/>
      <c r="N212" s="63">
        <v>31.1</v>
      </c>
      <c r="O212" s="50"/>
      <c r="P212" s="1310">
        <v>65.400000000000006</v>
      </c>
      <c r="Q212" s="50"/>
      <c r="R212" s="1310">
        <v>90.4</v>
      </c>
      <c r="S212" s="50"/>
      <c r="T212" s="1310"/>
      <c r="U212" s="50"/>
      <c r="V212" s="1310"/>
      <c r="W212" s="64"/>
      <c r="X212" s="65">
        <v>30.8</v>
      </c>
      <c r="Y212" s="69"/>
      <c r="Z212" s="70">
        <v>240</v>
      </c>
      <c r="AA212" s="885"/>
      <c r="AB212" s="863">
        <v>0.28000000000000003</v>
      </c>
      <c r="AC212" s="655"/>
      <c r="AD212" s="655"/>
      <c r="AE212" s="12" t="s">
        <v>30</v>
      </c>
      <c r="AF212" s="13" t="s">
        <v>31</v>
      </c>
      <c r="AG212" s="14" t="s">
        <v>32</v>
      </c>
      <c r="AH212" s="15" t="s">
        <v>33</v>
      </c>
      <c r="AI212" s="16" t="s">
        <v>36</v>
      </c>
      <c r="AJ212" s="96"/>
    </row>
    <row r="213" spans="1:36" x14ac:dyDescent="0.15">
      <c r="A213" s="1634"/>
      <c r="B213" s="326">
        <v>43741</v>
      </c>
      <c r="C213" s="456" t="str">
        <f t="shared" si="42"/>
        <v>(木)</v>
      </c>
      <c r="D213" s="671" t="s">
        <v>579</v>
      </c>
      <c r="E213" s="60"/>
      <c r="F213" s="60">
        <v>24</v>
      </c>
      <c r="G213" s="23">
        <v>26.8</v>
      </c>
      <c r="H213" s="63">
        <v>25.5</v>
      </c>
      <c r="I213" s="23">
        <v>5.4</v>
      </c>
      <c r="J213" s="63">
        <v>4.3</v>
      </c>
      <c r="K213" s="23">
        <v>7.6</v>
      </c>
      <c r="L213" s="63">
        <v>7.6</v>
      </c>
      <c r="M213" s="23"/>
      <c r="N213" s="63">
        <v>31.3</v>
      </c>
      <c r="O213" s="50"/>
      <c r="P213" s="1310">
        <v>65.7</v>
      </c>
      <c r="Q213" s="50"/>
      <c r="R213" s="1310">
        <v>90</v>
      </c>
      <c r="S213" s="50"/>
      <c r="T213" s="1310"/>
      <c r="U213" s="50"/>
      <c r="V213" s="1310"/>
      <c r="W213" s="64"/>
      <c r="X213" s="65">
        <v>29</v>
      </c>
      <c r="Y213" s="69"/>
      <c r="Z213" s="70">
        <v>196</v>
      </c>
      <c r="AA213" s="885"/>
      <c r="AB213" s="863">
        <v>0.31</v>
      </c>
      <c r="AC213" s="655"/>
      <c r="AD213" s="655"/>
      <c r="AE213" s="5" t="s">
        <v>271</v>
      </c>
      <c r="AF213" s="17" t="s">
        <v>20</v>
      </c>
      <c r="AG213" s="31"/>
      <c r="AH213" s="32">
        <v>23.8</v>
      </c>
      <c r="AI213" s="33" t="s">
        <v>36</v>
      </c>
      <c r="AJ213" s="97"/>
    </row>
    <row r="214" spans="1:36" x14ac:dyDescent="0.15">
      <c r="A214" s="1634"/>
      <c r="B214" s="326">
        <v>43742</v>
      </c>
      <c r="C214" s="456" t="str">
        <f t="shared" si="42"/>
        <v>(金)</v>
      </c>
      <c r="D214" s="671" t="s">
        <v>571</v>
      </c>
      <c r="E214" s="60">
        <v>6.5</v>
      </c>
      <c r="F214" s="60">
        <v>21</v>
      </c>
      <c r="G214" s="23">
        <v>26.3</v>
      </c>
      <c r="H214" s="63">
        <v>25.3</v>
      </c>
      <c r="I214" s="23">
        <v>6.2</v>
      </c>
      <c r="J214" s="63">
        <v>5</v>
      </c>
      <c r="K214" s="23">
        <v>7.59</v>
      </c>
      <c r="L214" s="63">
        <v>7.58</v>
      </c>
      <c r="M214" s="23"/>
      <c r="N214" s="63">
        <v>31.3</v>
      </c>
      <c r="O214" s="50"/>
      <c r="P214" s="1310">
        <v>65.099999999999994</v>
      </c>
      <c r="Q214" s="50"/>
      <c r="R214" s="1310">
        <v>89.6</v>
      </c>
      <c r="S214" s="50"/>
      <c r="T214" s="1310"/>
      <c r="U214" s="50"/>
      <c r="V214" s="1310"/>
      <c r="W214" s="64"/>
      <c r="X214" s="65">
        <v>30.2</v>
      </c>
      <c r="Y214" s="69"/>
      <c r="Z214" s="70">
        <v>187</v>
      </c>
      <c r="AA214" s="885"/>
      <c r="AB214" s="863">
        <v>0.23</v>
      </c>
      <c r="AC214" s="655"/>
      <c r="AD214" s="655"/>
      <c r="AE214" s="6" t="s">
        <v>272</v>
      </c>
      <c r="AF214" s="18" t="s">
        <v>273</v>
      </c>
      <c r="AG214" s="37"/>
      <c r="AH214" s="35">
        <v>4.7</v>
      </c>
      <c r="AI214" s="39" t="s">
        <v>36</v>
      </c>
      <c r="AJ214" s="98"/>
    </row>
    <row r="215" spans="1:36" x14ac:dyDescent="0.15">
      <c r="A215" s="1634"/>
      <c r="B215" s="326">
        <v>43743</v>
      </c>
      <c r="C215" s="456" t="str">
        <f t="shared" si="42"/>
        <v>(土)</v>
      </c>
      <c r="D215" s="671" t="s">
        <v>570</v>
      </c>
      <c r="E215" s="60"/>
      <c r="F215" s="60">
        <v>26.8</v>
      </c>
      <c r="G215" s="23">
        <v>26.4</v>
      </c>
      <c r="H215" s="63">
        <v>25.3</v>
      </c>
      <c r="I215" s="23">
        <v>6</v>
      </c>
      <c r="J215" s="63">
        <v>4.5</v>
      </c>
      <c r="K215" s="23">
        <v>7.6</v>
      </c>
      <c r="L215" s="63">
        <v>7.57</v>
      </c>
      <c r="M215" s="23"/>
      <c r="N215" s="63">
        <v>31.7</v>
      </c>
      <c r="O215" s="50"/>
      <c r="P215" s="1310"/>
      <c r="Q215" s="50"/>
      <c r="R215" s="1310"/>
      <c r="S215" s="50"/>
      <c r="T215" s="1310"/>
      <c r="U215" s="50"/>
      <c r="V215" s="1310"/>
      <c r="W215" s="64"/>
      <c r="X215" s="65"/>
      <c r="Y215" s="69"/>
      <c r="Z215" s="70"/>
      <c r="AA215" s="885"/>
      <c r="AB215" s="863"/>
      <c r="AC215" s="655"/>
      <c r="AD215" s="655"/>
      <c r="AE215" s="6" t="s">
        <v>21</v>
      </c>
      <c r="AF215" s="18"/>
      <c r="AG215" s="40"/>
      <c r="AH215" s="35">
        <v>7.63</v>
      </c>
      <c r="AI215" s="42" t="s">
        <v>36</v>
      </c>
      <c r="AJ215" s="99"/>
    </row>
    <row r="216" spans="1:36" x14ac:dyDescent="0.15">
      <c r="A216" s="1634"/>
      <c r="B216" s="326">
        <v>43744</v>
      </c>
      <c r="C216" s="456" t="str">
        <f t="shared" si="42"/>
        <v>(日)</v>
      </c>
      <c r="D216" s="671" t="s">
        <v>579</v>
      </c>
      <c r="E216" s="60"/>
      <c r="F216" s="60">
        <v>22.6</v>
      </c>
      <c r="G216" s="23">
        <v>26.2</v>
      </c>
      <c r="H216" s="63">
        <v>25</v>
      </c>
      <c r="I216" s="23">
        <v>5.7</v>
      </c>
      <c r="J216" s="63">
        <v>4.4000000000000004</v>
      </c>
      <c r="K216" s="23">
        <v>7.64</v>
      </c>
      <c r="L216" s="63">
        <v>7.64</v>
      </c>
      <c r="M216" s="23"/>
      <c r="N216" s="63">
        <v>31.5</v>
      </c>
      <c r="O216" s="50"/>
      <c r="P216" s="1310"/>
      <c r="Q216" s="50"/>
      <c r="R216" s="1310"/>
      <c r="S216" s="50"/>
      <c r="T216" s="1310"/>
      <c r="U216" s="50"/>
      <c r="V216" s="1310"/>
      <c r="W216" s="64"/>
      <c r="X216" s="65"/>
      <c r="Y216" s="69"/>
      <c r="Z216" s="70"/>
      <c r="AA216" s="885"/>
      <c r="AB216" s="863"/>
      <c r="AC216" s="655"/>
      <c r="AD216" s="655"/>
      <c r="AE216" s="6" t="s">
        <v>274</v>
      </c>
      <c r="AF216" s="18" t="s">
        <v>22</v>
      </c>
      <c r="AG216" s="34"/>
      <c r="AH216" s="35">
        <v>31.8</v>
      </c>
      <c r="AI216" s="36" t="s">
        <v>36</v>
      </c>
      <c r="AJ216" s="100"/>
    </row>
    <row r="217" spans="1:36" x14ac:dyDescent="0.15">
      <c r="A217" s="1634"/>
      <c r="B217" s="326">
        <v>43745</v>
      </c>
      <c r="C217" s="456" t="str">
        <f t="shared" si="42"/>
        <v>(月)</v>
      </c>
      <c r="D217" s="671" t="s">
        <v>570</v>
      </c>
      <c r="E217" s="60">
        <v>2.5</v>
      </c>
      <c r="F217" s="60">
        <v>20.7</v>
      </c>
      <c r="G217" s="23">
        <v>26.6</v>
      </c>
      <c r="H217" s="63">
        <v>25</v>
      </c>
      <c r="I217" s="23">
        <v>5.3</v>
      </c>
      <c r="J217" s="63">
        <v>4.2</v>
      </c>
      <c r="K217" s="23">
        <v>7.7</v>
      </c>
      <c r="L217" s="63">
        <v>7.68</v>
      </c>
      <c r="M217" s="23"/>
      <c r="N217" s="63">
        <v>31</v>
      </c>
      <c r="O217" s="50"/>
      <c r="P217" s="1310">
        <v>64.8</v>
      </c>
      <c r="Q217" s="50"/>
      <c r="R217" s="1310">
        <v>89.2</v>
      </c>
      <c r="S217" s="50"/>
      <c r="T217" s="1310"/>
      <c r="U217" s="50"/>
      <c r="V217" s="1310"/>
      <c r="W217" s="64"/>
      <c r="X217" s="65">
        <v>31.3</v>
      </c>
      <c r="Y217" s="69"/>
      <c r="Z217" s="70">
        <v>223</v>
      </c>
      <c r="AA217" s="885"/>
      <c r="AB217" s="863">
        <v>0.36</v>
      </c>
      <c r="AC217" s="655"/>
      <c r="AD217" s="655"/>
      <c r="AE217" s="6" t="s">
        <v>275</v>
      </c>
      <c r="AF217" s="18" t="s">
        <v>23</v>
      </c>
      <c r="AG217" s="34" t="s">
        <v>36</v>
      </c>
      <c r="AH217" s="660">
        <v>64.599999999999994</v>
      </c>
      <c r="AI217" s="36" t="s">
        <v>36</v>
      </c>
      <c r="AJ217" s="100"/>
    </row>
    <row r="218" spans="1:36" x14ac:dyDescent="0.15">
      <c r="A218" s="1634"/>
      <c r="B218" s="326">
        <v>43746</v>
      </c>
      <c r="C218" s="456" t="str">
        <f>IF(B218="","",IF(WEEKDAY(B218)=1,"(日)",IF(WEEKDAY(B218)=2,"(月)",IF(WEEKDAY(B218)=3,"(火)",IF(WEEKDAY(B218)=4,"(水)",IF(WEEKDAY(B218)=5,"(木)",IF(WEEKDAY(B218)=6,"(金)","(土)")))))))</f>
        <v>(火)</v>
      </c>
      <c r="D218" s="671" t="s">
        <v>579</v>
      </c>
      <c r="E218" s="60">
        <v>6</v>
      </c>
      <c r="F218" s="60">
        <v>22</v>
      </c>
      <c r="G218" s="23">
        <v>26.2</v>
      </c>
      <c r="H218" s="63">
        <v>24.7</v>
      </c>
      <c r="I218" s="23">
        <v>6</v>
      </c>
      <c r="J218" s="63">
        <v>4.5999999999999996</v>
      </c>
      <c r="K218" s="23">
        <v>7.61</v>
      </c>
      <c r="L218" s="63">
        <v>7.6</v>
      </c>
      <c r="M218" s="23"/>
      <c r="N218" s="63">
        <v>31.5</v>
      </c>
      <c r="O218" s="50"/>
      <c r="P218" s="1310">
        <v>64.400000000000006</v>
      </c>
      <c r="Q218" s="50"/>
      <c r="R218" s="1310">
        <v>90.2</v>
      </c>
      <c r="S218" s="50"/>
      <c r="T218" s="1310"/>
      <c r="U218" s="50"/>
      <c r="V218" s="1310"/>
      <c r="W218" s="64"/>
      <c r="X218" s="65">
        <v>31.3</v>
      </c>
      <c r="Y218" s="69"/>
      <c r="Z218" s="70">
        <v>218</v>
      </c>
      <c r="AA218" s="885"/>
      <c r="AB218" s="863">
        <v>0.18</v>
      </c>
      <c r="AC218" s="655">
        <v>402</v>
      </c>
      <c r="AD218" s="655">
        <v>206</v>
      </c>
      <c r="AE218" s="6" t="s">
        <v>276</v>
      </c>
      <c r="AF218" s="18" t="s">
        <v>23</v>
      </c>
      <c r="AG218" s="34" t="s">
        <v>36</v>
      </c>
      <c r="AH218" s="660">
        <v>91</v>
      </c>
      <c r="AI218" s="36" t="s">
        <v>36</v>
      </c>
      <c r="AJ218" s="100"/>
    </row>
    <row r="219" spans="1:36" x14ac:dyDescent="0.15">
      <c r="A219" s="1634"/>
      <c r="B219" s="326">
        <v>43747</v>
      </c>
      <c r="C219" s="456" t="str">
        <f t="shared" ref="C219:C241" si="43">IF(B219="","",IF(WEEKDAY(B219)=1,"(日)",IF(WEEKDAY(B219)=2,"(月)",IF(WEEKDAY(B219)=3,"(火)",IF(WEEKDAY(B219)=4,"(水)",IF(WEEKDAY(B219)=5,"(木)",IF(WEEKDAY(B219)=6,"(金)","(土)")))))))</f>
        <v>(水)</v>
      </c>
      <c r="D219" s="671" t="s">
        <v>605</v>
      </c>
      <c r="E219" s="60">
        <v>0.5</v>
      </c>
      <c r="F219" s="60">
        <v>22.1</v>
      </c>
      <c r="G219" s="23">
        <v>25.9</v>
      </c>
      <c r="H219" s="63">
        <v>24.4</v>
      </c>
      <c r="I219" s="23">
        <v>5.5</v>
      </c>
      <c r="J219" s="63">
        <v>4</v>
      </c>
      <c r="K219" s="23">
        <v>7.57</v>
      </c>
      <c r="L219" s="63">
        <v>7.55</v>
      </c>
      <c r="M219" s="23"/>
      <c r="N219" s="63">
        <v>31.6</v>
      </c>
      <c r="O219" s="50"/>
      <c r="P219" s="1310">
        <v>64.7</v>
      </c>
      <c r="Q219" s="50"/>
      <c r="R219" s="1310">
        <v>92.4</v>
      </c>
      <c r="S219" s="50"/>
      <c r="T219" s="1310"/>
      <c r="U219" s="50"/>
      <c r="V219" s="1310"/>
      <c r="W219" s="64"/>
      <c r="X219" s="65">
        <v>31.2</v>
      </c>
      <c r="Y219" s="69"/>
      <c r="Z219" s="70">
        <v>214</v>
      </c>
      <c r="AA219" s="885"/>
      <c r="AB219" s="863">
        <v>0.24</v>
      </c>
      <c r="AC219" s="655"/>
      <c r="AD219" s="655"/>
      <c r="AE219" s="6" t="s">
        <v>277</v>
      </c>
      <c r="AF219" s="18" t="s">
        <v>23</v>
      </c>
      <c r="AG219" s="34" t="s">
        <v>36</v>
      </c>
      <c r="AH219" s="660">
        <v>56</v>
      </c>
      <c r="AI219" s="36" t="s">
        <v>36</v>
      </c>
      <c r="AJ219" s="100"/>
    </row>
    <row r="220" spans="1:36" x14ac:dyDescent="0.15">
      <c r="A220" s="1634"/>
      <c r="B220" s="326">
        <v>43748</v>
      </c>
      <c r="C220" s="456" t="str">
        <f t="shared" si="43"/>
        <v>(木)</v>
      </c>
      <c r="D220" s="671" t="s">
        <v>598</v>
      </c>
      <c r="E220" s="60">
        <v>6</v>
      </c>
      <c r="F220" s="60">
        <v>24.2</v>
      </c>
      <c r="G220" s="23">
        <v>25.3</v>
      </c>
      <c r="H220" s="63">
        <v>23.8</v>
      </c>
      <c r="I220" s="23">
        <v>6.2</v>
      </c>
      <c r="J220" s="63">
        <v>4.7</v>
      </c>
      <c r="K220" s="23">
        <v>7.65</v>
      </c>
      <c r="L220" s="63">
        <v>7.63</v>
      </c>
      <c r="M220" s="23"/>
      <c r="N220" s="63">
        <v>31.8</v>
      </c>
      <c r="O220" s="50"/>
      <c r="P220" s="1310">
        <v>64.599999999999994</v>
      </c>
      <c r="Q220" s="50"/>
      <c r="R220" s="1310">
        <v>91</v>
      </c>
      <c r="S220" s="50"/>
      <c r="T220" s="1310">
        <v>56</v>
      </c>
      <c r="U220" s="50"/>
      <c r="V220" s="1310">
        <v>35</v>
      </c>
      <c r="W220" s="64"/>
      <c r="X220" s="65">
        <v>30.9</v>
      </c>
      <c r="Y220" s="69"/>
      <c r="Z220" s="70">
        <v>221</v>
      </c>
      <c r="AA220" s="885"/>
      <c r="AB220" s="863">
        <v>0.3</v>
      </c>
      <c r="AC220" s="655"/>
      <c r="AD220" s="655"/>
      <c r="AE220" s="6" t="s">
        <v>278</v>
      </c>
      <c r="AF220" s="18" t="s">
        <v>23</v>
      </c>
      <c r="AG220" s="34" t="s">
        <v>36</v>
      </c>
      <c r="AH220" s="660">
        <v>35</v>
      </c>
      <c r="AI220" s="36" t="s">
        <v>36</v>
      </c>
      <c r="AJ220" s="100"/>
    </row>
    <row r="221" spans="1:36" x14ac:dyDescent="0.15">
      <c r="A221" s="1634"/>
      <c r="B221" s="326">
        <v>43749</v>
      </c>
      <c r="C221" s="456" t="str">
        <f t="shared" si="43"/>
        <v>(金)</v>
      </c>
      <c r="D221" s="671" t="s">
        <v>579</v>
      </c>
      <c r="E221" s="60">
        <v>7.5</v>
      </c>
      <c r="F221" s="60">
        <v>18.7</v>
      </c>
      <c r="G221" s="23">
        <v>25.1</v>
      </c>
      <c r="H221" s="63">
        <v>24.2</v>
      </c>
      <c r="I221" s="23">
        <v>6.1</v>
      </c>
      <c r="J221" s="63">
        <v>4.4000000000000004</v>
      </c>
      <c r="K221" s="23">
        <v>7.68</v>
      </c>
      <c r="L221" s="63">
        <v>7.65</v>
      </c>
      <c r="M221" s="23"/>
      <c r="N221" s="63">
        <v>31.7</v>
      </c>
      <c r="O221" s="50"/>
      <c r="P221" s="1310">
        <v>66.3</v>
      </c>
      <c r="Q221" s="50"/>
      <c r="R221" s="1310">
        <v>92.2</v>
      </c>
      <c r="S221" s="50"/>
      <c r="T221" s="1310"/>
      <c r="U221" s="50"/>
      <c r="V221" s="1310"/>
      <c r="W221" s="64"/>
      <c r="X221" s="65">
        <v>31.3</v>
      </c>
      <c r="Y221" s="69"/>
      <c r="Z221" s="70">
        <v>179</v>
      </c>
      <c r="AA221" s="885"/>
      <c r="AB221" s="863">
        <v>0.24</v>
      </c>
      <c r="AC221" s="655"/>
      <c r="AD221" s="655"/>
      <c r="AE221" s="6" t="s">
        <v>279</v>
      </c>
      <c r="AF221" s="18" t="s">
        <v>23</v>
      </c>
      <c r="AG221" s="37" t="s">
        <v>36</v>
      </c>
      <c r="AH221" s="38">
        <v>30.9</v>
      </c>
      <c r="AI221" s="39" t="s">
        <v>36</v>
      </c>
      <c r="AJ221" s="98"/>
    </row>
    <row r="222" spans="1:36" x14ac:dyDescent="0.15">
      <c r="A222" s="1634"/>
      <c r="B222" s="326">
        <v>43750</v>
      </c>
      <c r="C222" s="456" t="str">
        <f t="shared" si="43"/>
        <v>(土)</v>
      </c>
      <c r="D222" s="671" t="s">
        <v>571</v>
      </c>
      <c r="E222" s="60">
        <v>157</v>
      </c>
      <c r="F222" s="60">
        <v>24.4</v>
      </c>
      <c r="G222" s="23">
        <v>24.9</v>
      </c>
      <c r="H222" s="63">
        <v>24.2</v>
      </c>
      <c r="I222" s="23">
        <v>5.84</v>
      </c>
      <c r="J222" s="63">
        <v>4.57</v>
      </c>
      <c r="K222" s="23">
        <v>7.7</v>
      </c>
      <c r="L222" s="63">
        <v>7.69</v>
      </c>
      <c r="M222" s="23"/>
      <c r="N222" s="63">
        <v>32.1</v>
      </c>
      <c r="O222" s="50"/>
      <c r="P222" s="1310"/>
      <c r="Q222" s="50"/>
      <c r="R222" s="1310"/>
      <c r="S222" s="50"/>
      <c r="T222" s="1310"/>
      <c r="U222" s="50"/>
      <c r="V222" s="1310"/>
      <c r="W222" s="64"/>
      <c r="X222" s="65"/>
      <c r="Y222" s="69"/>
      <c r="Z222" s="70"/>
      <c r="AA222" s="885"/>
      <c r="AB222" s="863"/>
      <c r="AC222" s="655"/>
      <c r="AD222" s="655"/>
      <c r="AE222" s="6" t="s">
        <v>280</v>
      </c>
      <c r="AF222" s="18" t="s">
        <v>23</v>
      </c>
      <c r="AG222" s="48" t="s">
        <v>36</v>
      </c>
      <c r="AH222" s="49">
        <v>221</v>
      </c>
      <c r="AI222" s="25" t="s">
        <v>36</v>
      </c>
      <c r="AJ222" s="26"/>
    </row>
    <row r="223" spans="1:36" x14ac:dyDescent="0.15">
      <c r="A223" s="1634"/>
      <c r="B223" s="326">
        <v>43751</v>
      </c>
      <c r="C223" s="456" t="str">
        <f t="shared" si="43"/>
        <v>(日)</v>
      </c>
      <c r="D223" s="671" t="s">
        <v>570</v>
      </c>
      <c r="E223" s="60">
        <v>0.5</v>
      </c>
      <c r="F223" s="60">
        <v>26.9</v>
      </c>
      <c r="G223" s="23">
        <v>25.4</v>
      </c>
      <c r="H223" s="63">
        <v>24.5</v>
      </c>
      <c r="I223" s="23">
        <v>5.04</v>
      </c>
      <c r="J223" s="63">
        <v>4.05</v>
      </c>
      <c r="K223" s="23">
        <v>7.72</v>
      </c>
      <c r="L223" s="63">
        <v>7.68</v>
      </c>
      <c r="M223" s="23"/>
      <c r="N223" s="63">
        <v>30.5</v>
      </c>
      <c r="O223" s="50"/>
      <c r="P223" s="1310"/>
      <c r="Q223" s="50"/>
      <c r="R223" s="1310"/>
      <c r="S223" s="50"/>
      <c r="T223" s="1310"/>
      <c r="U223" s="50"/>
      <c r="V223" s="1310"/>
      <c r="W223" s="64"/>
      <c r="X223" s="65"/>
      <c r="Y223" s="69"/>
      <c r="Z223" s="70"/>
      <c r="AA223" s="885"/>
      <c r="AB223" s="863"/>
      <c r="AC223" s="655"/>
      <c r="AD223" s="655"/>
      <c r="AE223" s="6" t="s">
        <v>281</v>
      </c>
      <c r="AF223" s="18" t="s">
        <v>23</v>
      </c>
      <c r="AG223" s="40" t="s">
        <v>36</v>
      </c>
      <c r="AH223" s="41">
        <v>0.3</v>
      </c>
      <c r="AI223" s="42" t="s">
        <v>36</v>
      </c>
      <c r="AJ223" s="99"/>
    </row>
    <row r="224" spans="1:36" x14ac:dyDescent="0.15">
      <c r="A224" s="1634"/>
      <c r="B224" s="326">
        <v>43752</v>
      </c>
      <c r="C224" s="456" t="str">
        <f t="shared" si="43"/>
        <v>(月)</v>
      </c>
      <c r="D224" s="671" t="s">
        <v>579</v>
      </c>
      <c r="E224" s="60">
        <v>10</v>
      </c>
      <c r="F224" s="60">
        <v>17.5</v>
      </c>
      <c r="G224" s="23">
        <v>24.5</v>
      </c>
      <c r="H224" s="63">
        <v>23.8</v>
      </c>
      <c r="I224" s="23">
        <v>6.24</v>
      </c>
      <c r="J224" s="63">
        <v>4.4800000000000004</v>
      </c>
      <c r="K224" s="23">
        <v>7.67</v>
      </c>
      <c r="L224" s="63">
        <v>7.65</v>
      </c>
      <c r="M224" s="23"/>
      <c r="N224" s="63">
        <v>29.8</v>
      </c>
      <c r="O224" s="50"/>
      <c r="P224" s="1310"/>
      <c r="Q224" s="50"/>
      <c r="R224" s="1310"/>
      <c r="S224" s="50"/>
      <c r="T224" s="1310"/>
      <c r="U224" s="50"/>
      <c r="V224" s="1310"/>
      <c r="W224" s="64"/>
      <c r="X224" s="65"/>
      <c r="Y224" s="69"/>
      <c r="Z224" s="70"/>
      <c r="AA224" s="885"/>
      <c r="AB224" s="863"/>
      <c r="AC224" s="655"/>
      <c r="AD224" s="655"/>
      <c r="AE224" s="6" t="s">
        <v>24</v>
      </c>
      <c r="AF224" s="18" t="s">
        <v>23</v>
      </c>
      <c r="AG224" s="23"/>
      <c r="AH224" s="47">
        <v>2.9</v>
      </c>
      <c r="AI224" s="36" t="s">
        <v>36</v>
      </c>
      <c r="AJ224" s="99"/>
    </row>
    <row r="225" spans="1:36" x14ac:dyDescent="0.15">
      <c r="A225" s="1634"/>
      <c r="B225" s="326">
        <v>43753</v>
      </c>
      <c r="C225" s="456" t="str">
        <f t="shared" si="43"/>
        <v>(火)</v>
      </c>
      <c r="D225" s="671" t="s">
        <v>579</v>
      </c>
      <c r="E225" s="60">
        <v>2.5</v>
      </c>
      <c r="F225" s="60">
        <v>18.3</v>
      </c>
      <c r="G225" s="23">
        <v>24.6</v>
      </c>
      <c r="H225" s="63">
        <v>23.6</v>
      </c>
      <c r="I225" s="23">
        <v>5.6</v>
      </c>
      <c r="J225" s="63">
        <v>4</v>
      </c>
      <c r="K225" s="23">
        <v>7.6</v>
      </c>
      <c r="L225" s="63">
        <v>7.56</v>
      </c>
      <c r="M225" s="23"/>
      <c r="N225" s="63">
        <v>29.6</v>
      </c>
      <c r="O225" s="50"/>
      <c r="P225" s="1310">
        <v>63.3</v>
      </c>
      <c r="Q225" s="50"/>
      <c r="R225" s="1310">
        <v>86.2</v>
      </c>
      <c r="S225" s="50"/>
      <c r="T225" s="1310"/>
      <c r="U225" s="50"/>
      <c r="V225" s="1310"/>
      <c r="W225" s="64"/>
      <c r="X225" s="65">
        <v>31.6</v>
      </c>
      <c r="Y225" s="69"/>
      <c r="Z225" s="70">
        <v>176</v>
      </c>
      <c r="AA225" s="885"/>
      <c r="AB225" s="863">
        <v>0.3</v>
      </c>
      <c r="AC225" s="655"/>
      <c r="AD225" s="655"/>
      <c r="AE225" s="6" t="s">
        <v>25</v>
      </c>
      <c r="AF225" s="18" t="s">
        <v>23</v>
      </c>
      <c r="AG225" s="23"/>
      <c r="AH225" s="47">
        <v>0.6</v>
      </c>
      <c r="AI225" s="36" t="s">
        <v>36</v>
      </c>
      <c r="AJ225" s="99"/>
    </row>
    <row r="226" spans="1:36" x14ac:dyDescent="0.15">
      <c r="A226" s="1634"/>
      <c r="B226" s="326">
        <v>43754</v>
      </c>
      <c r="C226" s="456" t="str">
        <f t="shared" si="43"/>
        <v>(水)</v>
      </c>
      <c r="D226" s="671" t="s">
        <v>579</v>
      </c>
      <c r="E226" s="60"/>
      <c r="F226" s="60">
        <v>15.3</v>
      </c>
      <c r="G226" s="23">
        <v>23.9</v>
      </c>
      <c r="H226" s="63">
        <v>23.1</v>
      </c>
      <c r="I226" s="23">
        <v>5.7</v>
      </c>
      <c r="J226" s="63">
        <v>4</v>
      </c>
      <c r="K226" s="23">
        <v>7.61</v>
      </c>
      <c r="L226" s="63">
        <v>7.57</v>
      </c>
      <c r="M226" s="23"/>
      <c r="N226" s="63">
        <v>29.8</v>
      </c>
      <c r="O226" s="50"/>
      <c r="P226" s="1310">
        <v>62.2</v>
      </c>
      <c r="Q226" s="50"/>
      <c r="R226" s="1310">
        <v>86.4</v>
      </c>
      <c r="S226" s="50"/>
      <c r="T226" s="1310"/>
      <c r="U226" s="50"/>
      <c r="V226" s="1310"/>
      <c r="W226" s="64"/>
      <c r="X226" s="65">
        <v>30.5</v>
      </c>
      <c r="Y226" s="69"/>
      <c r="Z226" s="70">
        <v>183</v>
      </c>
      <c r="AA226" s="885"/>
      <c r="AB226" s="863">
        <v>0.35</v>
      </c>
      <c r="AC226" s="655"/>
      <c r="AD226" s="655"/>
      <c r="AE226" s="6" t="s">
        <v>282</v>
      </c>
      <c r="AF226" s="18" t="s">
        <v>23</v>
      </c>
      <c r="AG226" s="23"/>
      <c r="AH226" s="47">
        <v>7.4</v>
      </c>
      <c r="AI226" s="36" t="s">
        <v>36</v>
      </c>
      <c r="AJ226" s="99"/>
    </row>
    <row r="227" spans="1:36" x14ac:dyDescent="0.15">
      <c r="A227" s="1634"/>
      <c r="B227" s="326">
        <v>43755</v>
      </c>
      <c r="C227" s="456" t="str">
        <f t="shared" si="43"/>
        <v>(木)</v>
      </c>
      <c r="D227" s="671" t="s">
        <v>579</v>
      </c>
      <c r="E227" s="60"/>
      <c r="F227" s="60">
        <v>16.600000000000001</v>
      </c>
      <c r="G227" s="23">
        <v>23.4</v>
      </c>
      <c r="H227" s="63">
        <v>22.6</v>
      </c>
      <c r="I227" s="23">
        <v>6</v>
      </c>
      <c r="J227" s="63">
        <v>4.5</v>
      </c>
      <c r="K227" s="23">
        <v>7.55</v>
      </c>
      <c r="L227" s="63">
        <v>7.53</v>
      </c>
      <c r="M227" s="23"/>
      <c r="N227" s="63">
        <v>29.9</v>
      </c>
      <c r="O227" s="50"/>
      <c r="P227" s="1310">
        <v>60.4</v>
      </c>
      <c r="Q227" s="50"/>
      <c r="R227" s="1310">
        <v>87.6</v>
      </c>
      <c r="S227" s="50"/>
      <c r="T227" s="1310"/>
      <c r="U227" s="50"/>
      <c r="V227" s="1310"/>
      <c r="W227" s="64"/>
      <c r="X227" s="65">
        <v>29</v>
      </c>
      <c r="Y227" s="69"/>
      <c r="Z227" s="70">
        <v>190</v>
      </c>
      <c r="AA227" s="885"/>
      <c r="AB227" s="863">
        <v>0.36</v>
      </c>
      <c r="AC227" s="655"/>
      <c r="AD227" s="655"/>
      <c r="AE227" s="6" t="s">
        <v>283</v>
      </c>
      <c r="AF227" s="18" t="s">
        <v>23</v>
      </c>
      <c r="AG227" s="45"/>
      <c r="AH227" s="44">
        <v>3.7999999999999999E-2</v>
      </c>
      <c r="AI227" s="46" t="s">
        <v>36</v>
      </c>
      <c r="AJ227" s="101"/>
    </row>
    <row r="228" spans="1:36" x14ac:dyDescent="0.15">
      <c r="A228" s="1634"/>
      <c r="B228" s="326">
        <v>43756</v>
      </c>
      <c r="C228" s="456" t="str">
        <f t="shared" si="43"/>
        <v>(金)</v>
      </c>
      <c r="D228" s="671" t="s">
        <v>579</v>
      </c>
      <c r="E228" s="60">
        <v>2</v>
      </c>
      <c r="F228" s="60">
        <v>17.399999999999999</v>
      </c>
      <c r="G228" s="23">
        <v>23.1</v>
      </c>
      <c r="H228" s="63">
        <v>22.2</v>
      </c>
      <c r="I228" s="23">
        <v>6.4</v>
      </c>
      <c r="J228" s="63">
        <v>5</v>
      </c>
      <c r="K228" s="23">
        <v>7.54</v>
      </c>
      <c r="L228" s="63">
        <v>7.54</v>
      </c>
      <c r="M228" s="23"/>
      <c r="N228" s="63">
        <v>30.4</v>
      </c>
      <c r="O228" s="50"/>
      <c r="P228" s="1310">
        <v>61.6</v>
      </c>
      <c r="Q228" s="50"/>
      <c r="R228" s="1310">
        <v>86.2</v>
      </c>
      <c r="S228" s="50"/>
      <c r="T228" s="1310"/>
      <c r="U228" s="50"/>
      <c r="V228" s="1310"/>
      <c r="W228" s="64"/>
      <c r="X228" s="65">
        <v>30.8</v>
      </c>
      <c r="Y228" s="69"/>
      <c r="Z228" s="70">
        <v>201</v>
      </c>
      <c r="AA228" s="885"/>
      <c r="AB228" s="863">
        <v>0.44</v>
      </c>
      <c r="AC228" s="655"/>
      <c r="AD228" s="655"/>
      <c r="AE228" s="6" t="s">
        <v>290</v>
      </c>
      <c r="AF228" s="18" t="s">
        <v>23</v>
      </c>
      <c r="AG228" s="24"/>
      <c r="AH228" s="44">
        <v>2.5099999999999998</v>
      </c>
      <c r="AI228" s="42" t="s">
        <v>36</v>
      </c>
      <c r="AJ228" s="99"/>
    </row>
    <row r="229" spans="1:36" x14ac:dyDescent="0.15">
      <c r="A229" s="1634"/>
      <c r="B229" s="326">
        <v>43757</v>
      </c>
      <c r="C229" s="456" t="str">
        <f t="shared" si="43"/>
        <v>(土)</v>
      </c>
      <c r="D229" s="671" t="s">
        <v>579</v>
      </c>
      <c r="E229" s="60">
        <v>44</v>
      </c>
      <c r="F229" s="60">
        <v>16.100000000000001</v>
      </c>
      <c r="G229" s="23">
        <v>22.6</v>
      </c>
      <c r="H229" s="63">
        <v>21.8</v>
      </c>
      <c r="I229" s="23">
        <v>8.1</v>
      </c>
      <c r="J229" s="63">
        <v>6.1</v>
      </c>
      <c r="K229" s="23">
        <v>7.55</v>
      </c>
      <c r="L229" s="63">
        <v>7.56</v>
      </c>
      <c r="M229" s="23"/>
      <c r="N229" s="63">
        <v>30.3</v>
      </c>
      <c r="O229" s="50"/>
      <c r="P229" s="1310"/>
      <c r="Q229" s="50"/>
      <c r="R229" s="1310"/>
      <c r="S229" s="50"/>
      <c r="T229" s="1310"/>
      <c r="U229" s="50"/>
      <c r="V229" s="1310"/>
      <c r="W229" s="64"/>
      <c r="X229" s="65"/>
      <c r="Y229" s="69"/>
      <c r="Z229" s="70"/>
      <c r="AA229" s="885"/>
      <c r="AB229" s="863"/>
      <c r="AC229" s="655"/>
      <c r="AD229" s="655"/>
      <c r="AE229" s="6" t="s">
        <v>284</v>
      </c>
      <c r="AF229" s="18" t="s">
        <v>23</v>
      </c>
      <c r="AG229" s="24"/>
      <c r="AH229" s="44">
        <v>3.19</v>
      </c>
      <c r="AI229" s="42" t="s">
        <v>36</v>
      </c>
      <c r="AJ229" s="99"/>
    </row>
    <row r="230" spans="1:36" x14ac:dyDescent="0.15">
      <c r="A230" s="1634"/>
      <c r="B230" s="326">
        <v>43758</v>
      </c>
      <c r="C230" s="456" t="str">
        <f t="shared" si="43"/>
        <v>(日)</v>
      </c>
      <c r="D230" s="671" t="s">
        <v>579</v>
      </c>
      <c r="E230" s="60">
        <v>1.5</v>
      </c>
      <c r="F230" s="60">
        <v>20.100000000000001</v>
      </c>
      <c r="G230" s="23">
        <v>22.7</v>
      </c>
      <c r="H230" s="63">
        <v>22</v>
      </c>
      <c r="I230" s="23">
        <v>8.1</v>
      </c>
      <c r="J230" s="63">
        <v>6.7</v>
      </c>
      <c r="K230" s="23">
        <v>7.52</v>
      </c>
      <c r="L230" s="63">
        <v>7.54</v>
      </c>
      <c r="M230" s="23"/>
      <c r="N230" s="63">
        <v>29.9</v>
      </c>
      <c r="O230" s="50"/>
      <c r="P230" s="1310"/>
      <c r="Q230" s="50"/>
      <c r="R230" s="1310"/>
      <c r="S230" s="50"/>
      <c r="T230" s="1310"/>
      <c r="U230" s="50"/>
      <c r="V230" s="1310"/>
      <c r="W230" s="64"/>
      <c r="X230" s="65"/>
      <c r="Y230" s="69"/>
      <c r="Z230" s="70"/>
      <c r="AA230" s="885"/>
      <c r="AB230" s="863"/>
      <c r="AC230" s="655"/>
      <c r="AD230" s="655"/>
      <c r="AE230" s="6" t="s">
        <v>285</v>
      </c>
      <c r="AF230" s="18" t="s">
        <v>23</v>
      </c>
      <c r="AG230" s="292"/>
      <c r="AH230" s="217">
        <v>0.14799999999999999</v>
      </c>
      <c r="AI230" s="46" t="s">
        <v>36</v>
      </c>
      <c r="AJ230" s="101"/>
    </row>
    <row r="231" spans="1:36" x14ac:dyDescent="0.15">
      <c r="A231" s="1634"/>
      <c r="B231" s="326">
        <v>43759</v>
      </c>
      <c r="C231" s="456" t="str">
        <f t="shared" si="43"/>
        <v>(月)</v>
      </c>
      <c r="D231" s="671" t="s">
        <v>579</v>
      </c>
      <c r="E231" s="60">
        <v>7</v>
      </c>
      <c r="F231" s="60">
        <v>19.600000000000001</v>
      </c>
      <c r="G231" s="23">
        <v>22.8</v>
      </c>
      <c r="H231" s="63">
        <v>21.9</v>
      </c>
      <c r="I231" s="23">
        <v>8.9</v>
      </c>
      <c r="J231" s="63">
        <v>7.1</v>
      </c>
      <c r="K231" s="23">
        <v>7.45</v>
      </c>
      <c r="L231" s="63">
        <v>7.45</v>
      </c>
      <c r="M231" s="23"/>
      <c r="N231" s="63">
        <v>27.1</v>
      </c>
      <c r="O231" s="50"/>
      <c r="P231" s="1310">
        <v>57.8</v>
      </c>
      <c r="Q231" s="50"/>
      <c r="R231" s="1310">
        <v>78.2</v>
      </c>
      <c r="S231" s="50"/>
      <c r="T231" s="1310"/>
      <c r="U231" s="50"/>
      <c r="V231" s="1310"/>
      <c r="W231" s="64"/>
      <c r="X231" s="65">
        <v>26.3</v>
      </c>
      <c r="Y231" s="69"/>
      <c r="Z231" s="70">
        <v>170</v>
      </c>
      <c r="AA231" s="885"/>
      <c r="AB231" s="863">
        <v>0.44</v>
      </c>
      <c r="AC231" s="655"/>
      <c r="AD231" s="655"/>
      <c r="AE231" s="6" t="s">
        <v>286</v>
      </c>
      <c r="AF231" s="18" t="s">
        <v>23</v>
      </c>
      <c r="AG231" s="24"/>
      <c r="AH231" s="217"/>
      <c r="AI231" s="42" t="s">
        <v>36</v>
      </c>
      <c r="AJ231" s="99"/>
    </row>
    <row r="232" spans="1:36" x14ac:dyDescent="0.15">
      <c r="A232" s="1634"/>
      <c r="B232" s="326">
        <v>43760</v>
      </c>
      <c r="C232" s="456" t="str">
        <f t="shared" si="43"/>
        <v>(火)</v>
      </c>
      <c r="D232" s="671" t="s">
        <v>571</v>
      </c>
      <c r="E232" s="60">
        <v>26.5</v>
      </c>
      <c r="F232" s="60">
        <v>15.5</v>
      </c>
      <c r="G232" s="23">
        <v>22.2</v>
      </c>
      <c r="H232" s="63">
        <v>21.6</v>
      </c>
      <c r="I232" s="23">
        <v>7</v>
      </c>
      <c r="J232" s="63">
        <v>5.3</v>
      </c>
      <c r="K232" s="23">
        <v>7.53</v>
      </c>
      <c r="L232" s="63">
        <v>7.48</v>
      </c>
      <c r="M232" s="23"/>
      <c r="N232" s="63">
        <v>27.5</v>
      </c>
      <c r="O232" s="50"/>
      <c r="P232" s="1310"/>
      <c r="Q232" s="50"/>
      <c r="R232" s="1310"/>
      <c r="S232" s="50"/>
      <c r="T232" s="1310"/>
      <c r="U232" s="50"/>
      <c r="V232" s="1310"/>
      <c r="W232" s="64"/>
      <c r="X232" s="65"/>
      <c r="Y232" s="69"/>
      <c r="Z232" s="70"/>
      <c r="AA232" s="885"/>
      <c r="AB232" s="863"/>
      <c r="AC232" s="655"/>
      <c r="AD232" s="655"/>
      <c r="AE232" s="6" t="s">
        <v>287</v>
      </c>
      <c r="AF232" s="18" t="s">
        <v>23</v>
      </c>
      <c r="AG232" s="23"/>
      <c r="AH232" s="47">
        <v>22.2</v>
      </c>
      <c r="AI232" s="36" t="s">
        <v>36</v>
      </c>
      <c r="AJ232" s="100"/>
    </row>
    <row r="233" spans="1:36" x14ac:dyDescent="0.15">
      <c r="A233" s="1634"/>
      <c r="B233" s="326">
        <v>43761</v>
      </c>
      <c r="C233" s="456" t="str">
        <f t="shared" si="43"/>
        <v>(水)</v>
      </c>
      <c r="D233" s="671" t="s">
        <v>570</v>
      </c>
      <c r="E233" s="60"/>
      <c r="F233" s="60">
        <v>18.600000000000001</v>
      </c>
      <c r="G233" s="23">
        <v>22.3</v>
      </c>
      <c r="H233" s="63">
        <v>21.6</v>
      </c>
      <c r="I233" s="23">
        <v>5.8</v>
      </c>
      <c r="J233" s="63">
        <v>4</v>
      </c>
      <c r="K233" s="23">
        <v>7.58</v>
      </c>
      <c r="L233" s="63">
        <v>7.56</v>
      </c>
      <c r="M233" s="23"/>
      <c r="N233" s="63">
        <v>29.2</v>
      </c>
      <c r="O233" s="50"/>
      <c r="P233" s="1310">
        <v>59.8</v>
      </c>
      <c r="Q233" s="50"/>
      <c r="R233" s="1310">
        <v>82.4</v>
      </c>
      <c r="S233" s="50"/>
      <c r="T233" s="1310"/>
      <c r="U233" s="50"/>
      <c r="V233" s="1310"/>
      <c r="W233" s="64"/>
      <c r="X233" s="65">
        <v>28.5</v>
      </c>
      <c r="Y233" s="69"/>
      <c r="Z233" s="70">
        <v>177</v>
      </c>
      <c r="AA233" s="885"/>
      <c r="AB233" s="863">
        <v>0.37</v>
      </c>
      <c r="AC233" s="655"/>
      <c r="AD233" s="655"/>
      <c r="AE233" s="6" t="s">
        <v>27</v>
      </c>
      <c r="AF233" s="18" t="s">
        <v>23</v>
      </c>
      <c r="AG233" s="23"/>
      <c r="AH233" s="47">
        <v>24.2</v>
      </c>
      <c r="AI233" s="36" t="s">
        <v>36</v>
      </c>
      <c r="AJ233" s="100"/>
    </row>
    <row r="234" spans="1:36" x14ac:dyDescent="0.15">
      <c r="A234" s="1634"/>
      <c r="B234" s="326">
        <v>43762</v>
      </c>
      <c r="C234" s="456" t="str">
        <f t="shared" si="43"/>
        <v>(木)</v>
      </c>
      <c r="D234" s="671" t="s">
        <v>579</v>
      </c>
      <c r="E234" s="60"/>
      <c r="F234" s="60">
        <v>18.899999999999999</v>
      </c>
      <c r="G234" s="23">
        <v>21.7</v>
      </c>
      <c r="H234" s="63">
        <v>21.3</v>
      </c>
      <c r="I234" s="23">
        <v>8.1999999999999993</v>
      </c>
      <c r="J234" s="63">
        <v>5.8</v>
      </c>
      <c r="K234" s="23">
        <v>7.52</v>
      </c>
      <c r="L234" s="63">
        <v>7.52</v>
      </c>
      <c r="M234" s="23"/>
      <c r="N234" s="63">
        <v>26.9</v>
      </c>
      <c r="O234" s="50"/>
      <c r="P234" s="1310">
        <v>57.3</v>
      </c>
      <c r="Q234" s="50"/>
      <c r="R234" s="1310">
        <v>79</v>
      </c>
      <c r="S234" s="50"/>
      <c r="T234" s="1310"/>
      <c r="U234" s="50"/>
      <c r="V234" s="1310"/>
      <c r="W234" s="64"/>
      <c r="X234" s="65">
        <v>26.6</v>
      </c>
      <c r="Y234" s="69"/>
      <c r="Z234" s="70">
        <v>150</v>
      </c>
      <c r="AA234" s="885"/>
      <c r="AB234" s="863">
        <v>0.51</v>
      </c>
      <c r="AC234" s="655"/>
      <c r="AD234" s="655"/>
      <c r="AE234" s="6" t="s">
        <v>288</v>
      </c>
      <c r="AF234" s="18" t="s">
        <v>273</v>
      </c>
      <c r="AG234" s="50"/>
      <c r="AH234" s="51">
        <v>8</v>
      </c>
      <c r="AI234" s="43" t="s">
        <v>36</v>
      </c>
      <c r="AJ234" s="102"/>
    </row>
    <row r="235" spans="1:36" x14ac:dyDescent="0.15">
      <c r="A235" s="1634"/>
      <c r="B235" s="326">
        <v>43763</v>
      </c>
      <c r="C235" s="456" t="str">
        <f t="shared" si="43"/>
        <v>(金)</v>
      </c>
      <c r="D235" s="671" t="s">
        <v>571</v>
      </c>
      <c r="E235" s="60">
        <v>192.5</v>
      </c>
      <c r="F235" s="60">
        <v>16.100000000000001</v>
      </c>
      <c r="G235" s="23">
        <v>21.2</v>
      </c>
      <c r="H235" s="63">
        <v>20.7</v>
      </c>
      <c r="I235" s="23">
        <v>7.2</v>
      </c>
      <c r="J235" s="63">
        <v>5.2</v>
      </c>
      <c r="K235" s="23">
        <v>7.49</v>
      </c>
      <c r="L235" s="63">
        <v>7.46</v>
      </c>
      <c r="M235" s="23"/>
      <c r="N235" s="63">
        <v>26.7</v>
      </c>
      <c r="O235" s="50"/>
      <c r="P235" s="1310">
        <v>54.5</v>
      </c>
      <c r="Q235" s="50"/>
      <c r="R235" s="1310">
        <v>78.8</v>
      </c>
      <c r="S235" s="50"/>
      <c r="T235" s="1310"/>
      <c r="U235" s="50"/>
      <c r="V235" s="1310"/>
      <c r="W235" s="64"/>
      <c r="X235" s="65">
        <v>25.1</v>
      </c>
      <c r="Y235" s="69"/>
      <c r="Z235" s="70">
        <v>145</v>
      </c>
      <c r="AA235" s="885"/>
      <c r="AB235" s="863">
        <v>0.31</v>
      </c>
      <c r="AC235" s="655"/>
      <c r="AD235" s="655"/>
      <c r="AE235" s="6" t="s">
        <v>289</v>
      </c>
      <c r="AF235" s="18" t="s">
        <v>23</v>
      </c>
      <c r="AG235" s="50"/>
      <c r="AH235" s="51">
        <v>5.4</v>
      </c>
      <c r="AI235" s="43" t="s">
        <v>36</v>
      </c>
      <c r="AJ235" s="102"/>
    </row>
    <row r="236" spans="1:36" x14ac:dyDescent="0.15">
      <c r="A236" s="1634"/>
      <c r="B236" s="326">
        <v>43764</v>
      </c>
      <c r="C236" s="456" t="str">
        <f t="shared" si="43"/>
        <v>(土)</v>
      </c>
      <c r="D236" s="671" t="s">
        <v>570</v>
      </c>
      <c r="E236" s="60"/>
      <c r="F236" s="60">
        <v>17.600000000000001</v>
      </c>
      <c r="G236" s="23">
        <v>21.2</v>
      </c>
      <c r="H236" s="63">
        <v>20.6</v>
      </c>
      <c r="I236" s="23">
        <v>10.1</v>
      </c>
      <c r="J236" s="63">
        <v>10.7</v>
      </c>
      <c r="K236" s="23">
        <v>7.5</v>
      </c>
      <c r="L236" s="63">
        <v>7.52</v>
      </c>
      <c r="M236" s="23"/>
      <c r="N236" s="63">
        <v>27.9</v>
      </c>
      <c r="O236" s="50"/>
      <c r="P236" s="1310"/>
      <c r="Q236" s="50"/>
      <c r="R236" s="1310"/>
      <c r="S236" s="50"/>
      <c r="T236" s="1310"/>
      <c r="U236" s="50"/>
      <c r="V236" s="1310"/>
      <c r="W236" s="64"/>
      <c r="X236" s="65"/>
      <c r="Y236" s="69"/>
      <c r="Z236" s="70"/>
      <c r="AA236" s="885"/>
      <c r="AB236" s="863"/>
      <c r="AC236" s="655"/>
      <c r="AD236" s="655"/>
      <c r="AE236" s="19"/>
      <c r="AF236" s="9"/>
      <c r="AG236" s="20"/>
      <c r="AH236" s="8"/>
      <c r="AI236" s="8"/>
      <c r="AJ236" s="9"/>
    </row>
    <row r="237" spans="1:36" x14ac:dyDescent="0.15">
      <c r="A237" s="1634"/>
      <c r="B237" s="326">
        <v>43765</v>
      </c>
      <c r="C237" s="465" t="str">
        <f t="shared" si="43"/>
        <v>(日)</v>
      </c>
      <c r="D237" s="671" t="s">
        <v>570</v>
      </c>
      <c r="E237" s="60"/>
      <c r="F237" s="60">
        <v>18.7</v>
      </c>
      <c r="G237" s="23">
        <v>21.4</v>
      </c>
      <c r="H237" s="63">
        <v>20.9</v>
      </c>
      <c r="I237" s="23">
        <v>10.92</v>
      </c>
      <c r="J237" s="63">
        <v>7.49</v>
      </c>
      <c r="K237" s="23">
        <v>7.54</v>
      </c>
      <c r="L237" s="63">
        <v>7.52</v>
      </c>
      <c r="M237" s="23"/>
      <c r="N237" s="63">
        <v>27.8</v>
      </c>
      <c r="O237" s="50"/>
      <c r="P237" s="1310"/>
      <c r="Q237" s="50"/>
      <c r="R237" s="1310"/>
      <c r="S237" s="50"/>
      <c r="T237" s="1310"/>
      <c r="U237" s="50"/>
      <c r="V237" s="1310"/>
      <c r="W237" s="64"/>
      <c r="X237" s="65"/>
      <c r="Y237" s="69"/>
      <c r="Z237" s="70"/>
      <c r="AA237" s="885"/>
      <c r="AB237" s="863"/>
      <c r="AC237" s="655"/>
      <c r="AD237" s="655"/>
      <c r="AE237" s="19"/>
      <c r="AF237" s="9"/>
      <c r="AG237" s="20"/>
      <c r="AH237" s="8"/>
      <c r="AI237" s="8"/>
      <c r="AJ237" s="9"/>
    </row>
    <row r="238" spans="1:36" x14ac:dyDescent="0.15">
      <c r="A238" s="1634"/>
      <c r="B238" s="326">
        <v>43766</v>
      </c>
      <c r="C238" s="456" t="str">
        <f t="shared" si="43"/>
        <v>(月)</v>
      </c>
      <c r="D238" s="671" t="s">
        <v>570</v>
      </c>
      <c r="E238" s="60"/>
      <c r="F238" s="60">
        <v>18.3</v>
      </c>
      <c r="G238" s="23">
        <v>21.3</v>
      </c>
      <c r="H238" s="63">
        <v>20.7</v>
      </c>
      <c r="I238" s="23">
        <v>10.8</v>
      </c>
      <c r="J238" s="63">
        <v>7.9</v>
      </c>
      <c r="K238" s="23">
        <v>7.49</v>
      </c>
      <c r="L238" s="63">
        <v>7.5</v>
      </c>
      <c r="M238" s="23"/>
      <c r="N238" s="63">
        <v>26</v>
      </c>
      <c r="O238" s="50"/>
      <c r="P238" s="1310">
        <v>56.5</v>
      </c>
      <c r="Q238" s="50"/>
      <c r="R238" s="1310">
        <v>75.2</v>
      </c>
      <c r="S238" s="50"/>
      <c r="T238" s="1310"/>
      <c r="U238" s="50"/>
      <c r="V238" s="1310"/>
      <c r="W238" s="64"/>
      <c r="X238" s="65">
        <v>25.2</v>
      </c>
      <c r="Y238" s="69"/>
      <c r="Z238" s="70">
        <v>131</v>
      </c>
      <c r="AA238" s="885"/>
      <c r="AB238" s="863">
        <v>0.37</v>
      </c>
      <c r="AC238" s="655"/>
      <c r="AD238" s="655"/>
      <c r="AE238" s="21"/>
      <c r="AF238" s="3"/>
      <c r="AG238" s="22"/>
      <c r="AH238" s="10"/>
      <c r="AI238" s="10"/>
      <c r="AJ238" s="3"/>
    </row>
    <row r="239" spans="1:36" x14ac:dyDescent="0.15">
      <c r="A239" s="1634"/>
      <c r="B239" s="326">
        <v>43767</v>
      </c>
      <c r="C239" s="456" t="str">
        <f t="shared" si="43"/>
        <v>(火)</v>
      </c>
      <c r="D239" s="671" t="s">
        <v>571</v>
      </c>
      <c r="E239" s="60">
        <v>12</v>
      </c>
      <c r="F239" s="60">
        <v>14.7</v>
      </c>
      <c r="G239" s="23">
        <v>21</v>
      </c>
      <c r="H239" s="63">
        <v>20.3</v>
      </c>
      <c r="I239" s="23">
        <v>9.8000000000000007</v>
      </c>
      <c r="J239" s="63">
        <v>8</v>
      </c>
      <c r="K239" s="23">
        <v>7.41</v>
      </c>
      <c r="L239" s="63">
        <v>7.41</v>
      </c>
      <c r="M239" s="23"/>
      <c r="N239" s="63">
        <v>24.5</v>
      </c>
      <c r="O239" s="50"/>
      <c r="P239" s="1310">
        <v>54.1</v>
      </c>
      <c r="Q239" s="50"/>
      <c r="R239" s="1310">
        <v>71.8</v>
      </c>
      <c r="S239" s="50"/>
      <c r="T239" s="1310"/>
      <c r="U239" s="50"/>
      <c r="V239" s="1310"/>
      <c r="W239" s="64"/>
      <c r="X239" s="65">
        <v>22</v>
      </c>
      <c r="Y239" s="69"/>
      <c r="Z239" s="70">
        <v>139</v>
      </c>
      <c r="AA239" s="885"/>
      <c r="AB239" s="863">
        <v>0.41</v>
      </c>
      <c r="AC239" s="655"/>
      <c r="AD239" s="655"/>
      <c r="AE239" s="29" t="s">
        <v>34</v>
      </c>
      <c r="AF239" s="2" t="s">
        <v>36</v>
      </c>
      <c r="AG239" s="2" t="s">
        <v>36</v>
      </c>
      <c r="AH239" s="2" t="s">
        <v>36</v>
      </c>
      <c r="AI239" s="2" t="s">
        <v>36</v>
      </c>
      <c r="AJ239" s="103" t="s">
        <v>36</v>
      </c>
    </row>
    <row r="240" spans="1:36" x14ac:dyDescent="0.15">
      <c r="A240" s="1634"/>
      <c r="B240" s="326">
        <v>43768</v>
      </c>
      <c r="C240" s="456" t="str">
        <f t="shared" si="43"/>
        <v>(水)</v>
      </c>
      <c r="D240" s="671" t="s">
        <v>570</v>
      </c>
      <c r="E240" s="60"/>
      <c r="F240" s="60">
        <v>15.7</v>
      </c>
      <c r="G240" s="23">
        <v>20.9</v>
      </c>
      <c r="H240" s="63">
        <v>20.100000000000001</v>
      </c>
      <c r="I240" s="23">
        <v>9.4</v>
      </c>
      <c r="J240" s="63">
        <v>7.4</v>
      </c>
      <c r="K240" s="23">
        <v>7.45</v>
      </c>
      <c r="L240" s="63">
        <v>7.5</v>
      </c>
      <c r="M240" s="23"/>
      <c r="N240" s="63">
        <v>26.5</v>
      </c>
      <c r="O240" s="50"/>
      <c r="P240" s="1310">
        <v>57</v>
      </c>
      <c r="Q240" s="50"/>
      <c r="R240" s="1310">
        <v>79.599999999999994</v>
      </c>
      <c r="S240" s="50"/>
      <c r="T240" s="1310"/>
      <c r="U240" s="50"/>
      <c r="V240" s="1310"/>
      <c r="W240" s="64"/>
      <c r="X240" s="65">
        <v>23.3</v>
      </c>
      <c r="Y240" s="69"/>
      <c r="Z240" s="70">
        <v>148</v>
      </c>
      <c r="AA240" s="885"/>
      <c r="AB240" s="863">
        <v>0.37</v>
      </c>
      <c r="AC240" s="655"/>
      <c r="AD240" s="655"/>
      <c r="AE240" s="11" t="s">
        <v>36</v>
      </c>
      <c r="AF240" s="2" t="s">
        <v>36</v>
      </c>
      <c r="AG240" s="2" t="s">
        <v>36</v>
      </c>
      <c r="AH240" s="2" t="s">
        <v>36</v>
      </c>
      <c r="AI240" s="2" t="s">
        <v>36</v>
      </c>
      <c r="AJ240" s="103" t="s">
        <v>36</v>
      </c>
    </row>
    <row r="241" spans="1:36" x14ac:dyDescent="0.15">
      <c r="A241" s="1634"/>
      <c r="B241" s="326">
        <v>43769</v>
      </c>
      <c r="C241" s="466" t="str">
        <f t="shared" si="43"/>
        <v>(木)</v>
      </c>
      <c r="D241" s="215" t="s">
        <v>570</v>
      </c>
      <c r="E241" s="134"/>
      <c r="F241" s="125">
        <v>16.3</v>
      </c>
      <c r="G241" s="126">
        <v>21.4</v>
      </c>
      <c r="H241" s="127">
        <v>20.3</v>
      </c>
      <c r="I241" s="126">
        <v>8</v>
      </c>
      <c r="J241" s="127">
        <v>6.4</v>
      </c>
      <c r="K241" s="126">
        <v>7.5</v>
      </c>
      <c r="L241" s="127">
        <v>7.51</v>
      </c>
      <c r="M241" s="126"/>
      <c r="N241" s="127">
        <v>27.2</v>
      </c>
      <c r="O241" s="676"/>
      <c r="P241" s="1324">
        <v>57.8</v>
      </c>
      <c r="Q241" s="676"/>
      <c r="R241" s="1324">
        <v>80.2</v>
      </c>
      <c r="S241" s="676"/>
      <c r="T241" s="1324"/>
      <c r="U241" s="676"/>
      <c r="V241" s="1324"/>
      <c r="W241" s="128"/>
      <c r="X241" s="129">
        <v>25.6</v>
      </c>
      <c r="Y241" s="132"/>
      <c r="Z241" s="133">
        <v>142</v>
      </c>
      <c r="AA241" s="897"/>
      <c r="AB241" s="877">
        <v>0.27</v>
      </c>
      <c r="AC241" s="740"/>
      <c r="AD241" s="740"/>
      <c r="AE241" s="11" t="s">
        <v>36</v>
      </c>
      <c r="AF241" s="2" t="s">
        <v>36</v>
      </c>
      <c r="AG241" s="2" t="s">
        <v>36</v>
      </c>
      <c r="AH241" s="2" t="s">
        <v>36</v>
      </c>
      <c r="AI241" s="2" t="s">
        <v>36</v>
      </c>
      <c r="AJ241" s="103" t="s">
        <v>36</v>
      </c>
    </row>
    <row r="242" spans="1:36" s="1" customFormat="1" ht="13.5" customHeight="1" x14ac:dyDescent="0.15">
      <c r="A242" s="1634"/>
      <c r="B242" s="1610" t="s">
        <v>396</v>
      </c>
      <c r="C242" s="1611"/>
      <c r="D242" s="399"/>
      <c r="E242" s="358">
        <f>MAX(E211:E241)</f>
        <v>192.5</v>
      </c>
      <c r="F242" s="359">
        <f t="shared" ref="F242:AB242" si="44">IF(COUNT(F211:F241)=0,"",MAX(F211:F241))</f>
        <v>26.9</v>
      </c>
      <c r="G242" s="360">
        <f t="shared" si="44"/>
        <v>26.8</v>
      </c>
      <c r="H242" s="361">
        <f t="shared" si="44"/>
        <v>25.9</v>
      </c>
      <c r="I242" s="360">
        <f t="shared" si="44"/>
        <v>10.92</v>
      </c>
      <c r="J242" s="361">
        <f t="shared" si="44"/>
        <v>10.7</v>
      </c>
      <c r="K242" s="360">
        <f t="shared" si="44"/>
        <v>7.72</v>
      </c>
      <c r="L242" s="361">
        <f t="shared" si="44"/>
        <v>7.69</v>
      </c>
      <c r="M242" s="360" t="str">
        <f t="shared" si="44"/>
        <v/>
      </c>
      <c r="N242" s="361">
        <f t="shared" si="44"/>
        <v>32.1</v>
      </c>
      <c r="O242" s="1311" t="str">
        <f t="shared" si="44"/>
        <v/>
      </c>
      <c r="P242" s="1319">
        <f t="shared" si="44"/>
        <v>66.3</v>
      </c>
      <c r="Q242" s="1311" t="str">
        <f t="shared" si="44"/>
        <v/>
      </c>
      <c r="R242" s="1319">
        <f t="shared" si="44"/>
        <v>92.4</v>
      </c>
      <c r="S242" s="1311" t="str">
        <f t="shared" si="44"/>
        <v/>
      </c>
      <c r="T242" s="1319">
        <f t="shared" si="44"/>
        <v>56</v>
      </c>
      <c r="U242" s="1311" t="str">
        <f t="shared" si="44"/>
        <v/>
      </c>
      <c r="V242" s="1319">
        <f t="shared" si="44"/>
        <v>35</v>
      </c>
      <c r="W242" s="362" t="str">
        <f t="shared" si="44"/>
        <v/>
      </c>
      <c r="X242" s="583">
        <f t="shared" si="44"/>
        <v>31.6</v>
      </c>
      <c r="Y242" s="1471" t="str">
        <f t="shared" si="44"/>
        <v/>
      </c>
      <c r="Z242" s="1472">
        <f t="shared" si="44"/>
        <v>240</v>
      </c>
      <c r="AA242" s="887" t="str">
        <f t="shared" si="44"/>
        <v/>
      </c>
      <c r="AB242" s="865">
        <f t="shared" si="44"/>
        <v>0.51</v>
      </c>
      <c r="AC242" s="695">
        <f t="shared" ref="AC242:AD242" si="45">IF(COUNT(AC211:AC241)=0,"",MAX(AC211:AC241))</f>
        <v>402</v>
      </c>
      <c r="AD242" s="695">
        <f t="shared" si="45"/>
        <v>206</v>
      </c>
      <c r="AE242" s="11"/>
      <c r="AF242" s="2"/>
      <c r="AG242" s="2"/>
      <c r="AH242" s="2"/>
      <c r="AI242" s="2"/>
      <c r="AJ242" s="103"/>
    </row>
    <row r="243" spans="1:36" s="1" customFormat="1" ht="13.5" customHeight="1" x14ac:dyDescent="0.15">
      <c r="A243" s="1634"/>
      <c r="B243" s="1602" t="s">
        <v>397</v>
      </c>
      <c r="C243" s="1603"/>
      <c r="D243" s="401"/>
      <c r="E243" s="364">
        <f>MIN(E211:E241)</f>
        <v>0.5</v>
      </c>
      <c r="F243" s="365">
        <f t="shared" ref="F243:AB243" si="46">IF(COUNT(F211:F241)=0,"",MIN(F211:F241))</f>
        <v>14.7</v>
      </c>
      <c r="G243" s="366">
        <f t="shared" si="46"/>
        <v>20.9</v>
      </c>
      <c r="H243" s="367">
        <f t="shared" si="46"/>
        <v>20.100000000000001</v>
      </c>
      <c r="I243" s="366">
        <f t="shared" si="46"/>
        <v>5.04</v>
      </c>
      <c r="J243" s="367">
        <f t="shared" si="46"/>
        <v>4</v>
      </c>
      <c r="K243" s="366">
        <f t="shared" si="46"/>
        <v>7.41</v>
      </c>
      <c r="L243" s="367">
        <f t="shared" si="46"/>
        <v>7.41</v>
      </c>
      <c r="M243" s="366" t="str">
        <f t="shared" si="46"/>
        <v/>
      </c>
      <c r="N243" s="367">
        <f t="shared" si="46"/>
        <v>24.5</v>
      </c>
      <c r="O243" s="1313" t="str">
        <f t="shared" si="46"/>
        <v/>
      </c>
      <c r="P243" s="1320">
        <f t="shared" si="46"/>
        <v>54.1</v>
      </c>
      <c r="Q243" s="1313" t="str">
        <f t="shared" si="46"/>
        <v/>
      </c>
      <c r="R243" s="1320">
        <f t="shared" si="46"/>
        <v>71.8</v>
      </c>
      <c r="S243" s="1313" t="str">
        <f t="shared" si="46"/>
        <v/>
      </c>
      <c r="T243" s="1320">
        <f t="shared" si="46"/>
        <v>56</v>
      </c>
      <c r="U243" s="1313" t="str">
        <f t="shared" si="46"/>
        <v/>
      </c>
      <c r="V243" s="1320">
        <f t="shared" si="46"/>
        <v>35</v>
      </c>
      <c r="W243" s="368" t="str">
        <f t="shared" si="46"/>
        <v/>
      </c>
      <c r="X243" s="697">
        <f t="shared" si="46"/>
        <v>22</v>
      </c>
      <c r="Y243" s="1477" t="str">
        <f t="shared" si="46"/>
        <v/>
      </c>
      <c r="Z243" s="1478">
        <f t="shared" si="46"/>
        <v>131</v>
      </c>
      <c r="AA243" s="888" t="str">
        <f t="shared" si="46"/>
        <v/>
      </c>
      <c r="AB243" s="867">
        <f t="shared" si="46"/>
        <v>0.18</v>
      </c>
      <c r="AC243" s="699">
        <f t="shared" ref="AC243:AD243" si="47">IF(COUNT(AC211:AC241)=0,"",MIN(AC211:AC241))</f>
        <v>402</v>
      </c>
      <c r="AD243" s="699">
        <f t="shared" si="47"/>
        <v>206</v>
      </c>
      <c r="AE243" s="11"/>
      <c r="AF243" s="2"/>
      <c r="AG243" s="2"/>
      <c r="AH243" s="2"/>
      <c r="AI243" s="2"/>
      <c r="AJ243" s="103"/>
    </row>
    <row r="244" spans="1:36" s="1" customFormat="1" ht="13.5" customHeight="1" x14ac:dyDescent="0.15">
      <c r="A244" s="1634"/>
      <c r="B244" s="1602" t="s">
        <v>398</v>
      </c>
      <c r="C244" s="1603"/>
      <c r="D244" s="401"/>
      <c r="E244" s="401"/>
      <c r="F244" s="584">
        <f t="shared" ref="F244:AB244" si="48">IF(COUNT(F211:F241)=0,"",AVERAGE(F211:F241))</f>
        <v>19.700000000000003</v>
      </c>
      <c r="G244" s="585">
        <f t="shared" si="48"/>
        <v>23.883870967741935</v>
      </c>
      <c r="H244" s="586">
        <f t="shared" si="48"/>
        <v>22.977419354838712</v>
      </c>
      <c r="I244" s="585">
        <f t="shared" si="48"/>
        <v>7.0399999999999991</v>
      </c>
      <c r="J244" s="586">
        <f t="shared" si="48"/>
        <v>5.4609677419354847</v>
      </c>
      <c r="K244" s="585">
        <f t="shared" si="48"/>
        <v>7.57</v>
      </c>
      <c r="L244" s="586">
        <f t="shared" si="48"/>
        <v>7.5574193548387099</v>
      </c>
      <c r="M244" s="585" t="str">
        <f t="shared" si="48"/>
        <v/>
      </c>
      <c r="N244" s="586">
        <f t="shared" si="48"/>
        <v>29.519354838709678</v>
      </c>
      <c r="O244" s="1321" t="str">
        <f t="shared" si="48"/>
        <v/>
      </c>
      <c r="P244" s="1322">
        <f t="shared" si="48"/>
        <v>61.390476190476171</v>
      </c>
      <c r="Q244" s="1321" t="str">
        <f t="shared" si="48"/>
        <v/>
      </c>
      <c r="R244" s="1322">
        <f t="shared" si="48"/>
        <v>85.076190476190476</v>
      </c>
      <c r="S244" s="1321" t="str">
        <f t="shared" si="48"/>
        <v/>
      </c>
      <c r="T244" s="1322">
        <f t="shared" si="48"/>
        <v>56</v>
      </c>
      <c r="U244" s="1321" t="str">
        <f t="shared" si="48"/>
        <v/>
      </c>
      <c r="V244" s="1322">
        <f t="shared" si="48"/>
        <v>35</v>
      </c>
      <c r="W244" s="1366" t="str">
        <f t="shared" si="48"/>
        <v/>
      </c>
      <c r="X244" s="702">
        <f t="shared" si="48"/>
        <v>28.571428571428577</v>
      </c>
      <c r="Y244" s="1479" t="str">
        <f t="shared" si="48"/>
        <v/>
      </c>
      <c r="Z244" s="1480">
        <f t="shared" si="48"/>
        <v>184.14285714285714</v>
      </c>
      <c r="AA244" s="895" t="str">
        <f t="shared" si="48"/>
        <v/>
      </c>
      <c r="AB244" s="873">
        <f t="shared" si="48"/>
        <v>0.32904761904761903</v>
      </c>
      <c r="AC244" s="691">
        <f t="shared" ref="AC244:AD244" si="49">IF(COUNT(AC211:AC241)=0,"",AVERAGE(AC211:AC241))</f>
        <v>402</v>
      </c>
      <c r="AD244" s="691">
        <f t="shared" si="49"/>
        <v>206</v>
      </c>
      <c r="AE244" s="11"/>
      <c r="AF244" s="2"/>
      <c r="AG244" s="2"/>
      <c r="AH244" s="2"/>
      <c r="AI244" s="2"/>
      <c r="AJ244" s="103"/>
    </row>
    <row r="245" spans="1:36" s="1" customFormat="1" ht="13.5" customHeight="1" x14ac:dyDescent="0.15">
      <c r="A245" s="1635"/>
      <c r="B245" s="1604" t="s">
        <v>399</v>
      </c>
      <c r="C245" s="1605"/>
      <c r="D245" s="401"/>
      <c r="E245" s="577">
        <f>SUM(E211:E241)</f>
        <v>484.5</v>
      </c>
      <c r="F245" s="606"/>
      <c r="G245" s="1456"/>
      <c r="H245" s="1457"/>
      <c r="I245" s="1456"/>
      <c r="J245" s="1457"/>
      <c r="K245" s="1352"/>
      <c r="L245" s="1353"/>
      <c r="M245" s="1456"/>
      <c r="N245" s="1457"/>
      <c r="O245" s="1316"/>
      <c r="P245" s="1323"/>
      <c r="Q245" s="1334"/>
      <c r="R245" s="1323"/>
      <c r="S245" s="1315"/>
      <c r="T245" s="1316"/>
      <c r="U245" s="1315"/>
      <c r="V245" s="1333"/>
      <c r="W245" s="1367"/>
      <c r="X245" s="1368"/>
      <c r="Y245" s="1476"/>
      <c r="Z245" s="1481"/>
      <c r="AA245" s="896"/>
      <c r="AB245" s="875"/>
      <c r="AC245" s="692">
        <f>SUM(AC211:AC241)</f>
        <v>402</v>
      </c>
      <c r="AD245" s="692">
        <f>SUM(AD211:AD241)</f>
        <v>206</v>
      </c>
      <c r="AE245" s="11"/>
      <c r="AF245" s="2"/>
      <c r="AG245" s="2"/>
      <c r="AH245" s="2"/>
      <c r="AI245" s="2"/>
      <c r="AJ245" s="103"/>
    </row>
    <row r="246" spans="1:36" ht="13.5" customHeight="1" x14ac:dyDescent="0.15">
      <c r="A246" s="1612" t="s">
        <v>355</v>
      </c>
      <c r="B246" s="324">
        <v>43770</v>
      </c>
      <c r="C246" s="467" t="str">
        <f>IF(B246="","",IF(WEEKDAY(B246)=1,"(日)",IF(WEEKDAY(B246)=2,"(月)",IF(WEEKDAY(B246)=3,"(火)",IF(WEEKDAY(B246)=4,"(水)",IF(WEEKDAY(B246)=5,"(木)",IF(WEEKDAY(B246)=6,"(金)","(土)")))))))</f>
        <v>(金)</v>
      </c>
      <c r="D246" s="670" t="s">
        <v>570</v>
      </c>
      <c r="E246" s="59"/>
      <c r="F246" s="59">
        <v>16.600000000000001</v>
      </c>
      <c r="G246" s="61">
        <v>21.6</v>
      </c>
      <c r="H246" s="62">
        <v>20.399999999999999</v>
      </c>
      <c r="I246" s="61">
        <v>7.4</v>
      </c>
      <c r="J246" s="62">
        <v>5.9</v>
      </c>
      <c r="K246" s="61">
        <v>7.48</v>
      </c>
      <c r="L246" s="62">
        <v>7.49</v>
      </c>
      <c r="M246" s="61"/>
      <c r="N246" s="62">
        <v>27.5</v>
      </c>
      <c r="O246" s="1308"/>
      <c r="P246" s="1309">
        <v>57.8</v>
      </c>
      <c r="Q246" s="1308"/>
      <c r="R246" s="1309">
        <v>79.8</v>
      </c>
      <c r="S246" s="1308"/>
      <c r="T246" s="1309"/>
      <c r="U246" s="1308"/>
      <c r="V246" s="1309"/>
      <c r="W246" s="55"/>
      <c r="X246" s="56">
        <v>26.8</v>
      </c>
      <c r="Y246" s="57"/>
      <c r="Z246" s="58">
        <v>168</v>
      </c>
      <c r="AA246" s="894"/>
      <c r="AB246" s="861">
        <v>0.26</v>
      </c>
      <c r="AC246" s="653"/>
      <c r="AD246" s="653"/>
      <c r="AE246" s="222">
        <v>43776</v>
      </c>
      <c r="AF246" s="135" t="s">
        <v>54</v>
      </c>
      <c r="AG246" s="136">
        <v>19.600000000000001</v>
      </c>
      <c r="AH246" s="137" t="s">
        <v>20</v>
      </c>
      <c r="AI246" s="138"/>
      <c r="AJ246" s="139"/>
    </row>
    <row r="247" spans="1:36" ht="13.5" customHeight="1" x14ac:dyDescent="0.15">
      <c r="A247" s="1634"/>
      <c r="B247" s="326">
        <v>43771</v>
      </c>
      <c r="C247" s="456" t="str">
        <f>IF(B247="","",IF(WEEKDAY(B247)=1,"(日)",IF(WEEKDAY(B247)=2,"(月)",IF(WEEKDAY(B247)=3,"(火)",IF(WEEKDAY(B247)=4,"(水)",IF(WEEKDAY(B247)=5,"(木)",IF(WEEKDAY(B247)=6,"(金)","(土)")))))))</f>
        <v>(土)</v>
      </c>
      <c r="D247" s="671" t="s">
        <v>570</v>
      </c>
      <c r="E247" s="60"/>
      <c r="F247" s="60">
        <v>15.6</v>
      </c>
      <c r="G247" s="23">
        <v>21.3</v>
      </c>
      <c r="H247" s="63">
        <v>20.2</v>
      </c>
      <c r="I247" s="23">
        <v>8.9</v>
      </c>
      <c r="J247" s="63">
        <v>7</v>
      </c>
      <c r="K247" s="23">
        <v>7.54</v>
      </c>
      <c r="L247" s="63">
        <v>7.57</v>
      </c>
      <c r="M247" s="23"/>
      <c r="N247" s="63">
        <v>27.8</v>
      </c>
      <c r="O247" s="50"/>
      <c r="P247" s="1310"/>
      <c r="Q247" s="50"/>
      <c r="R247" s="1310"/>
      <c r="S247" s="50"/>
      <c r="T247" s="1310"/>
      <c r="U247" s="50"/>
      <c r="V247" s="1310"/>
      <c r="W247" s="64"/>
      <c r="X247" s="65"/>
      <c r="Y247" s="69"/>
      <c r="Z247" s="70"/>
      <c r="AA247" s="885"/>
      <c r="AB247" s="863"/>
      <c r="AC247" s="655"/>
      <c r="AD247" s="655"/>
      <c r="AE247" s="12" t="s">
        <v>49</v>
      </c>
      <c r="AF247" s="13" t="s">
        <v>457</v>
      </c>
      <c r="AG247" s="14" t="s">
        <v>458</v>
      </c>
      <c r="AH247" s="15" t="s">
        <v>459</v>
      </c>
      <c r="AI247" s="16" t="s">
        <v>36</v>
      </c>
      <c r="AJ247" s="96"/>
    </row>
    <row r="248" spans="1:36" ht="13.5" customHeight="1" x14ac:dyDescent="0.15">
      <c r="A248" s="1634"/>
      <c r="B248" s="326">
        <v>43772</v>
      </c>
      <c r="C248" s="456" t="str">
        <f t="shared" ref="C248:C275" si="50">IF(B248="","",IF(WEEKDAY(B248)=1,"(日)",IF(WEEKDAY(B248)=2,"(月)",IF(WEEKDAY(B248)=3,"(火)",IF(WEEKDAY(B248)=4,"(水)",IF(WEEKDAY(B248)=5,"(木)",IF(WEEKDAY(B248)=6,"(金)","(土)")))))))</f>
        <v>(日)</v>
      </c>
      <c r="D248" s="671" t="s">
        <v>570</v>
      </c>
      <c r="E248" s="60"/>
      <c r="F248" s="60">
        <v>15.8</v>
      </c>
      <c r="G248" s="23">
        <v>21.3</v>
      </c>
      <c r="H248" s="63">
        <v>20.2</v>
      </c>
      <c r="I248" s="23">
        <v>7.4</v>
      </c>
      <c r="J248" s="63">
        <v>6.2</v>
      </c>
      <c r="K248" s="23">
        <v>7.59</v>
      </c>
      <c r="L248" s="63">
        <v>7.65</v>
      </c>
      <c r="M248" s="23"/>
      <c r="N248" s="63">
        <v>27.8</v>
      </c>
      <c r="O248" s="50"/>
      <c r="P248" s="1310"/>
      <c r="Q248" s="50"/>
      <c r="R248" s="1310"/>
      <c r="S248" s="50"/>
      <c r="T248" s="1310"/>
      <c r="U248" s="50"/>
      <c r="V248" s="1310"/>
      <c r="W248" s="64"/>
      <c r="X248" s="65"/>
      <c r="Y248" s="69"/>
      <c r="Z248" s="70"/>
      <c r="AA248" s="885"/>
      <c r="AB248" s="863"/>
      <c r="AC248" s="655"/>
      <c r="AD248" s="655"/>
      <c r="AE248" s="5" t="s">
        <v>55</v>
      </c>
      <c r="AF248" s="17" t="s">
        <v>20</v>
      </c>
      <c r="AG248" s="31"/>
      <c r="AH248" s="32">
        <v>19.600000000000001</v>
      </c>
      <c r="AI248" s="33" t="s">
        <v>36</v>
      </c>
      <c r="AJ248" s="97"/>
    </row>
    <row r="249" spans="1:36" ht="13.5" customHeight="1" x14ac:dyDescent="0.15">
      <c r="A249" s="1634"/>
      <c r="B249" s="326">
        <v>43773</v>
      </c>
      <c r="C249" s="456" t="str">
        <f t="shared" si="50"/>
        <v>(月)</v>
      </c>
      <c r="D249" s="671" t="s">
        <v>570</v>
      </c>
      <c r="E249" s="60">
        <v>2.5</v>
      </c>
      <c r="F249" s="60">
        <v>15.9</v>
      </c>
      <c r="G249" s="23">
        <v>21.1</v>
      </c>
      <c r="H249" s="63">
        <v>20.100000000000001</v>
      </c>
      <c r="I249" s="23">
        <v>7.7</v>
      </c>
      <c r="J249" s="63">
        <v>6.4</v>
      </c>
      <c r="K249" s="23">
        <v>7.55</v>
      </c>
      <c r="L249" s="63">
        <v>7.59</v>
      </c>
      <c r="M249" s="23"/>
      <c r="N249" s="63">
        <v>27.9</v>
      </c>
      <c r="O249" s="50"/>
      <c r="P249" s="1310"/>
      <c r="Q249" s="50"/>
      <c r="R249" s="1310"/>
      <c r="S249" s="50"/>
      <c r="T249" s="1310"/>
      <c r="U249" s="50"/>
      <c r="V249" s="1310"/>
      <c r="W249" s="64"/>
      <c r="X249" s="65"/>
      <c r="Y249" s="69"/>
      <c r="Z249" s="70"/>
      <c r="AA249" s="885"/>
      <c r="AB249" s="863"/>
      <c r="AC249" s="655"/>
      <c r="AD249" s="655"/>
      <c r="AE249" s="6" t="s">
        <v>57</v>
      </c>
      <c r="AF249" s="18" t="s">
        <v>460</v>
      </c>
      <c r="AG249" s="37"/>
      <c r="AH249" s="35">
        <v>5.5</v>
      </c>
      <c r="AI249" s="39" t="s">
        <v>36</v>
      </c>
      <c r="AJ249" s="98"/>
    </row>
    <row r="250" spans="1:36" ht="13.5" customHeight="1" x14ac:dyDescent="0.15">
      <c r="A250" s="1634"/>
      <c r="B250" s="326">
        <v>43774</v>
      </c>
      <c r="C250" s="456" t="str">
        <f t="shared" si="50"/>
        <v>(火)</v>
      </c>
      <c r="D250" s="671" t="s">
        <v>570</v>
      </c>
      <c r="E250" s="60"/>
      <c r="F250" s="60">
        <v>13.7</v>
      </c>
      <c r="G250" s="23">
        <v>20.9</v>
      </c>
      <c r="H250" s="63">
        <v>19.899999999999999</v>
      </c>
      <c r="I250" s="23">
        <v>7.6</v>
      </c>
      <c r="J250" s="63">
        <v>6.6</v>
      </c>
      <c r="K250" s="23">
        <v>7.58</v>
      </c>
      <c r="L250" s="63">
        <v>7.58</v>
      </c>
      <c r="M250" s="23"/>
      <c r="N250" s="63">
        <v>27.7</v>
      </c>
      <c r="O250" s="50"/>
      <c r="P250" s="1310">
        <v>59.1</v>
      </c>
      <c r="Q250" s="50"/>
      <c r="R250" s="1310">
        <v>80</v>
      </c>
      <c r="S250" s="50"/>
      <c r="T250" s="1310"/>
      <c r="U250" s="50"/>
      <c r="V250" s="1310"/>
      <c r="W250" s="64"/>
      <c r="X250" s="65">
        <v>27.8</v>
      </c>
      <c r="Y250" s="69"/>
      <c r="Z250" s="70">
        <v>123</v>
      </c>
      <c r="AA250" s="885"/>
      <c r="AB250" s="863">
        <v>0.27</v>
      </c>
      <c r="AC250" s="655"/>
      <c r="AD250" s="655"/>
      <c r="AE250" s="6" t="s">
        <v>21</v>
      </c>
      <c r="AF250" s="18"/>
      <c r="AG250" s="40"/>
      <c r="AH250" s="35">
        <v>7.57</v>
      </c>
      <c r="AI250" s="42" t="s">
        <v>36</v>
      </c>
      <c r="AJ250" s="99"/>
    </row>
    <row r="251" spans="1:36" ht="13.5" customHeight="1" x14ac:dyDescent="0.15">
      <c r="A251" s="1634"/>
      <c r="B251" s="326">
        <v>43775</v>
      </c>
      <c r="C251" s="456" t="str">
        <f t="shared" si="50"/>
        <v>(水)</v>
      </c>
      <c r="D251" s="671" t="s">
        <v>598</v>
      </c>
      <c r="E251" s="60"/>
      <c r="F251" s="60">
        <v>14.8</v>
      </c>
      <c r="G251" s="23">
        <v>20.8</v>
      </c>
      <c r="H251" s="63">
        <v>19.7</v>
      </c>
      <c r="I251" s="23">
        <v>6.6</v>
      </c>
      <c r="J251" s="63">
        <v>5.4</v>
      </c>
      <c r="K251" s="23">
        <v>7.57</v>
      </c>
      <c r="L251" s="63">
        <v>7.6</v>
      </c>
      <c r="M251" s="23"/>
      <c r="N251" s="63">
        <v>27.9</v>
      </c>
      <c r="O251" s="50"/>
      <c r="P251" s="1310">
        <v>57.5</v>
      </c>
      <c r="Q251" s="50"/>
      <c r="R251" s="1310">
        <v>80.400000000000006</v>
      </c>
      <c r="S251" s="50"/>
      <c r="T251" s="1310"/>
      <c r="U251" s="50"/>
      <c r="V251" s="1310"/>
      <c r="W251" s="64"/>
      <c r="X251" s="65">
        <v>27.6</v>
      </c>
      <c r="Y251" s="69"/>
      <c r="Z251" s="70">
        <v>162</v>
      </c>
      <c r="AA251" s="885"/>
      <c r="AB251" s="863">
        <v>0.24</v>
      </c>
      <c r="AC251" s="655"/>
      <c r="AD251" s="655"/>
      <c r="AE251" s="6" t="s">
        <v>461</v>
      </c>
      <c r="AF251" s="18" t="s">
        <v>22</v>
      </c>
      <c r="AG251" s="34"/>
      <c r="AH251" s="35">
        <v>27.8</v>
      </c>
      <c r="AI251" s="36" t="s">
        <v>36</v>
      </c>
      <c r="AJ251" s="100"/>
    </row>
    <row r="252" spans="1:36" ht="13.5" customHeight="1" x14ac:dyDescent="0.15">
      <c r="A252" s="1634"/>
      <c r="B252" s="326">
        <v>43776</v>
      </c>
      <c r="C252" s="456" t="str">
        <f t="shared" si="50"/>
        <v>(木)</v>
      </c>
      <c r="D252" s="671" t="s">
        <v>598</v>
      </c>
      <c r="E252" s="60"/>
      <c r="F252" s="60">
        <v>19.600000000000001</v>
      </c>
      <c r="G252" s="23">
        <v>20.6</v>
      </c>
      <c r="H252" s="63">
        <v>19.600000000000001</v>
      </c>
      <c r="I252" s="23">
        <v>6.6</v>
      </c>
      <c r="J252" s="63">
        <v>5.5</v>
      </c>
      <c r="K252" s="23">
        <v>7.57</v>
      </c>
      <c r="L252" s="63">
        <v>7.57</v>
      </c>
      <c r="M252" s="23"/>
      <c r="N252" s="63">
        <v>27.8</v>
      </c>
      <c r="O252" s="50"/>
      <c r="P252" s="1310">
        <v>57.6</v>
      </c>
      <c r="Q252" s="50"/>
      <c r="R252" s="1310">
        <v>80.8</v>
      </c>
      <c r="S252" s="50"/>
      <c r="T252" s="1310">
        <v>48.6</v>
      </c>
      <c r="U252" s="50"/>
      <c r="V252" s="1310">
        <v>32.200000000000003</v>
      </c>
      <c r="W252" s="64"/>
      <c r="X252" s="65">
        <v>26.7</v>
      </c>
      <c r="Y252" s="69"/>
      <c r="Z252" s="70">
        <v>152</v>
      </c>
      <c r="AA252" s="885"/>
      <c r="AB252" s="863">
        <v>0.25</v>
      </c>
      <c r="AC252" s="655"/>
      <c r="AD252" s="655"/>
      <c r="AE252" s="6" t="s">
        <v>462</v>
      </c>
      <c r="AF252" s="18" t="s">
        <v>23</v>
      </c>
      <c r="AG252" s="34"/>
      <c r="AH252" s="660">
        <v>57.6</v>
      </c>
      <c r="AI252" s="36" t="s">
        <v>36</v>
      </c>
      <c r="AJ252" s="100"/>
    </row>
    <row r="253" spans="1:36" ht="13.5" customHeight="1" x14ac:dyDescent="0.15">
      <c r="A253" s="1634"/>
      <c r="B253" s="326">
        <v>43777</v>
      </c>
      <c r="C253" s="456" t="str">
        <f t="shared" si="50"/>
        <v>(金)</v>
      </c>
      <c r="D253" s="671" t="s">
        <v>570</v>
      </c>
      <c r="E253" s="60"/>
      <c r="F253" s="60">
        <v>16.5</v>
      </c>
      <c r="G253" s="23">
        <v>20.6</v>
      </c>
      <c r="H253" s="63">
        <v>19.600000000000001</v>
      </c>
      <c r="I253" s="23">
        <v>6.3</v>
      </c>
      <c r="J253" s="63">
        <v>5.4</v>
      </c>
      <c r="K253" s="23">
        <v>7.56</v>
      </c>
      <c r="L253" s="63">
        <v>7.56</v>
      </c>
      <c r="M253" s="23"/>
      <c r="N253" s="63">
        <v>27.7</v>
      </c>
      <c r="O253" s="50"/>
      <c r="P253" s="1310">
        <v>58.4</v>
      </c>
      <c r="Q253" s="50"/>
      <c r="R253" s="1310">
        <v>82.2</v>
      </c>
      <c r="S253" s="50"/>
      <c r="T253" s="1310"/>
      <c r="U253" s="50"/>
      <c r="V253" s="1310"/>
      <c r="W253" s="64"/>
      <c r="X253" s="65">
        <v>27.1</v>
      </c>
      <c r="Y253" s="69"/>
      <c r="Z253" s="70">
        <v>204</v>
      </c>
      <c r="AA253" s="885"/>
      <c r="AB253" s="863">
        <v>0.31</v>
      </c>
      <c r="AC253" s="655"/>
      <c r="AD253" s="655"/>
      <c r="AE253" s="6" t="s">
        <v>463</v>
      </c>
      <c r="AF253" s="18" t="s">
        <v>23</v>
      </c>
      <c r="AG253" s="34"/>
      <c r="AH253" s="660">
        <v>80.8</v>
      </c>
      <c r="AI253" s="36" t="s">
        <v>36</v>
      </c>
      <c r="AJ253" s="100"/>
    </row>
    <row r="254" spans="1:36" ht="13.5" customHeight="1" x14ac:dyDescent="0.15">
      <c r="A254" s="1634"/>
      <c r="B254" s="326">
        <v>43778</v>
      </c>
      <c r="C254" s="456" t="str">
        <f t="shared" si="50"/>
        <v>(土)</v>
      </c>
      <c r="D254" s="671" t="s">
        <v>579</v>
      </c>
      <c r="E254" s="60"/>
      <c r="F254" s="60">
        <v>12.9</v>
      </c>
      <c r="G254" s="23">
        <v>20.2</v>
      </c>
      <c r="H254" s="63">
        <v>19.2</v>
      </c>
      <c r="I254" s="23">
        <v>7</v>
      </c>
      <c r="J254" s="63">
        <v>6</v>
      </c>
      <c r="K254" s="23">
        <v>7.55</v>
      </c>
      <c r="L254" s="63">
        <v>7.56</v>
      </c>
      <c r="M254" s="23"/>
      <c r="N254" s="63">
        <v>27.8</v>
      </c>
      <c r="O254" s="50"/>
      <c r="P254" s="1310"/>
      <c r="Q254" s="50"/>
      <c r="R254" s="1310"/>
      <c r="S254" s="50"/>
      <c r="T254" s="1310"/>
      <c r="U254" s="50"/>
      <c r="V254" s="1310"/>
      <c r="W254" s="64"/>
      <c r="X254" s="65"/>
      <c r="Y254" s="69"/>
      <c r="Z254" s="70"/>
      <c r="AA254" s="885"/>
      <c r="AB254" s="863"/>
      <c r="AC254" s="655"/>
      <c r="AD254" s="655"/>
      <c r="AE254" s="6" t="s">
        <v>464</v>
      </c>
      <c r="AF254" s="18" t="s">
        <v>23</v>
      </c>
      <c r="AG254" s="34"/>
      <c r="AH254" s="660">
        <v>48.6</v>
      </c>
      <c r="AI254" s="36" t="s">
        <v>36</v>
      </c>
      <c r="AJ254" s="100"/>
    </row>
    <row r="255" spans="1:36" ht="13.5" customHeight="1" x14ac:dyDescent="0.15">
      <c r="A255" s="1634"/>
      <c r="B255" s="326">
        <v>43779</v>
      </c>
      <c r="C255" s="456" t="str">
        <f t="shared" si="50"/>
        <v>(日)</v>
      </c>
      <c r="D255" s="671" t="s">
        <v>570</v>
      </c>
      <c r="E255" s="60"/>
      <c r="F255" s="60">
        <v>13.5</v>
      </c>
      <c r="G255" s="23">
        <v>20</v>
      </c>
      <c r="H255" s="63">
        <v>19.100000000000001</v>
      </c>
      <c r="I255" s="23">
        <v>6.7</v>
      </c>
      <c r="J255" s="63">
        <v>5.7</v>
      </c>
      <c r="K255" s="23">
        <v>7.62</v>
      </c>
      <c r="L255" s="63">
        <v>7.63</v>
      </c>
      <c r="M255" s="23"/>
      <c r="N255" s="63">
        <v>27.8</v>
      </c>
      <c r="O255" s="50"/>
      <c r="P255" s="1310"/>
      <c r="Q255" s="50"/>
      <c r="R255" s="1310"/>
      <c r="S255" s="50"/>
      <c r="T255" s="1310"/>
      <c r="U255" s="50"/>
      <c r="V255" s="1310"/>
      <c r="W255" s="64"/>
      <c r="X255" s="65"/>
      <c r="Y255" s="69"/>
      <c r="Z255" s="70"/>
      <c r="AA255" s="885"/>
      <c r="AB255" s="863"/>
      <c r="AC255" s="655"/>
      <c r="AD255" s="655"/>
      <c r="AE255" s="6" t="s">
        <v>465</v>
      </c>
      <c r="AF255" s="18" t="s">
        <v>23</v>
      </c>
      <c r="AG255" s="34"/>
      <c r="AH255" s="660">
        <v>32.200000000000003</v>
      </c>
      <c r="AI255" s="36" t="s">
        <v>36</v>
      </c>
      <c r="AJ255" s="100"/>
    </row>
    <row r="256" spans="1:36" ht="13.5" customHeight="1" x14ac:dyDescent="0.15">
      <c r="A256" s="1634"/>
      <c r="B256" s="326">
        <v>43780</v>
      </c>
      <c r="C256" s="456" t="str">
        <f t="shared" si="50"/>
        <v>(月)</v>
      </c>
      <c r="D256" s="671" t="s">
        <v>579</v>
      </c>
      <c r="E256" s="60">
        <v>7</v>
      </c>
      <c r="F256" s="60">
        <v>13.5</v>
      </c>
      <c r="G256" s="23">
        <v>19.899999999999999</v>
      </c>
      <c r="H256" s="63">
        <v>19.100000000000001</v>
      </c>
      <c r="I256" s="23">
        <v>7.6</v>
      </c>
      <c r="J256" s="63">
        <v>6.3</v>
      </c>
      <c r="K256" s="23">
        <v>7.57</v>
      </c>
      <c r="L256" s="63">
        <v>7.58</v>
      </c>
      <c r="M256" s="23"/>
      <c r="N256" s="63">
        <v>27.8</v>
      </c>
      <c r="O256" s="50"/>
      <c r="P256" s="1310">
        <v>59.2</v>
      </c>
      <c r="Q256" s="50"/>
      <c r="R256" s="1310">
        <v>82</v>
      </c>
      <c r="S256" s="50"/>
      <c r="T256" s="1310"/>
      <c r="U256" s="50"/>
      <c r="V256" s="1310"/>
      <c r="W256" s="64"/>
      <c r="X256" s="65">
        <v>26.9</v>
      </c>
      <c r="Y256" s="69"/>
      <c r="Z256" s="70">
        <v>209</v>
      </c>
      <c r="AA256" s="885"/>
      <c r="AB256" s="863">
        <v>0.34</v>
      </c>
      <c r="AC256" s="655"/>
      <c r="AD256" s="655"/>
      <c r="AE256" s="6" t="s">
        <v>466</v>
      </c>
      <c r="AF256" s="18" t="s">
        <v>23</v>
      </c>
      <c r="AG256" s="37"/>
      <c r="AH256" s="38">
        <v>26.7</v>
      </c>
      <c r="AI256" s="39" t="s">
        <v>36</v>
      </c>
      <c r="AJ256" s="98"/>
    </row>
    <row r="257" spans="1:36" ht="13.5" customHeight="1" x14ac:dyDescent="0.15">
      <c r="A257" s="1634"/>
      <c r="B257" s="326">
        <v>43781</v>
      </c>
      <c r="C257" s="456" t="str">
        <f t="shared" si="50"/>
        <v>(火)</v>
      </c>
      <c r="D257" s="671" t="s">
        <v>570</v>
      </c>
      <c r="E257" s="60"/>
      <c r="F257" s="60">
        <v>18</v>
      </c>
      <c r="G257" s="23">
        <v>19.899999999999999</v>
      </c>
      <c r="H257" s="63">
        <v>19.100000000000001</v>
      </c>
      <c r="I257" s="23">
        <v>7.4</v>
      </c>
      <c r="J257" s="63">
        <v>6.3</v>
      </c>
      <c r="K257" s="23">
        <v>7.54</v>
      </c>
      <c r="L257" s="63">
        <v>7.55</v>
      </c>
      <c r="M257" s="23"/>
      <c r="N257" s="63">
        <v>27.6</v>
      </c>
      <c r="O257" s="50"/>
      <c r="P257" s="1310">
        <v>59.4</v>
      </c>
      <c r="Q257" s="50"/>
      <c r="R257" s="1310">
        <v>83</v>
      </c>
      <c r="S257" s="50"/>
      <c r="T257" s="1310"/>
      <c r="U257" s="50"/>
      <c r="V257" s="1310"/>
      <c r="W257" s="64"/>
      <c r="X257" s="65">
        <v>26.5</v>
      </c>
      <c r="Y257" s="69"/>
      <c r="Z257" s="70">
        <v>179</v>
      </c>
      <c r="AA257" s="885"/>
      <c r="AB257" s="863">
        <v>0.31</v>
      </c>
      <c r="AC257" s="655"/>
      <c r="AD257" s="655"/>
      <c r="AE257" s="6" t="s">
        <v>467</v>
      </c>
      <c r="AF257" s="18" t="s">
        <v>23</v>
      </c>
      <c r="AG257" s="48"/>
      <c r="AH257" s="49">
        <v>152</v>
      </c>
      <c r="AI257" s="25" t="s">
        <v>36</v>
      </c>
      <c r="AJ257" s="26"/>
    </row>
    <row r="258" spans="1:36" ht="13.5" customHeight="1" x14ac:dyDescent="0.15">
      <c r="A258" s="1634"/>
      <c r="B258" s="326">
        <v>43782</v>
      </c>
      <c r="C258" s="456" t="str">
        <f t="shared" si="50"/>
        <v>(水)</v>
      </c>
      <c r="D258" s="671" t="s">
        <v>570</v>
      </c>
      <c r="E258" s="60">
        <v>0.5</v>
      </c>
      <c r="F258" s="60">
        <v>16</v>
      </c>
      <c r="G258" s="23">
        <v>19.7</v>
      </c>
      <c r="H258" s="63">
        <v>18.899999999999999</v>
      </c>
      <c r="I258" s="23">
        <v>6.6</v>
      </c>
      <c r="J258" s="63">
        <v>5.7</v>
      </c>
      <c r="K258" s="23">
        <v>7.63</v>
      </c>
      <c r="L258" s="63">
        <v>7.65</v>
      </c>
      <c r="M258" s="23"/>
      <c r="N258" s="63">
        <v>28</v>
      </c>
      <c r="O258" s="50"/>
      <c r="P258" s="1310">
        <v>57.6</v>
      </c>
      <c r="Q258" s="50"/>
      <c r="R258" s="1310">
        <v>82.6</v>
      </c>
      <c r="S258" s="50"/>
      <c r="T258" s="1310"/>
      <c r="U258" s="50"/>
      <c r="V258" s="1310"/>
      <c r="W258" s="64"/>
      <c r="X258" s="65">
        <v>28.2</v>
      </c>
      <c r="Y258" s="69"/>
      <c r="Z258" s="70">
        <v>204</v>
      </c>
      <c r="AA258" s="885"/>
      <c r="AB258" s="863">
        <v>0.3</v>
      </c>
      <c r="AC258" s="655"/>
      <c r="AD258" s="655"/>
      <c r="AE258" s="6" t="s">
        <v>67</v>
      </c>
      <c r="AF258" s="18" t="s">
        <v>23</v>
      </c>
      <c r="AG258" s="40"/>
      <c r="AH258" s="41">
        <v>0.25</v>
      </c>
      <c r="AI258" s="42" t="s">
        <v>36</v>
      </c>
      <c r="AJ258" s="99"/>
    </row>
    <row r="259" spans="1:36" ht="13.5" customHeight="1" x14ac:dyDescent="0.15">
      <c r="A259" s="1634"/>
      <c r="B259" s="326">
        <v>43783</v>
      </c>
      <c r="C259" s="456" t="str">
        <f t="shared" si="50"/>
        <v>(木)</v>
      </c>
      <c r="D259" s="671" t="s">
        <v>579</v>
      </c>
      <c r="E259" s="60"/>
      <c r="F259" s="60">
        <v>19</v>
      </c>
      <c r="G259" s="23">
        <v>19.7</v>
      </c>
      <c r="H259" s="63">
        <v>19.100000000000001</v>
      </c>
      <c r="I259" s="23">
        <v>6.8</v>
      </c>
      <c r="J259" s="63">
        <v>5.8</v>
      </c>
      <c r="K259" s="23">
        <v>7.58</v>
      </c>
      <c r="L259" s="63">
        <v>7.59</v>
      </c>
      <c r="M259" s="23"/>
      <c r="N259" s="63">
        <v>27.9</v>
      </c>
      <c r="O259" s="50"/>
      <c r="P259" s="1310">
        <v>58.4</v>
      </c>
      <c r="Q259" s="50"/>
      <c r="R259" s="1310">
        <v>81.400000000000006</v>
      </c>
      <c r="S259" s="50"/>
      <c r="T259" s="1310"/>
      <c r="U259" s="50"/>
      <c r="V259" s="1310"/>
      <c r="W259" s="64"/>
      <c r="X259" s="65">
        <v>27.6</v>
      </c>
      <c r="Y259" s="69"/>
      <c r="Z259" s="70">
        <v>227</v>
      </c>
      <c r="AA259" s="885"/>
      <c r="AB259" s="863">
        <v>0.34</v>
      </c>
      <c r="AC259" s="655"/>
      <c r="AD259" s="655"/>
      <c r="AE259" s="6" t="s">
        <v>24</v>
      </c>
      <c r="AF259" s="18" t="s">
        <v>23</v>
      </c>
      <c r="AG259" s="23"/>
      <c r="AH259" s="47">
        <v>3</v>
      </c>
      <c r="AI259" s="36" t="s">
        <v>36</v>
      </c>
      <c r="AJ259" s="99"/>
    </row>
    <row r="260" spans="1:36" ht="13.5" customHeight="1" x14ac:dyDescent="0.15">
      <c r="A260" s="1634"/>
      <c r="B260" s="326">
        <v>43784</v>
      </c>
      <c r="C260" s="456" t="str">
        <f t="shared" si="50"/>
        <v>(金)</v>
      </c>
      <c r="D260" s="671" t="s">
        <v>570</v>
      </c>
      <c r="E260" s="60"/>
      <c r="F260" s="60">
        <v>13.1</v>
      </c>
      <c r="G260" s="23">
        <v>19.5</v>
      </c>
      <c r="H260" s="63">
        <v>18.7</v>
      </c>
      <c r="I260" s="23">
        <v>6.5</v>
      </c>
      <c r="J260" s="63">
        <v>5.4</v>
      </c>
      <c r="K260" s="23">
        <v>7.62</v>
      </c>
      <c r="L260" s="63">
        <v>7.61</v>
      </c>
      <c r="M260" s="23"/>
      <c r="N260" s="63">
        <v>27.9</v>
      </c>
      <c r="O260" s="50"/>
      <c r="P260" s="1310">
        <v>59.4</v>
      </c>
      <c r="Q260" s="50"/>
      <c r="R260" s="1310">
        <v>82</v>
      </c>
      <c r="S260" s="50"/>
      <c r="T260" s="1310"/>
      <c r="U260" s="50"/>
      <c r="V260" s="1310"/>
      <c r="W260" s="64"/>
      <c r="X260" s="65">
        <v>26.6</v>
      </c>
      <c r="Y260" s="69"/>
      <c r="Z260" s="70">
        <v>149</v>
      </c>
      <c r="AA260" s="885"/>
      <c r="AB260" s="863">
        <v>0.28000000000000003</v>
      </c>
      <c r="AC260" s="655"/>
      <c r="AD260" s="655"/>
      <c r="AE260" s="6" t="s">
        <v>25</v>
      </c>
      <c r="AF260" s="18" t="s">
        <v>23</v>
      </c>
      <c r="AG260" s="23"/>
      <c r="AH260" s="47">
        <v>0.7</v>
      </c>
      <c r="AI260" s="36" t="s">
        <v>36</v>
      </c>
      <c r="AJ260" s="99"/>
    </row>
    <row r="261" spans="1:36" ht="13.5" customHeight="1" x14ac:dyDescent="0.15">
      <c r="A261" s="1634"/>
      <c r="B261" s="326">
        <v>43785</v>
      </c>
      <c r="C261" s="456" t="str">
        <f t="shared" si="50"/>
        <v>(土)</v>
      </c>
      <c r="D261" s="671" t="s">
        <v>570</v>
      </c>
      <c r="E261" s="60"/>
      <c r="F261" s="60">
        <v>10.7</v>
      </c>
      <c r="G261" s="23">
        <v>19.100000000000001</v>
      </c>
      <c r="H261" s="63">
        <v>18.2</v>
      </c>
      <c r="I261" s="23">
        <v>5.8</v>
      </c>
      <c r="J261" s="63">
        <v>4.4000000000000004</v>
      </c>
      <c r="K261" s="23">
        <v>7.62</v>
      </c>
      <c r="L261" s="63">
        <v>7.61</v>
      </c>
      <c r="M261" s="23"/>
      <c r="N261" s="63">
        <v>28.1</v>
      </c>
      <c r="O261" s="50"/>
      <c r="P261" s="1310"/>
      <c r="Q261" s="50"/>
      <c r="R261" s="1310"/>
      <c r="S261" s="50"/>
      <c r="T261" s="1310"/>
      <c r="U261" s="50"/>
      <c r="V261" s="1310"/>
      <c r="W261" s="64"/>
      <c r="X261" s="65"/>
      <c r="Y261" s="69"/>
      <c r="Z261" s="70"/>
      <c r="AA261" s="885"/>
      <c r="AB261" s="863"/>
      <c r="AC261" s="655"/>
      <c r="AD261" s="655"/>
      <c r="AE261" s="6" t="s">
        <v>468</v>
      </c>
      <c r="AF261" s="18" t="s">
        <v>23</v>
      </c>
      <c r="AG261" s="23"/>
      <c r="AH261" s="47">
        <v>8.4</v>
      </c>
      <c r="AI261" s="36" t="s">
        <v>36</v>
      </c>
      <c r="AJ261" s="99"/>
    </row>
    <row r="262" spans="1:36" ht="13.5" customHeight="1" x14ac:dyDescent="0.15">
      <c r="A262" s="1634"/>
      <c r="B262" s="326">
        <v>43786</v>
      </c>
      <c r="C262" s="456" t="str">
        <f t="shared" si="50"/>
        <v>(日)</v>
      </c>
      <c r="D262" s="671" t="s">
        <v>570</v>
      </c>
      <c r="E262" s="60"/>
      <c r="F262" s="60">
        <v>14.2</v>
      </c>
      <c r="G262" s="23">
        <v>18.899999999999999</v>
      </c>
      <c r="H262" s="63">
        <v>18.100000000000001</v>
      </c>
      <c r="I262" s="23">
        <v>6.6</v>
      </c>
      <c r="J262" s="63">
        <v>4.9000000000000004</v>
      </c>
      <c r="K262" s="23">
        <v>7.62</v>
      </c>
      <c r="L262" s="63">
        <v>7.64</v>
      </c>
      <c r="M262" s="23"/>
      <c r="N262" s="63">
        <v>28.1</v>
      </c>
      <c r="O262" s="50"/>
      <c r="P262" s="1310"/>
      <c r="Q262" s="50"/>
      <c r="R262" s="1310"/>
      <c r="S262" s="50"/>
      <c r="T262" s="1310"/>
      <c r="U262" s="50"/>
      <c r="V262" s="1310"/>
      <c r="W262" s="64"/>
      <c r="X262" s="65"/>
      <c r="Y262" s="69"/>
      <c r="Z262" s="70"/>
      <c r="AA262" s="885"/>
      <c r="AB262" s="863"/>
      <c r="AC262" s="655"/>
      <c r="AD262" s="655"/>
      <c r="AE262" s="6" t="s">
        <v>469</v>
      </c>
      <c r="AF262" s="18" t="s">
        <v>23</v>
      </c>
      <c r="AG262" s="45"/>
      <c r="AH262" s="44">
        <v>6.0000000000000001E-3</v>
      </c>
      <c r="AI262" s="46" t="s">
        <v>36</v>
      </c>
      <c r="AJ262" s="101"/>
    </row>
    <row r="263" spans="1:36" ht="13.5" customHeight="1" x14ac:dyDescent="0.15">
      <c r="A263" s="1634"/>
      <c r="B263" s="326">
        <v>43787</v>
      </c>
      <c r="C263" s="456" t="str">
        <f t="shared" si="50"/>
        <v>(月)</v>
      </c>
      <c r="D263" s="671" t="s">
        <v>571</v>
      </c>
      <c r="E263" s="60">
        <v>1</v>
      </c>
      <c r="F263" s="60">
        <v>10.9</v>
      </c>
      <c r="G263" s="23">
        <v>18.8</v>
      </c>
      <c r="H263" s="63">
        <v>18.100000000000001</v>
      </c>
      <c r="I263" s="23">
        <v>6.5</v>
      </c>
      <c r="J263" s="63">
        <v>5.9</v>
      </c>
      <c r="K263" s="23">
        <v>7.62</v>
      </c>
      <c r="L263" s="63">
        <v>7.61</v>
      </c>
      <c r="M263" s="23"/>
      <c r="N263" s="63">
        <v>28.2</v>
      </c>
      <c r="O263" s="50"/>
      <c r="P263" s="1310">
        <v>59.3</v>
      </c>
      <c r="Q263" s="50"/>
      <c r="R263" s="1310">
        <v>82.8</v>
      </c>
      <c r="S263" s="50"/>
      <c r="T263" s="1310"/>
      <c r="U263" s="50"/>
      <c r="V263" s="1310"/>
      <c r="W263" s="64"/>
      <c r="X263" s="65">
        <v>25.7</v>
      </c>
      <c r="Y263" s="69"/>
      <c r="Z263" s="70">
        <v>157</v>
      </c>
      <c r="AA263" s="885"/>
      <c r="AB263" s="863">
        <v>0.34</v>
      </c>
      <c r="AC263" s="655"/>
      <c r="AD263" s="655"/>
      <c r="AE263" s="6" t="s">
        <v>290</v>
      </c>
      <c r="AF263" s="18" t="s">
        <v>23</v>
      </c>
      <c r="AG263" s="24"/>
      <c r="AH263" s="44">
        <v>2.0299999999999998</v>
      </c>
      <c r="AI263" s="42" t="s">
        <v>36</v>
      </c>
      <c r="AJ263" s="99"/>
    </row>
    <row r="264" spans="1:36" ht="13.5" customHeight="1" x14ac:dyDescent="0.15">
      <c r="A264" s="1634"/>
      <c r="B264" s="326">
        <v>43788</v>
      </c>
      <c r="C264" s="456" t="str">
        <f t="shared" si="50"/>
        <v>(火)</v>
      </c>
      <c r="D264" s="671" t="s">
        <v>570</v>
      </c>
      <c r="E264" s="60">
        <v>7.5</v>
      </c>
      <c r="F264" s="60">
        <v>17.100000000000001</v>
      </c>
      <c r="G264" s="23">
        <v>19</v>
      </c>
      <c r="H264" s="63">
        <v>18.5</v>
      </c>
      <c r="I264" s="23">
        <v>6.8</v>
      </c>
      <c r="J264" s="63">
        <v>5.4</v>
      </c>
      <c r="K264" s="23">
        <v>7.5</v>
      </c>
      <c r="L264" s="63">
        <v>7.52</v>
      </c>
      <c r="M264" s="23"/>
      <c r="N264" s="63">
        <v>28.2</v>
      </c>
      <c r="O264" s="50"/>
      <c r="P264" s="1310">
        <v>59.8</v>
      </c>
      <c r="Q264" s="50"/>
      <c r="R264" s="1310">
        <v>83.8</v>
      </c>
      <c r="S264" s="50"/>
      <c r="T264" s="1310"/>
      <c r="U264" s="50"/>
      <c r="V264" s="1310"/>
      <c r="W264" s="64"/>
      <c r="X264" s="65">
        <v>25.6</v>
      </c>
      <c r="Y264" s="69"/>
      <c r="Z264" s="70">
        <v>156</v>
      </c>
      <c r="AA264" s="885"/>
      <c r="AB264" s="863">
        <v>0.31</v>
      </c>
      <c r="AC264" s="655"/>
      <c r="AD264" s="655"/>
      <c r="AE264" s="6" t="s">
        <v>470</v>
      </c>
      <c r="AF264" s="18" t="s">
        <v>23</v>
      </c>
      <c r="AG264" s="24"/>
      <c r="AH264" s="44">
        <v>2.61</v>
      </c>
      <c r="AI264" s="42" t="s">
        <v>36</v>
      </c>
      <c r="AJ264" s="99"/>
    </row>
    <row r="265" spans="1:36" ht="13.5" customHeight="1" x14ac:dyDescent="0.15">
      <c r="A265" s="1634"/>
      <c r="B265" s="326">
        <v>43789</v>
      </c>
      <c r="C265" s="456" t="str">
        <f t="shared" si="50"/>
        <v>(水)</v>
      </c>
      <c r="D265" s="671" t="s">
        <v>570</v>
      </c>
      <c r="E265" s="60"/>
      <c r="F265" s="60">
        <v>13.5</v>
      </c>
      <c r="G265" s="23">
        <v>18.8</v>
      </c>
      <c r="H265" s="63">
        <v>18.2</v>
      </c>
      <c r="I265" s="23">
        <v>5.7</v>
      </c>
      <c r="J265" s="63">
        <v>5.0999999999999996</v>
      </c>
      <c r="K265" s="23">
        <v>7.57</v>
      </c>
      <c r="L265" s="63">
        <v>7.59</v>
      </c>
      <c r="M265" s="23"/>
      <c r="N265" s="63">
        <v>28.3</v>
      </c>
      <c r="O265" s="50"/>
      <c r="P265" s="1310">
        <v>58.9</v>
      </c>
      <c r="Q265" s="50"/>
      <c r="R265" s="1310">
        <v>83.2</v>
      </c>
      <c r="S265" s="50"/>
      <c r="T265" s="1310"/>
      <c r="U265" s="50"/>
      <c r="V265" s="1310"/>
      <c r="W265" s="64"/>
      <c r="X265" s="65">
        <v>26.9</v>
      </c>
      <c r="Y265" s="69"/>
      <c r="Z265" s="70">
        <v>154</v>
      </c>
      <c r="AA265" s="885"/>
      <c r="AB265" s="863">
        <v>0.28999999999999998</v>
      </c>
      <c r="AC265" s="655"/>
      <c r="AD265" s="655"/>
      <c r="AE265" s="6" t="s">
        <v>471</v>
      </c>
      <c r="AF265" s="18" t="s">
        <v>23</v>
      </c>
      <c r="AG265" s="292"/>
      <c r="AH265" s="217">
        <v>9.5000000000000001E-2</v>
      </c>
      <c r="AI265" s="46" t="s">
        <v>36</v>
      </c>
      <c r="AJ265" s="101"/>
    </row>
    <row r="266" spans="1:36" ht="13.5" customHeight="1" x14ac:dyDescent="0.15">
      <c r="A266" s="1634"/>
      <c r="B266" s="326">
        <v>43790</v>
      </c>
      <c r="C266" s="456" t="str">
        <f t="shared" si="50"/>
        <v>(木)</v>
      </c>
      <c r="D266" s="671" t="s">
        <v>570</v>
      </c>
      <c r="E266" s="60"/>
      <c r="F266" s="60">
        <v>10.6</v>
      </c>
      <c r="G266" s="23">
        <v>18.399999999999999</v>
      </c>
      <c r="H266" s="63">
        <v>17.7</v>
      </c>
      <c r="I266" s="23">
        <v>6.3</v>
      </c>
      <c r="J266" s="63">
        <v>5.4</v>
      </c>
      <c r="K266" s="23">
        <v>7.64</v>
      </c>
      <c r="L266" s="63">
        <v>7.61</v>
      </c>
      <c r="M266" s="23"/>
      <c r="N266" s="63">
        <v>28</v>
      </c>
      <c r="O266" s="50"/>
      <c r="P266" s="1310">
        <v>59.2</v>
      </c>
      <c r="Q266" s="50"/>
      <c r="R266" s="1310">
        <v>84</v>
      </c>
      <c r="S266" s="50"/>
      <c r="T266" s="1310"/>
      <c r="U266" s="50"/>
      <c r="V266" s="1310"/>
      <c r="W266" s="64"/>
      <c r="X266" s="65">
        <v>26.3</v>
      </c>
      <c r="Y266" s="69"/>
      <c r="Z266" s="70">
        <v>152</v>
      </c>
      <c r="AA266" s="885"/>
      <c r="AB266" s="863">
        <v>0.35</v>
      </c>
      <c r="AC266" s="655">
        <v>398</v>
      </c>
      <c r="AD266" s="655">
        <v>460</v>
      </c>
      <c r="AE266" s="6" t="s">
        <v>472</v>
      </c>
      <c r="AF266" s="18" t="s">
        <v>23</v>
      </c>
      <c r="AG266" s="24"/>
      <c r="AH266" s="217"/>
      <c r="AI266" s="42" t="s">
        <v>36</v>
      </c>
      <c r="AJ266" s="99"/>
    </row>
    <row r="267" spans="1:36" ht="13.5" customHeight="1" x14ac:dyDescent="0.15">
      <c r="A267" s="1634"/>
      <c r="B267" s="326">
        <v>43791</v>
      </c>
      <c r="C267" s="456" t="str">
        <f t="shared" si="50"/>
        <v>(金)</v>
      </c>
      <c r="D267" s="671" t="s">
        <v>571</v>
      </c>
      <c r="E267" s="60">
        <v>39</v>
      </c>
      <c r="F267" s="60">
        <v>8.6999999999999993</v>
      </c>
      <c r="G267" s="23">
        <v>17.3</v>
      </c>
      <c r="H267" s="63">
        <v>16.899999999999999</v>
      </c>
      <c r="I267" s="23">
        <v>7.3</v>
      </c>
      <c r="J267" s="63">
        <v>5</v>
      </c>
      <c r="K267" s="23">
        <v>7.57</v>
      </c>
      <c r="L267" s="63">
        <v>7.42</v>
      </c>
      <c r="M267" s="23"/>
      <c r="N267" s="63">
        <v>30.2</v>
      </c>
      <c r="O267" s="50"/>
      <c r="P267" s="1310">
        <v>59.6</v>
      </c>
      <c r="Q267" s="50"/>
      <c r="R267" s="1310">
        <v>86.8</v>
      </c>
      <c r="S267" s="50"/>
      <c r="T267" s="1310"/>
      <c r="U267" s="50"/>
      <c r="V267" s="1310"/>
      <c r="W267" s="64"/>
      <c r="X267" s="65">
        <v>29.5</v>
      </c>
      <c r="Y267" s="69"/>
      <c r="Z267" s="70">
        <v>175</v>
      </c>
      <c r="AA267" s="885"/>
      <c r="AB267" s="863">
        <v>0.25</v>
      </c>
      <c r="AC267" s="655">
        <v>337</v>
      </c>
      <c r="AD267" s="655">
        <v>276</v>
      </c>
      <c r="AE267" s="6" t="s">
        <v>473</v>
      </c>
      <c r="AF267" s="18" t="s">
        <v>23</v>
      </c>
      <c r="AG267" s="23"/>
      <c r="AH267" s="47">
        <v>19.2</v>
      </c>
      <c r="AI267" s="36" t="s">
        <v>36</v>
      </c>
      <c r="AJ267" s="100"/>
    </row>
    <row r="268" spans="1:36" ht="13.5" customHeight="1" x14ac:dyDescent="0.15">
      <c r="A268" s="1634"/>
      <c r="B268" s="326">
        <v>43792</v>
      </c>
      <c r="C268" s="456" t="str">
        <f t="shared" si="50"/>
        <v>(土)</v>
      </c>
      <c r="D268" s="671" t="s">
        <v>571</v>
      </c>
      <c r="E268" s="60">
        <v>92.5</v>
      </c>
      <c r="F268" s="60">
        <v>10.9</v>
      </c>
      <c r="G268" s="23">
        <v>16.600000000000001</v>
      </c>
      <c r="H268" s="63">
        <v>16.3</v>
      </c>
      <c r="I268" s="23">
        <v>6.8</v>
      </c>
      <c r="J268" s="63">
        <v>5.7</v>
      </c>
      <c r="K268" s="23">
        <v>7.63</v>
      </c>
      <c r="L268" s="63">
        <v>7.62</v>
      </c>
      <c r="M268" s="23"/>
      <c r="N268" s="63">
        <v>30.5</v>
      </c>
      <c r="O268" s="50"/>
      <c r="P268" s="1310"/>
      <c r="Q268" s="50"/>
      <c r="R268" s="1310"/>
      <c r="S268" s="50"/>
      <c r="T268" s="1310"/>
      <c r="U268" s="50"/>
      <c r="V268" s="1310"/>
      <c r="W268" s="64"/>
      <c r="X268" s="65"/>
      <c r="Y268" s="69"/>
      <c r="Z268" s="70"/>
      <c r="AA268" s="885"/>
      <c r="AB268" s="863"/>
      <c r="AC268" s="655"/>
      <c r="AD268" s="655"/>
      <c r="AE268" s="6" t="s">
        <v>27</v>
      </c>
      <c r="AF268" s="18" t="s">
        <v>23</v>
      </c>
      <c r="AG268" s="23"/>
      <c r="AH268" s="47">
        <v>18.3</v>
      </c>
      <c r="AI268" s="36" t="s">
        <v>36</v>
      </c>
      <c r="AJ268" s="100"/>
    </row>
    <row r="269" spans="1:36" ht="13.5" customHeight="1" x14ac:dyDescent="0.15">
      <c r="A269" s="1634"/>
      <c r="B269" s="326">
        <v>43793</v>
      </c>
      <c r="C269" s="456" t="str">
        <f t="shared" si="50"/>
        <v>(日)</v>
      </c>
      <c r="D269" s="671" t="s">
        <v>571</v>
      </c>
      <c r="E269" s="60">
        <v>17</v>
      </c>
      <c r="F269" s="60">
        <v>14.8</v>
      </c>
      <c r="G269" s="23">
        <v>16.3</v>
      </c>
      <c r="H269" s="63">
        <v>16.2</v>
      </c>
      <c r="I269" s="23">
        <v>8.4</v>
      </c>
      <c r="J269" s="63">
        <v>7.2</v>
      </c>
      <c r="K269" s="23">
        <v>7.59</v>
      </c>
      <c r="L269" s="63">
        <v>7.58</v>
      </c>
      <c r="M269" s="23"/>
      <c r="N269" s="63">
        <v>29.4</v>
      </c>
      <c r="O269" s="50"/>
      <c r="P269" s="1310"/>
      <c r="Q269" s="50"/>
      <c r="R269" s="1310"/>
      <c r="S269" s="50"/>
      <c r="T269" s="1310"/>
      <c r="U269" s="50"/>
      <c r="V269" s="1310"/>
      <c r="W269" s="64"/>
      <c r="X269" s="65"/>
      <c r="Y269" s="69"/>
      <c r="Z269" s="70"/>
      <c r="AA269" s="885"/>
      <c r="AB269" s="863"/>
      <c r="AC269" s="655"/>
      <c r="AD269" s="655"/>
      <c r="AE269" s="6" t="s">
        <v>58</v>
      </c>
      <c r="AF269" s="18" t="s">
        <v>460</v>
      </c>
      <c r="AG269" s="50"/>
      <c r="AH269" s="51">
        <v>8</v>
      </c>
      <c r="AI269" s="43" t="s">
        <v>36</v>
      </c>
      <c r="AJ269" s="102"/>
    </row>
    <row r="270" spans="1:36" ht="13.5" customHeight="1" x14ac:dyDescent="0.15">
      <c r="A270" s="1634"/>
      <c r="B270" s="326">
        <v>43794</v>
      </c>
      <c r="C270" s="456" t="str">
        <f t="shared" si="50"/>
        <v>(月)</v>
      </c>
      <c r="D270" s="671" t="s">
        <v>579</v>
      </c>
      <c r="E270" s="60"/>
      <c r="F270" s="60">
        <v>16</v>
      </c>
      <c r="G270" s="23">
        <v>16.600000000000001</v>
      </c>
      <c r="H270" s="63">
        <v>16.399999999999999</v>
      </c>
      <c r="I270" s="23">
        <v>10.1</v>
      </c>
      <c r="J270" s="63">
        <v>8.6999999999999993</v>
      </c>
      <c r="K270" s="23">
        <v>7.46</v>
      </c>
      <c r="L270" s="63">
        <v>7.46</v>
      </c>
      <c r="M270" s="23"/>
      <c r="N270" s="63">
        <v>26.5</v>
      </c>
      <c r="O270" s="50"/>
      <c r="P270" s="1310">
        <v>59.4</v>
      </c>
      <c r="Q270" s="50"/>
      <c r="R270" s="1310">
        <v>80.2</v>
      </c>
      <c r="S270" s="50"/>
      <c r="T270" s="1310"/>
      <c r="U270" s="50"/>
      <c r="V270" s="1310"/>
      <c r="W270" s="64"/>
      <c r="X270" s="65">
        <v>26.4</v>
      </c>
      <c r="Y270" s="69"/>
      <c r="Z270" s="70">
        <v>209</v>
      </c>
      <c r="AA270" s="885"/>
      <c r="AB270" s="863">
        <v>0.35</v>
      </c>
      <c r="AC270" s="655"/>
      <c r="AD270" s="655"/>
      <c r="AE270" s="6" t="s">
        <v>474</v>
      </c>
      <c r="AF270" s="18" t="s">
        <v>23</v>
      </c>
      <c r="AG270" s="50"/>
      <c r="AH270" s="51">
        <v>3</v>
      </c>
      <c r="AI270" s="43" t="s">
        <v>36</v>
      </c>
      <c r="AJ270" s="102"/>
    </row>
    <row r="271" spans="1:36" ht="13.5" customHeight="1" x14ac:dyDescent="0.15">
      <c r="A271" s="1634"/>
      <c r="B271" s="326">
        <v>43795</v>
      </c>
      <c r="C271" s="456" t="str">
        <f t="shared" si="50"/>
        <v>(火)</v>
      </c>
      <c r="D271" s="671" t="s">
        <v>579</v>
      </c>
      <c r="E271" s="60">
        <v>0.5</v>
      </c>
      <c r="F271" s="60">
        <v>8.1999999999999993</v>
      </c>
      <c r="G271" s="23">
        <v>16.5</v>
      </c>
      <c r="H271" s="63">
        <v>16</v>
      </c>
      <c r="I271" s="23">
        <v>7.8</v>
      </c>
      <c r="J271" s="63">
        <v>6.8</v>
      </c>
      <c r="K271" s="23">
        <v>7.55</v>
      </c>
      <c r="L271" s="63">
        <v>7.56</v>
      </c>
      <c r="M271" s="23"/>
      <c r="N271" s="63">
        <v>27.2</v>
      </c>
      <c r="O271" s="50"/>
      <c r="P271" s="1310">
        <v>57.6</v>
      </c>
      <c r="Q271" s="50"/>
      <c r="R271" s="1310">
        <v>79.599999999999994</v>
      </c>
      <c r="S271" s="50"/>
      <c r="T271" s="1310"/>
      <c r="U271" s="50"/>
      <c r="V271" s="1310"/>
      <c r="W271" s="64"/>
      <c r="X271" s="65">
        <v>25.9</v>
      </c>
      <c r="Y271" s="69"/>
      <c r="Z271" s="70">
        <v>169</v>
      </c>
      <c r="AA271" s="885"/>
      <c r="AB271" s="863">
        <v>0.27</v>
      </c>
      <c r="AC271" s="655"/>
      <c r="AD271" s="655"/>
      <c r="AE271" s="19"/>
      <c r="AF271" s="9"/>
      <c r="AG271" s="20"/>
      <c r="AH271" s="8"/>
      <c r="AI271" s="8"/>
      <c r="AJ271" s="9"/>
    </row>
    <row r="272" spans="1:36" ht="13.5" customHeight="1" x14ac:dyDescent="0.15">
      <c r="A272" s="1634"/>
      <c r="B272" s="326">
        <v>43796</v>
      </c>
      <c r="C272" s="456" t="str">
        <f t="shared" si="50"/>
        <v>(水)</v>
      </c>
      <c r="D272" s="671" t="s">
        <v>571</v>
      </c>
      <c r="E272" s="60">
        <v>2.5</v>
      </c>
      <c r="F272" s="60">
        <v>8.6999999999999993</v>
      </c>
      <c r="G272" s="23">
        <v>16.5</v>
      </c>
      <c r="H272" s="63">
        <v>15.9</v>
      </c>
      <c r="I272" s="23">
        <v>6.3</v>
      </c>
      <c r="J272" s="63">
        <v>5.8</v>
      </c>
      <c r="K272" s="23">
        <v>7.55</v>
      </c>
      <c r="L272" s="63">
        <v>7.57</v>
      </c>
      <c r="M272" s="23"/>
      <c r="N272" s="63">
        <v>25.9</v>
      </c>
      <c r="O272" s="50"/>
      <c r="P272" s="1310">
        <v>56.7</v>
      </c>
      <c r="Q272" s="50"/>
      <c r="R272" s="1310">
        <v>77.2</v>
      </c>
      <c r="S272" s="50"/>
      <c r="T272" s="1310"/>
      <c r="U272" s="50"/>
      <c r="V272" s="1310"/>
      <c r="W272" s="64"/>
      <c r="X272" s="65">
        <v>24.3</v>
      </c>
      <c r="Y272" s="69"/>
      <c r="Z272" s="70">
        <v>189</v>
      </c>
      <c r="AA272" s="885"/>
      <c r="AB272" s="863">
        <v>0.27</v>
      </c>
      <c r="AC272" s="655"/>
      <c r="AD272" s="655"/>
      <c r="AE272" s="19"/>
      <c r="AF272" s="9"/>
      <c r="AG272" s="20"/>
      <c r="AH272" s="8"/>
      <c r="AI272" s="8"/>
      <c r="AJ272" s="9"/>
    </row>
    <row r="273" spans="1:36" ht="13.5" customHeight="1" x14ac:dyDescent="0.15">
      <c r="A273" s="1634"/>
      <c r="B273" s="326">
        <v>43797</v>
      </c>
      <c r="C273" s="456" t="str">
        <f t="shared" si="50"/>
        <v>(木)</v>
      </c>
      <c r="D273" s="671" t="s">
        <v>571</v>
      </c>
      <c r="E273" s="60">
        <v>17.5</v>
      </c>
      <c r="F273" s="60">
        <v>9.6999999999999993</v>
      </c>
      <c r="G273" s="23">
        <v>16</v>
      </c>
      <c r="H273" s="63">
        <v>15.6</v>
      </c>
      <c r="I273" s="23">
        <v>7.1</v>
      </c>
      <c r="J273" s="63">
        <v>6.2</v>
      </c>
      <c r="K273" s="23">
        <v>7.47</v>
      </c>
      <c r="L273" s="63">
        <v>7.47</v>
      </c>
      <c r="M273" s="23"/>
      <c r="N273" s="63">
        <v>25.8</v>
      </c>
      <c r="O273" s="50"/>
      <c r="P273" s="1310">
        <v>56.3</v>
      </c>
      <c r="Q273" s="50"/>
      <c r="R273" s="1310">
        <v>80</v>
      </c>
      <c r="S273" s="50"/>
      <c r="T273" s="1310"/>
      <c r="U273" s="50"/>
      <c r="V273" s="1310"/>
      <c r="W273" s="64"/>
      <c r="X273" s="65">
        <v>23.8</v>
      </c>
      <c r="Y273" s="69"/>
      <c r="Z273" s="70">
        <v>139</v>
      </c>
      <c r="AA273" s="885"/>
      <c r="AB273" s="863">
        <v>0.37</v>
      </c>
      <c r="AC273" s="655"/>
      <c r="AD273" s="655"/>
      <c r="AE273" s="21"/>
      <c r="AF273" s="3"/>
      <c r="AG273" s="22"/>
      <c r="AH273" s="10"/>
      <c r="AI273" s="10"/>
      <c r="AJ273" s="3"/>
    </row>
    <row r="274" spans="1:36" ht="13.5" customHeight="1" x14ac:dyDescent="0.15">
      <c r="A274" s="1634"/>
      <c r="B274" s="326">
        <v>43798</v>
      </c>
      <c r="C274" s="465" t="str">
        <f t="shared" si="50"/>
        <v>(金)</v>
      </c>
      <c r="D274" s="671" t="s">
        <v>570</v>
      </c>
      <c r="E274" s="60"/>
      <c r="F274" s="60">
        <v>5</v>
      </c>
      <c r="G274" s="23">
        <v>15.6</v>
      </c>
      <c r="H274" s="63">
        <v>15</v>
      </c>
      <c r="I274" s="23">
        <v>6.1</v>
      </c>
      <c r="J274" s="63">
        <v>5.5</v>
      </c>
      <c r="K274" s="23">
        <v>7.56</v>
      </c>
      <c r="L274" s="63">
        <v>7.57</v>
      </c>
      <c r="M274" s="23"/>
      <c r="N274" s="63">
        <v>26.5</v>
      </c>
      <c r="O274" s="50"/>
      <c r="P274" s="1310">
        <v>57.8</v>
      </c>
      <c r="Q274" s="50"/>
      <c r="R274" s="1310">
        <v>81.599999999999994</v>
      </c>
      <c r="S274" s="50"/>
      <c r="T274" s="1310"/>
      <c r="U274" s="50"/>
      <c r="V274" s="1310"/>
      <c r="W274" s="64"/>
      <c r="X274" s="65">
        <v>24</v>
      </c>
      <c r="Y274" s="69"/>
      <c r="Z274" s="70">
        <v>173</v>
      </c>
      <c r="AA274" s="885"/>
      <c r="AB274" s="863">
        <v>0.34</v>
      </c>
      <c r="AC274" s="655"/>
      <c r="AD274" s="655"/>
      <c r="AE274" s="29" t="s">
        <v>143</v>
      </c>
      <c r="AF274" s="2" t="s">
        <v>36</v>
      </c>
      <c r="AG274" s="2" t="s">
        <v>36</v>
      </c>
      <c r="AH274" s="2" t="s">
        <v>36</v>
      </c>
      <c r="AI274" s="2" t="s">
        <v>36</v>
      </c>
      <c r="AJ274" s="103" t="s">
        <v>36</v>
      </c>
    </row>
    <row r="275" spans="1:36" ht="13.5" customHeight="1" x14ac:dyDescent="0.15">
      <c r="A275" s="1634"/>
      <c r="B275" s="326">
        <v>43799</v>
      </c>
      <c r="C275" s="466" t="str">
        <f t="shared" si="50"/>
        <v>(土)</v>
      </c>
      <c r="D275" s="672" t="s">
        <v>570</v>
      </c>
      <c r="E275" s="125"/>
      <c r="F275" s="125">
        <v>6.2</v>
      </c>
      <c r="G275" s="126">
        <v>15.1</v>
      </c>
      <c r="H275" s="127">
        <v>14.6</v>
      </c>
      <c r="I275" s="126">
        <v>6.2</v>
      </c>
      <c r="J275" s="127">
        <v>5.6</v>
      </c>
      <c r="K275" s="126">
        <v>7.56</v>
      </c>
      <c r="L275" s="127">
        <v>7.59</v>
      </c>
      <c r="M275" s="126"/>
      <c r="N275" s="127">
        <v>26.3</v>
      </c>
      <c r="O275" s="676"/>
      <c r="P275" s="1324"/>
      <c r="Q275" s="676"/>
      <c r="R275" s="1324"/>
      <c r="S275" s="676"/>
      <c r="T275" s="1324"/>
      <c r="U275" s="676"/>
      <c r="V275" s="1324"/>
      <c r="W275" s="128"/>
      <c r="X275" s="129"/>
      <c r="Y275" s="132"/>
      <c r="Z275" s="133"/>
      <c r="AA275" s="897"/>
      <c r="AB275" s="877"/>
      <c r="AC275" s="673"/>
      <c r="AD275" s="673"/>
      <c r="AE275" s="11" t="s">
        <v>36</v>
      </c>
      <c r="AF275" s="2" t="s">
        <v>36</v>
      </c>
      <c r="AG275" s="2" t="s">
        <v>36</v>
      </c>
      <c r="AH275" s="2" t="s">
        <v>36</v>
      </c>
      <c r="AI275" s="2" t="s">
        <v>36</v>
      </c>
      <c r="AJ275" s="103" t="s">
        <v>36</v>
      </c>
    </row>
    <row r="276" spans="1:36" s="1" customFormat="1" ht="13.5" customHeight="1" x14ac:dyDescent="0.15">
      <c r="A276" s="1634"/>
      <c r="B276" s="1610" t="s">
        <v>396</v>
      </c>
      <c r="C276" s="1611"/>
      <c r="D276" s="399"/>
      <c r="E276" s="358">
        <f>MAX(E246:E275)</f>
        <v>92.5</v>
      </c>
      <c r="F276" s="359">
        <f t="shared" ref="F276:AD276" si="51">IF(COUNT(F246:F275)=0,"",MAX(F246:F275))</f>
        <v>19.600000000000001</v>
      </c>
      <c r="G276" s="360">
        <f t="shared" si="51"/>
        <v>21.6</v>
      </c>
      <c r="H276" s="361">
        <f t="shared" si="51"/>
        <v>20.399999999999999</v>
      </c>
      <c r="I276" s="360">
        <f t="shared" si="51"/>
        <v>10.1</v>
      </c>
      <c r="J276" s="361">
        <f t="shared" si="51"/>
        <v>8.6999999999999993</v>
      </c>
      <c r="K276" s="360">
        <f t="shared" si="51"/>
        <v>7.64</v>
      </c>
      <c r="L276" s="361">
        <f t="shared" si="51"/>
        <v>7.65</v>
      </c>
      <c r="M276" s="360" t="str">
        <f t="shared" si="51"/>
        <v/>
      </c>
      <c r="N276" s="361">
        <f t="shared" si="51"/>
        <v>30.5</v>
      </c>
      <c r="O276" s="1311" t="str">
        <f t="shared" si="51"/>
        <v/>
      </c>
      <c r="P276" s="1312">
        <f t="shared" si="51"/>
        <v>59.8</v>
      </c>
      <c r="Q276" s="1311" t="str">
        <f t="shared" si="51"/>
        <v/>
      </c>
      <c r="R276" s="1312">
        <f t="shared" si="51"/>
        <v>86.8</v>
      </c>
      <c r="S276" s="1311" t="str">
        <f t="shared" si="51"/>
        <v/>
      </c>
      <c r="T276" s="1319">
        <f t="shared" si="51"/>
        <v>48.6</v>
      </c>
      <c r="U276" s="1311" t="str">
        <f t="shared" si="51"/>
        <v/>
      </c>
      <c r="V276" s="1319">
        <f t="shared" si="51"/>
        <v>32.200000000000003</v>
      </c>
      <c r="W276" s="362" t="str">
        <f t="shared" si="51"/>
        <v/>
      </c>
      <c r="X276" s="583">
        <f t="shared" si="51"/>
        <v>29.5</v>
      </c>
      <c r="Y276" s="1471" t="str">
        <f t="shared" si="51"/>
        <v/>
      </c>
      <c r="Z276" s="1472">
        <f t="shared" si="51"/>
        <v>227</v>
      </c>
      <c r="AA276" s="887" t="str">
        <f t="shared" si="51"/>
        <v/>
      </c>
      <c r="AB276" s="865">
        <f t="shared" si="51"/>
        <v>0.37</v>
      </c>
      <c r="AC276" s="711">
        <f t="shared" si="51"/>
        <v>398</v>
      </c>
      <c r="AD276" s="711">
        <f t="shared" si="51"/>
        <v>460</v>
      </c>
      <c r="AE276" s="11"/>
      <c r="AF276" s="2"/>
      <c r="AG276" s="2"/>
      <c r="AH276" s="2"/>
      <c r="AI276" s="2"/>
      <c r="AJ276" s="103"/>
    </row>
    <row r="277" spans="1:36" s="1" customFormat="1" ht="13.5" customHeight="1" x14ac:dyDescent="0.15">
      <c r="A277" s="1634"/>
      <c r="B277" s="1602" t="s">
        <v>397</v>
      </c>
      <c r="C277" s="1603"/>
      <c r="D277" s="401"/>
      <c r="E277" s="364">
        <f>MIN(E246:E275)</f>
        <v>0.5</v>
      </c>
      <c r="F277" s="365">
        <f t="shared" ref="F277:AD277" si="52">IF(COUNT(F246:F275)=0,"",MIN(F246:F275))</f>
        <v>5</v>
      </c>
      <c r="G277" s="366">
        <f t="shared" si="52"/>
        <v>15.1</v>
      </c>
      <c r="H277" s="367">
        <f t="shared" si="52"/>
        <v>14.6</v>
      </c>
      <c r="I277" s="366">
        <f t="shared" si="52"/>
        <v>5.7</v>
      </c>
      <c r="J277" s="365">
        <f t="shared" si="52"/>
        <v>4.4000000000000004</v>
      </c>
      <c r="K277" s="366">
        <f t="shared" si="52"/>
        <v>7.46</v>
      </c>
      <c r="L277" s="365">
        <f t="shared" si="52"/>
        <v>7.42</v>
      </c>
      <c r="M277" s="366" t="str">
        <f t="shared" si="52"/>
        <v/>
      </c>
      <c r="N277" s="365">
        <f t="shared" si="52"/>
        <v>25.8</v>
      </c>
      <c r="O277" s="1313" t="str">
        <f t="shared" si="52"/>
        <v/>
      </c>
      <c r="P277" s="1314">
        <f t="shared" si="52"/>
        <v>56.3</v>
      </c>
      <c r="Q277" s="1313" t="str">
        <f t="shared" si="52"/>
        <v/>
      </c>
      <c r="R277" s="1314">
        <f t="shared" si="52"/>
        <v>77.2</v>
      </c>
      <c r="S277" s="1313" t="str">
        <f t="shared" si="52"/>
        <v/>
      </c>
      <c r="T277" s="1314">
        <f t="shared" si="52"/>
        <v>48.6</v>
      </c>
      <c r="U277" s="1313" t="str">
        <f t="shared" si="52"/>
        <v/>
      </c>
      <c r="V277" s="1320">
        <f t="shared" si="52"/>
        <v>32.200000000000003</v>
      </c>
      <c r="W277" s="368" t="str">
        <f t="shared" si="52"/>
        <v/>
      </c>
      <c r="X277" s="697">
        <f t="shared" si="52"/>
        <v>23.8</v>
      </c>
      <c r="Y277" s="1473" t="str">
        <f t="shared" si="52"/>
        <v/>
      </c>
      <c r="Z277" s="1474">
        <f t="shared" si="52"/>
        <v>123</v>
      </c>
      <c r="AA277" s="888" t="str">
        <f t="shared" si="52"/>
        <v/>
      </c>
      <c r="AB277" s="867">
        <f t="shared" si="52"/>
        <v>0.24</v>
      </c>
      <c r="AC277" s="712">
        <f t="shared" si="52"/>
        <v>337</v>
      </c>
      <c r="AD277" s="712">
        <f t="shared" si="52"/>
        <v>276</v>
      </c>
      <c r="AE277" s="11"/>
      <c r="AF277" s="2"/>
      <c r="AG277" s="2"/>
      <c r="AH277" s="2"/>
      <c r="AI277" s="2"/>
      <c r="AJ277" s="103"/>
    </row>
    <row r="278" spans="1:36" s="1" customFormat="1" ht="13.5" customHeight="1" x14ac:dyDescent="0.15">
      <c r="A278" s="1634"/>
      <c r="B278" s="1602" t="s">
        <v>398</v>
      </c>
      <c r="C278" s="1603"/>
      <c r="D278" s="401"/>
      <c r="E278" s="401"/>
      <c r="F278" s="584">
        <f t="shared" ref="F278:AD278" si="53">IF(COUNT(F246:F275)=0,"",AVERAGE(F246:F275))</f>
        <v>13.323333333333331</v>
      </c>
      <c r="G278" s="366">
        <f t="shared" si="53"/>
        <v>18.88666666666667</v>
      </c>
      <c r="H278" s="365">
        <f t="shared" si="53"/>
        <v>18.153333333333329</v>
      </c>
      <c r="I278" s="366">
        <f t="shared" si="53"/>
        <v>7.03</v>
      </c>
      <c r="J278" s="365">
        <f t="shared" si="53"/>
        <v>5.9066666666666672</v>
      </c>
      <c r="K278" s="366">
        <f t="shared" si="53"/>
        <v>7.568666666666668</v>
      </c>
      <c r="L278" s="365">
        <f t="shared" si="53"/>
        <v>7.573333333333335</v>
      </c>
      <c r="M278" s="366" t="str">
        <f t="shared" si="53"/>
        <v/>
      </c>
      <c r="N278" s="365">
        <f t="shared" si="53"/>
        <v>27.803333333333331</v>
      </c>
      <c r="O278" s="1313" t="str">
        <f t="shared" si="53"/>
        <v/>
      </c>
      <c r="P278" s="1314">
        <f t="shared" si="53"/>
        <v>58.449999999999989</v>
      </c>
      <c r="Q278" s="1313" t="str">
        <f t="shared" si="53"/>
        <v/>
      </c>
      <c r="R278" s="1314">
        <f t="shared" si="53"/>
        <v>81.669999999999987</v>
      </c>
      <c r="S278" s="1313" t="str">
        <f t="shared" si="53"/>
        <v/>
      </c>
      <c r="T278" s="1314">
        <f t="shared" si="53"/>
        <v>48.6</v>
      </c>
      <c r="U278" s="1313" t="str">
        <f t="shared" si="53"/>
        <v/>
      </c>
      <c r="V278" s="1314">
        <f t="shared" si="53"/>
        <v>32.200000000000003</v>
      </c>
      <c r="W278" s="1363" t="str">
        <f t="shared" si="53"/>
        <v/>
      </c>
      <c r="X278" s="697">
        <f t="shared" si="53"/>
        <v>26.51</v>
      </c>
      <c r="Y278" s="1473" t="str">
        <f t="shared" si="53"/>
        <v/>
      </c>
      <c r="Z278" s="1474">
        <f t="shared" si="53"/>
        <v>172.5</v>
      </c>
      <c r="AA278" s="888" t="str">
        <f t="shared" si="53"/>
        <v/>
      </c>
      <c r="AB278" s="867">
        <f t="shared" si="53"/>
        <v>0.30199999999999999</v>
      </c>
      <c r="AC278" s="712">
        <f t="shared" si="53"/>
        <v>367.5</v>
      </c>
      <c r="AD278" s="712">
        <f t="shared" si="53"/>
        <v>368</v>
      </c>
      <c r="AE278" s="11"/>
      <c r="AF278" s="2"/>
      <c r="AG278" s="2"/>
      <c r="AH278" s="2"/>
      <c r="AI278" s="2"/>
      <c r="AJ278" s="103"/>
    </row>
    <row r="279" spans="1:36" s="1" customFormat="1" ht="13.5" customHeight="1" x14ac:dyDescent="0.15">
      <c r="A279" s="1635"/>
      <c r="B279" s="1604" t="s">
        <v>399</v>
      </c>
      <c r="C279" s="1605"/>
      <c r="D279" s="401"/>
      <c r="E279" s="577">
        <f>SUM(E246:E275)</f>
        <v>187.5</v>
      </c>
      <c r="F279" s="606"/>
      <c r="G279" s="1352"/>
      <c r="H279" s="1455"/>
      <c r="I279" s="1352"/>
      <c r="J279" s="1455"/>
      <c r="K279" s="1352"/>
      <c r="L279" s="1353"/>
      <c r="M279" s="1352"/>
      <c r="N279" s="1455"/>
      <c r="O279" s="1315"/>
      <c r="P279" s="1316"/>
      <c r="Q279" s="1315"/>
      <c r="R279" s="1333"/>
      <c r="S279" s="1315"/>
      <c r="T279" s="1316"/>
      <c r="U279" s="1315"/>
      <c r="V279" s="1333"/>
      <c r="W279" s="1364"/>
      <c r="X279" s="1365"/>
      <c r="Y279" s="1475"/>
      <c r="Z279" s="1476"/>
      <c r="AA279" s="893"/>
      <c r="AB279" s="869"/>
      <c r="AC279" s="639">
        <f>SUM(AC246:AC275)</f>
        <v>735</v>
      </c>
      <c r="AD279" s="639">
        <f>SUM(AD246:AD275)</f>
        <v>736</v>
      </c>
      <c r="AE279" s="11"/>
      <c r="AF279" s="2"/>
      <c r="AG279" s="2"/>
      <c r="AH279" s="2"/>
      <c r="AI279" s="2"/>
      <c r="AJ279" s="103"/>
    </row>
    <row r="280" spans="1:36" ht="13.5" customHeight="1" x14ac:dyDescent="0.15">
      <c r="A280" s="1606" t="s">
        <v>356</v>
      </c>
      <c r="B280" s="457">
        <v>43800</v>
      </c>
      <c r="C280" s="464" t="str">
        <f>IF(B280="","",IF(WEEKDAY(B280)=1,"(日)",IF(WEEKDAY(B280)=2,"(月)",IF(WEEKDAY(B280)=3,"(火)",IF(WEEKDAY(B280)=4,"(水)",IF(WEEKDAY(B280)=5,"(木)",IF(WEEKDAY(B280)=6,"(金)","(土)")))))))</f>
        <v>(日)</v>
      </c>
      <c r="D280" s="670" t="s">
        <v>570</v>
      </c>
      <c r="E280" s="59"/>
      <c r="F280" s="59">
        <v>7.4</v>
      </c>
      <c r="G280" s="61">
        <v>14.6</v>
      </c>
      <c r="H280" s="62">
        <v>14.3</v>
      </c>
      <c r="I280" s="61">
        <v>5.4</v>
      </c>
      <c r="J280" s="62">
        <v>6.3</v>
      </c>
      <c r="K280" s="61">
        <v>7.58</v>
      </c>
      <c r="L280" s="62">
        <v>7.58</v>
      </c>
      <c r="M280" s="61"/>
      <c r="N280" s="62">
        <v>27.1</v>
      </c>
      <c r="O280" s="1308"/>
      <c r="P280" s="1309"/>
      <c r="Q280" s="1308"/>
      <c r="R280" s="1309"/>
      <c r="S280" s="1308"/>
      <c r="T280" s="1309"/>
      <c r="U280" s="1308"/>
      <c r="V280" s="1309"/>
      <c r="W280" s="55"/>
      <c r="X280" s="56"/>
      <c r="Y280" s="57"/>
      <c r="Z280" s="58"/>
      <c r="AA280" s="894"/>
      <c r="AB280" s="861"/>
      <c r="AC280" s="653"/>
      <c r="AD280" s="653"/>
      <c r="AE280" s="222">
        <v>43804</v>
      </c>
      <c r="AF280" s="135" t="s">
        <v>54</v>
      </c>
      <c r="AG280" s="674">
        <v>11</v>
      </c>
      <c r="AH280" s="137" t="s">
        <v>20</v>
      </c>
      <c r="AI280" s="138"/>
      <c r="AJ280" s="139"/>
    </row>
    <row r="281" spans="1:36" ht="13.5" customHeight="1" x14ac:dyDescent="0.15">
      <c r="A281" s="1607"/>
      <c r="B281" s="457">
        <v>43801</v>
      </c>
      <c r="C281" s="456" t="str">
        <f t="shared" ref="C281:C286" si="54">IF(B281="","",IF(WEEKDAY(B281)=1,"(日)",IF(WEEKDAY(B281)=2,"(月)",IF(WEEKDAY(B281)=3,"(火)",IF(WEEKDAY(B281)=4,"(水)",IF(WEEKDAY(B281)=5,"(木)",IF(WEEKDAY(B281)=6,"(金)","(土)")))))))</f>
        <v>(月)</v>
      </c>
      <c r="D281" s="671" t="s">
        <v>571</v>
      </c>
      <c r="E281" s="60">
        <v>26.5</v>
      </c>
      <c r="F281" s="60">
        <v>16.600000000000001</v>
      </c>
      <c r="G281" s="23">
        <v>14.7</v>
      </c>
      <c r="H281" s="63">
        <v>14.5</v>
      </c>
      <c r="I281" s="23">
        <v>4.5</v>
      </c>
      <c r="J281" s="63">
        <v>4.5</v>
      </c>
      <c r="K281" s="23">
        <v>7.51</v>
      </c>
      <c r="L281" s="63">
        <v>7.52</v>
      </c>
      <c r="M281" s="23"/>
      <c r="N281" s="63">
        <v>28.2</v>
      </c>
      <c r="O281" s="50"/>
      <c r="P281" s="1310">
        <v>59.9</v>
      </c>
      <c r="Q281" s="50"/>
      <c r="R281" s="1310">
        <v>86.2</v>
      </c>
      <c r="S281" s="50"/>
      <c r="T281" s="1310"/>
      <c r="U281" s="50"/>
      <c r="V281" s="1310"/>
      <c r="W281" s="64"/>
      <c r="X281" s="65">
        <v>26</v>
      </c>
      <c r="Y281" s="69"/>
      <c r="Z281" s="70">
        <v>210</v>
      </c>
      <c r="AA281" s="885"/>
      <c r="AB281" s="863">
        <v>0.2</v>
      </c>
      <c r="AC281" s="799"/>
      <c r="AD281" s="799"/>
      <c r="AE281" s="627" t="s">
        <v>507</v>
      </c>
      <c r="AF281" s="618" t="s">
        <v>508</v>
      </c>
      <c r="AG281" s="619" t="s">
        <v>509</v>
      </c>
      <c r="AH281" s="620" t="s">
        <v>510</v>
      </c>
      <c r="AI281" s="621"/>
      <c r="AJ281" s="622"/>
    </row>
    <row r="282" spans="1:36" ht="13.5" customHeight="1" x14ac:dyDescent="0.15">
      <c r="A282" s="1607"/>
      <c r="B282" s="457">
        <v>43802</v>
      </c>
      <c r="C282" s="456" t="str">
        <f t="shared" si="54"/>
        <v>(火)</v>
      </c>
      <c r="D282" s="671" t="s">
        <v>570</v>
      </c>
      <c r="E282" s="60"/>
      <c r="F282" s="60">
        <v>12</v>
      </c>
      <c r="G282" s="23">
        <v>14.5</v>
      </c>
      <c r="H282" s="63">
        <v>14.4</v>
      </c>
      <c r="I282" s="23">
        <v>4.4000000000000004</v>
      </c>
      <c r="J282" s="63">
        <v>3.6</v>
      </c>
      <c r="K282" s="23">
        <v>7.53</v>
      </c>
      <c r="L282" s="63">
        <v>7.55</v>
      </c>
      <c r="M282" s="23"/>
      <c r="N282" s="63">
        <v>28.7</v>
      </c>
      <c r="O282" s="50"/>
      <c r="P282" s="1310">
        <v>58.7</v>
      </c>
      <c r="Q282" s="50"/>
      <c r="R282" s="1310">
        <v>87</v>
      </c>
      <c r="S282" s="50"/>
      <c r="T282" s="1310"/>
      <c r="U282" s="50"/>
      <c r="V282" s="1310"/>
      <c r="W282" s="64"/>
      <c r="X282" s="65">
        <v>26.4</v>
      </c>
      <c r="Y282" s="69"/>
      <c r="Z282" s="70">
        <v>218</v>
      </c>
      <c r="AA282" s="885"/>
      <c r="AB282" s="863">
        <v>0.17</v>
      </c>
      <c r="AC282" s="655"/>
      <c r="AD282" s="655"/>
      <c r="AE282" s="6" t="s">
        <v>486</v>
      </c>
      <c r="AF282" s="18" t="s">
        <v>20</v>
      </c>
      <c r="AG282" s="40"/>
      <c r="AH282" s="526">
        <v>14.3</v>
      </c>
      <c r="AI282" s="42"/>
      <c r="AJ282" s="99"/>
    </row>
    <row r="283" spans="1:36" ht="13.5" customHeight="1" x14ac:dyDescent="0.15">
      <c r="A283" s="1607"/>
      <c r="B283" s="457">
        <v>43803</v>
      </c>
      <c r="C283" s="456" t="str">
        <f t="shared" si="54"/>
        <v>(水)</v>
      </c>
      <c r="D283" s="671" t="s">
        <v>598</v>
      </c>
      <c r="E283" s="60"/>
      <c r="F283" s="60">
        <v>10.8</v>
      </c>
      <c r="G283" s="23">
        <v>14.6</v>
      </c>
      <c r="H283" s="63">
        <v>14.3</v>
      </c>
      <c r="I283" s="23">
        <v>3.9</v>
      </c>
      <c r="J283" s="63">
        <v>3.4</v>
      </c>
      <c r="K283" s="23">
        <v>7.58</v>
      </c>
      <c r="L283" s="63">
        <v>7.61</v>
      </c>
      <c r="M283" s="23"/>
      <c r="N283" s="63">
        <v>28.3</v>
      </c>
      <c r="O283" s="50"/>
      <c r="P283" s="1310">
        <v>57.5</v>
      </c>
      <c r="Q283" s="50"/>
      <c r="R283" s="1310">
        <v>87.4</v>
      </c>
      <c r="S283" s="50"/>
      <c r="T283" s="1310"/>
      <c r="U283" s="50"/>
      <c r="V283" s="1310"/>
      <c r="W283" s="64"/>
      <c r="X283" s="65">
        <v>27.8</v>
      </c>
      <c r="Y283" s="69"/>
      <c r="Z283" s="70">
        <v>220</v>
      </c>
      <c r="AA283" s="885"/>
      <c r="AB283" s="863">
        <v>0.15</v>
      </c>
      <c r="AC283" s="655"/>
      <c r="AD283" s="655"/>
      <c r="AE283" s="6" t="s">
        <v>487</v>
      </c>
      <c r="AF283" s="18" t="s">
        <v>488</v>
      </c>
      <c r="AG283" s="34"/>
      <c r="AH283" s="526">
        <v>4.3</v>
      </c>
      <c r="AI283" s="36"/>
      <c r="AJ283" s="100"/>
    </row>
    <row r="284" spans="1:36" ht="13.5" customHeight="1" x14ac:dyDescent="0.15">
      <c r="A284" s="1607"/>
      <c r="B284" s="457">
        <v>43804</v>
      </c>
      <c r="C284" s="456" t="str">
        <f t="shared" si="54"/>
        <v>(木)</v>
      </c>
      <c r="D284" s="671" t="s">
        <v>598</v>
      </c>
      <c r="E284" s="60"/>
      <c r="F284" s="60">
        <v>12.8</v>
      </c>
      <c r="G284" s="23">
        <v>14.4</v>
      </c>
      <c r="H284" s="63">
        <v>14.3</v>
      </c>
      <c r="I284" s="23">
        <v>4.4000000000000004</v>
      </c>
      <c r="J284" s="63">
        <v>4.3</v>
      </c>
      <c r="K284" s="23">
        <v>7.54</v>
      </c>
      <c r="L284" s="63">
        <v>7.58</v>
      </c>
      <c r="M284" s="23"/>
      <c r="N284" s="63">
        <v>27.6</v>
      </c>
      <c r="O284" s="50"/>
      <c r="P284" s="1310">
        <v>57.8</v>
      </c>
      <c r="Q284" s="50"/>
      <c r="R284" s="1310">
        <v>85.6</v>
      </c>
      <c r="S284" s="50"/>
      <c r="T284" s="1310">
        <v>51</v>
      </c>
      <c r="U284" s="50"/>
      <c r="V284" s="1310">
        <v>34.6</v>
      </c>
      <c r="W284" s="64"/>
      <c r="X284" s="65">
        <v>25.6</v>
      </c>
      <c r="Y284" s="69"/>
      <c r="Z284" s="70">
        <v>228</v>
      </c>
      <c r="AA284" s="885"/>
      <c r="AB284" s="863">
        <v>0.19</v>
      </c>
      <c r="AC284" s="655"/>
      <c r="AD284" s="655"/>
      <c r="AE284" s="6" t="s">
        <v>21</v>
      </c>
      <c r="AF284" s="18"/>
      <c r="AG284" s="34"/>
      <c r="AH284" s="526">
        <v>7.58</v>
      </c>
      <c r="AI284" s="36"/>
      <c r="AJ284" s="100"/>
    </row>
    <row r="285" spans="1:36" ht="13.5" customHeight="1" x14ac:dyDescent="0.15">
      <c r="A285" s="1607"/>
      <c r="B285" s="457">
        <v>43805</v>
      </c>
      <c r="C285" s="456" t="str">
        <f t="shared" si="54"/>
        <v>(金)</v>
      </c>
      <c r="D285" s="671" t="s">
        <v>579</v>
      </c>
      <c r="E285" s="60"/>
      <c r="F285" s="60">
        <v>7.4</v>
      </c>
      <c r="G285" s="23">
        <v>14.1</v>
      </c>
      <c r="H285" s="63">
        <v>14</v>
      </c>
      <c r="I285" s="23">
        <v>5.0999999999999996</v>
      </c>
      <c r="J285" s="63">
        <v>4.7</v>
      </c>
      <c r="K285" s="23">
        <v>7.58</v>
      </c>
      <c r="L285" s="63">
        <v>7.59</v>
      </c>
      <c r="M285" s="23"/>
      <c r="N285" s="63">
        <v>28.6</v>
      </c>
      <c r="O285" s="50"/>
      <c r="P285" s="1310">
        <v>58.3</v>
      </c>
      <c r="Q285" s="50"/>
      <c r="R285" s="1310">
        <v>87.2</v>
      </c>
      <c r="S285" s="50"/>
      <c r="T285" s="1310"/>
      <c r="U285" s="50"/>
      <c r="V285" s="1310"/>
      <c r="W285" s="64"/>
      <c r="X285" s="65">
        <v>26.2</v>
      </c>
      <c r="Y285" s="69"/>
      <c r="Z285" s="70">
        <v>176</v>
      </c>
      <c r="AA285" s="885"/>
      <c r="AB285" s="863">
        <v>0.24</v>
      </c>
      <c r="AC285" s="655"/>
      <c r="AD285" s="655"/>
      <c r="AE285" s="6" t="s">
        <v>489</v>
      </c>
      <c r="AF285" s="18" t="s">
        <v>22</v>
      </c>
      <c r="AG285" s="34"/>
      <c r="AH285" s="526">
        <v>27.6</v>
      </c>
      <c r="AI285" s="36"/>
      <c r="AJ285" s="100"/>
    </row>
    <row r="286" spans="1:36" ht="13.5" customHeight="1" x14ac:dyDescent="0.15">
      <c r="A286" s="1607"/>
      <c r="B286" s="457">
        <v>43806</v>
      </c>
      <c r="C286" s="456" t="str">
        <f t="shared" si="54"/>
        <v>(土)</v>
      </c>
      <c r="D286" s="671" t="s">
        <v>571</v>
      </c>
      <c r="E286" s="60">
        <v>13</v>
      </c>
      <c r="F286" s="60">
        <v>4.8</v>
      </c>
      <c r="G286" s="23">
        <v>13.7</v>
      </c>
      <c r="H286" s="63">
        <v>13.6</v>
      </c>
      <c r="I286" s="23">
        <v>4.7</v>
      </c>
      <c r="J286" s="63">
        <v>4.0999999999999996</v>
      </c>
      <c r="K286" s="23">
        <v>7.7</v>
      </c>
      <c r="L286" s="63">
        <v>7.67</v>
      </c>
      <c r="M286" s="23"/>
      <c r="N286" s="63">
        <v>28.4</v>
      </c>
      <c r="O286" s="50"/>
      <c r="P286" s="1310"/>
      <c r="Q286" s="50"/>
      <c r="R286" s="1310"/>
      <c r="S286" s="50"/>
      <c r="T286" s="1310"/>
      <c r="U286" s="50"/>
      <c r="V286" s="1310"/>
      <c r="W286" s="64"/>
      <c r="X286" s="65"/>
      <c r="Y286" s="69"/>
      <c r="Z286" s="70"/>
      <c r="AA286" s="885"/>
      <c r="AB286" s="863"/>
      <c r="AC286" s="655"/>
      <c r="AD286" s="655"/>
      <c r="AE286" s="6" t="s">
        <v>490</v>
      </c>
      <c r="AF286" s="18" t="s">
        <v>23</v>
      </c>
      <c r="AG286" s="34" t="s">
        <v>36</v>
      </c>
      <c r="AH286" s="1345">
        <v>57.8</v>
      </c>
      <c r="AI286" s="36"/>
      <c r="AJ286" s="100"/>
    </row>
    <row r="287" spans="1:36" ht="13.5" customHeight="1" x14ac:dyDescent="0.15">
      <c r="A287" s="1607"/>
      <c r="B287" s="457">
        <v>43807</v>
      </c>
      <c r="C287" s="456" t="str">
        <f>IF(B287="","",IF(WEEKDAY(B287)=1,"(日)",IF(WEEKDAY(B287)=2,"(月)",IF(WEEKDAY(B287)=3,"(火)",IF(WEEKDAY(B287)=4,"(水)",IF(WEEKDAY(B287)=5,"(木)",IF(WEEKDAY(B287)=6,"(金)","(土)")))))))</f>
        <v>(日)</v>
      </c>
      <c r="D287" s="671" t="s">
        <v>570</v>
      </c>
      <c r="E287" s="60"/>
      <c r="F287" s="60">
        <v>6.8</v>
      </c>
      <c r="G287" s="23">
        <v>13.4</v>
      </c>
      <c r="H287" s="63">
        <v>13.2</v>
      </c>
      <c r="I287" s="23">
        <v>4.5</v>
      </c>
      <c r="J287" s="63">
        <v>4.2</v>
      </c>
      <c r="K287" s="23">
        <v>7.67</v>
      </c>
      <c r="L287" s="63">
        <v>7.66</v>
      </c>
      <c r="M287" s="23"/>
      <c r="N287" s="63">
        <v>28.7</v>
      </c>
      <c r="O287" s="50"/>
      <c r="P287" s="1310"/>
      <c r="Q287" s="50"/>
      <c r="R287" s="1310"/>
      <c r="S287" s="50"/>
      <c r="T287" s="1310"/>
      <c r="U287" s="50"/>
      <c r="V287" s="1310"/>
      <c r="W287" s="64"/>
      <c r="X287" s="65"/>
      <c r="Y287" s="69"/>
      <c r="Z287" s="70"/>
      <c r="AA287" s="885"/>
      <c r="AB287" s="863"/>
      <c r="AC287" s="655"/>
      <c r="AD287" s="655"/>
      <c r="AE287" s="6" t="s">
        <v>491</v>
      </c>
      <c r="AF287" s="18" t="s">
        <v>23</v>
      </c>
      <c r="AG287" s="34" t="s">
        <v>36</v>
      </c>
      <c r="AH287" s="1345">
        <v>85.6</v>
      </c>
      <c r="AI287" s="36"/>
      <c r="AJ287" s="100"/>
    </row>
    <row r="288" spans="1:36" ht="13.5" customHeight="1" x14ac:dyDescent="0.15">
      <c r="A288" s="1607"/>
      <c r="B288" s="457">
        <v>43808</v>
      </c>
      <c r="C288" s="456" t="str">
        <f t="shared" ref="C288:C310" si="55">IF(B288="","",IF(WEEKDAY(B288)=1,"(日)",IF(WEEKDAY(B288)=2,"(月)",IF(WEEKDAY(B288)=3,"(火)",IF(WEEKDAY(B288)=4,"(水)",IF(WEEKDAY(B288)=5,"(木)",IF(WEEKDAY(B288)=6,"(金)","(土)")))))))</f>
        <v>(月)</v>
      </c>
      <c r="D288" s="671" t="s">
        <v>570</v>
      </c>
      <c r="E288" s="60">
        <v>0.5</v>
      </c>
      <c r="F288" s="60">
        <v>6.4</v>
      </c>
      <c r="G288" s="23">
        <v>13.3</v>
      </c>
      <c r="H288" s="63">
        <v>13</v>
      </c>
      <c r="I288" s="23">
        <v>5.0999999999999996</v>
      </c>
      <c r="J288" s="63">
        <v>4.4000000000000004</v>
      </c>
      <c r="K288" s="23">
        <v>7.6</v>
      </c>
      <c r="L288" s="63">
        <v>7.6</v>
      </c>
      <c r="M288" s="23"/>
      <c r="N288" s="63">
        <v>28.6</v>
      </c>
      <c r="O288" s="50"/>
      <c r="P288" s="1310">
        <v>60</v>
      </c>
      <c r="Q288" s="50"/>
      <c r="R288" s="1310">
        <v>88.2</v>
      </c>
      <c r="S288" s="50"/>
      <c r="T288" s="1310"/>
      <c r="U288" s="50"/>
      <c r="V288" s="1310"/>
      <c r="W288" s="64"/>
      <c r="X288" s="65">
        <v>26.4</v>
      </c>
      <c r="Y288" s="69"/>
      <c r="Z288" s="70">
        <v>183</v>
      </c>
      <c r="AA288" s="885"/>
      <c r="AB288" s="863">
        <v>0.33</v>
      </c>
      <c r="AC288" s="655"/>
      <c r="AD288" s="655"/>
      <c r="AE288" s="6" t="s">
        <v>492</v>
      </c>
      <c r="AF288" s="18" t="s">
        <v>23</v>
      </c>
      <c r="AG288" s="37" t="s">
        <v>36</v>
      </c>
      <c r="AH288" s="1345">
        <v>51</v>
      </c>
      <c r="AI288" s="39"/>
      <c r="AJ288" s="98"/>
    </row>
    <row r="289" spans="1:36" ht="13.5" customHeight="1" x14ac:dyDescent="0.15">
      <c r="A289" s="1607"/>
      <c r="B289" s="457">
        <v>43809</v>
      </c>
      <c r="C289" s="456" t="str">
        <f t="shared" si="55"/>
        <v>(火)</v>
      </c>
      <c r="D289" s="671" t="s">
        <v>579</v>
      </c>
      <c r="E289" s="60">
        <v>2</v>
      </c>
      <c r="F289" s="60">
        <v>9.4</v>
      </c>
      <c r="G289" s="23">
        <v>13.4</v>
      </c>
      <c r="H289" s="63">
        <v>13.1</v>
      </c>
      <c r="I289" s="23">
        <v>4.4000000000000004</v>
      </c>
      <c r="J289" s="63">
        <v>4</v>
      </c>
      <c r="K289" s="23">
        <v>7.58</v>
      </c>
      <c r="L289" s="63">
        <v>7.58</v>
      </c>
      <c r="M289" s="23"/>
      <c r="N289" s="63">
        <v>29.3</v>
      </c>
      <c r="O289" s="50"/>
      <c r="P289" s="1310">
        <v>61</v>
      </c>
      <c r="Q289" s="50"/>
      <c r="R289" s="1310">
        <v>89.8</v>
      </c>
      <c r="S289" s="50"/>
      <c r="T289" s="1310"/>
      <c r="U289" s="50"/>
      <c r="V289" s="1310"/>
      <c r="W289" s="64"/>
      <c r="X289" s="65">
        <v>26.9</v>
      </c>
      <c r="Y289" s="69"/>
      <c r="Z289" s="70">
        <v>176</v>
      </c>
      <c r="AA289" s="885"/>
      <c r="AB289" s="863">
        <v>0.2</v>
      </c>
      <c r="AC289" s="655"/>
      <c r="AD289" s="655"/>
      <c r="AE289" s="6" t="s">
        <v>493</v>
      </c>
      <c r="AF289" s="18" t="s">
        <v>23</v>
      </c>
      <c r="AG289" s="48" t="s">
        <v>36</v>
      </c>
      <c r="AH289" s="1345">
        <v>34.6</v>
      </c>
      <c r="AI289" s="25"/>
      <c r="AJ289" s="26"/>
    </row>
    <row r="290" spans="1:36" ht="13.5" customHeight="1" x14ac:dyDescent="0.15">
      <c r="A290" s="1607"/>
      <c r="B290" s="457">
        <v>43810</v>
      </c>
      <c r="C290" s="456" t="str">
        <f t="shared" si="55"/>
        <v>(水)</v>
      </c>
      <c r="D290" s="671" t="s">
        <v>570</v>
      </c>
      <c r="E290" s="60">
        <v>1.5</v>
      </c>
      <c r="F290" s="60">
        <v>12.5</v>
      </c>
      <c r="G290" s="23">
        <v>13.4</v>
      </c>
      <c r="H290" s="63">
        <v>13.2</v>
      </c>
      <c r="I290" s="23">
        <v>3.9</v>
      </c>
      <c r="J290" s="63">
        <v>3.7</v>
      </c>
      <c r="K290" s="23">
        <v>7.56</v>
      </c>
      <c r="L290" s="63">
        <v>7.58</v>
      </c>
      <c r="M290" s="23"/>
      <c r="N290" s="63">
        <v>30.1</v>
      </c>
      <c r="O290" s="50"/>
      <c r="P290" s="1310">
        <v>61.4</v>
      </c>
      <c r="Q290" s="50"/>
      <c r="R290" s="1310">
        <v>91</v>
      </c>
      <c r="S290" s="50"/>
      <c r="T290" s="1310"/>
      <c r="U290" s="50"/>
      <c r="V290" s="1310"/>
      <c r="W290" s="64"/>
      <c r="X290" s="65">
        <v>26.4</v>
      </c>
      <c r="Y290" s="69"/>
      <c r="Z290" s="70">
        <v>170</v>
      </c>
      <c r="AA290" s="885"/>
      <c r="AB290" s="863">
        <v>0.17</v>
      </c>
      <c r="AC290" s="655"/>
      <c r="AD290" s="655"/>
      <c r="AE290" s="6" t="s">
        <v>494</v>
      </c>
      <c r="AF290" s="18" t="s">
        <v>23</v>
      </c>
      <c r="AG290" s="40" t="s">
        <v>36</v>
      </c>
      <c r="AH290" s="520">
        <v>25.6</v>
      </c>
      <c r="AI290" s="42"/>
      <c r="AJ290" s="99"/>
    </row>
    <row r="291" spans="1:36" ht="13.5" customHeight="1" x14ac:dyDescent="0.15">
      <c r="A291" s="1607"/>
      <c r="B291" s="457">
        <v>43811</v>
      </c>
      <c r="C291" s="456" t="str">
        <f t="shared" si="55"/>
        <v>(木)</v>
      </c>
      <c r="D291" s="671" t="s">
        <v>570</v>
      </c>
      <c r="E291" s="60"/>
      <c r="F291" s="60">
        <v>15.7</v>
      </c>
      <c r="G291" s="23">
        <v>13.5</v>
      </c>
      <c r="H291" s="63">
        <v>13.3</v>
      </c>
      <c r="I291" s="23">
        <v>3.8</v>
      </c>
      <c r="J291" s="63">
        <v>3.5</v>
      </c>
      <c r="K291" s="23">
        <v>7.57</v>
      </c>
      <c r="L291" s="63">
        <v>7.58</v>
      </c>
      <c r="M291" s="23"/>
      <c r="N291" s="63">
        <v>29.6</v>
      </c>
      <c r="O291" s="50"/>
      <c r="P291" s="1310">
        <v>60.8</v>
      </c>
      <c r="Q291" s="50"/>
      <c r="R291" s="1310">
        <v>91</v>
      </c>
      <c r="S291" s="50"/>
      <c r="T291" s="1310"/>
      <c r="U291" s="50"/>
      <c r="V291" s="1310"/>
      <c r="W291" s="64"/>
      <c r="X291" s="65">
        <v>26.7</v>
      </c>
      <c r="Y291" s="69"/>
      <c r="Z291" s="70">
        <v>185</v>
      </c>
      <c r="AA291" s="885"/>
      <c r="AB291" s="863">
        <v>0.15</v>
      </c>
      <c r="AC291" s="655"/>
      <c r="AD291" s="655"/>
      <c r="AE291" s="6" t="s">
        <v>495</v>
      </c>
      <c r="AF291" s="18" t="s">
        <v>23</v>
      </c>
      <c r="AG291" s="23" t="s">
        <v>36</v>
      </c>
      <c r="AH291" s="806">
        <v>228</v>
      </c>
      <c r="AI291" s="36"/>
      <c r="AJ291" s="99"/>
    </row>
    <row r="292" spans="1:36" ht="13.5" customHeight="1" x14ac:dyDescent="0.15">
      <c r="A292" s="1607"/>
      <c r="B292" s="457">
        <v>43812</v>
      </c>
      <c r="C292" s="456" t="str">
        <f t="shared" si="55"/>
        <v>(金)</v>
      </c>
      <c r="D292" s="671" t="s">
        <v>579</v>
      </c>
      <c r="E292" s="60"/>
      <c r="F292" s="60">
        <v>6.8</v>
      </c>
      <c r="G292" s="23">
        <v>13.3</v>
      </c>
      <c r="H292" s="63">
        <v>13.1</v>
      </c>
      <c r="I292" s="23">
        <v>3.6</v>
      </c>
      <c r="J292" s="63">
        <v>3.2</v>
      </c>
      <c r="K292" s="23">
        <v>7.59</v>
      </c>
      <c r="L292" s="63">
        <v>7.6</v>
      </c>
      <c r="M292" s="23"/>
      <c r="N292" s="63">
        <v>29.2</v>
      </c>
      <c r="O292" s="50"/>
      <c r="P292" s="1310">
        <v>61.5</v>
      </c>
      <c r="Q292" s="50"/>
      <c r="R292" s="1310">
        <v>90.4</v>
      </c>
      <c r="S292" s="50"/>
      <c r="T292" s="1310"/>
      <c r="U292" s="50"/>
      <c r="V292" s="1310"/>
      <c r="W292" s="64"/>
      <c r="X292" s="65">
        <v>25.1</v>
      </c>
      <c r="Y292" s="69"/>
      <c r="Z292" s="70">
        <v>178</v>
      </c>
      <c r="AA292" s="885"/>
      <c r="AB292" s="863">
        <v>0.15</v>
      </c>
      <c r="AC292" s="655"/>
      <c r="AD292" s="655"/>
      <c r="AE292" s="6" t="s">
        <v>496</v>
      </c>
      <c r="AF292" s="18" t="s">
        <v>23</v>
      </c>
      <c r="AG292" s="23" t="s">
        <v>36</v>
      </c>
      <c r="AH292" s="217">
        <v>0.19</v>
      </c>
      <c r="AI292" s="36"/>
      <c r="AJ292" s="99"/>
    </row>
    <row r="293" spans="1:36" ht="13.5" customHeight="1" x14ac:dyDescent="0.15">
      <c r="A293" s="1607"/>
      <c r="B293" s="457">
        <v>43813</v>
      </c>
      <c r="C293" s="456" t="str">
        <f t="shared" si="55"/>
        <v>(土)</v>
      </c>
      <c r="D293" s="671" t="s">
        <v>570</v>
      </c>
      <c r="E293" s="60"/>
      <c r="F293" s="60">
        <v>4.8</v>
      </c>
      <c r="G293" s="23">
        <v>13.1</v>
      </c>
      <c r="H293" s="63">
        <v>13</v>
      </c>
      <c r="I293" s="23">
        <v>2.8</v>
      </c>
      <c r="J293" s="63">
        <v>2.5</v>
      </c>
      <c r="K293" s="23">
        <v>7.69</v>
      </c>
      <c r="L293" s="63">
        <v>7.68</v>
      </c>
      <c r="M293" s="23"/>
      <c r="N293" s="63">
        <v>29.7</v>
      </c>
      <c r="O293" s="50"/>
      <c r="P293" s="1310"/>
      <c r="Q293" s="50"/>
      <c r="R293" s="1310"/>
      <c r="S293" s="50"/>
      <c r="T293" s="1310"/>
      <c r="U293" s="50"/>
      <c r="V293" s="1310"/>
      <c r="W293" s="64"/>
      <c r="X293" s="65"/>
      <c r="Y293" s="69"/>
      <c r="Z293" s="70"/>
      <c r="AA293" s="885"/>
      <c r="AB293" s="863"/>
      <c r="AC293" s="655"/>
      <c r="AD293" s="655"/>
      <c r="AE293" s="6" t="s">
        <v>24</v>
      </c>
      <c r="AF293" s="18" t="s">
        <v>23</v>
      </c>
      <c r="AG293" s="23"/>
      <c r="AH293" s="531">
        <v>2.2999999999999998</v>
      </c>
      <c r="AI293" s="36"/>
      <c r="AJ293" s="99"/>
    </row>
    <row r="294" spans="1:36" ht="13.5" customHeight="1" x14ac:dyDescent="0.15">
      <c r="A294" s="1607"/>
      <c r="B294" s="457">
        <v>43814</v>
      </c>
      <c r="C294" s="456" t="str">
        <f t="shared" si="55"/>
        <v>(日)</v>
      </c>
      <c r="D294" s="671" t="s">
        <v>570</v>
      </c>
      <c r="E294" s="60"/>
      <c r="F294" s="60">
        <v>8.6</v>
      </c>
      <c r="G294" s="23">
        <v>13.1</v>
      </c>
      <c r="H294" s="63">
        <v>13</v>
      </c>
      <c r="I294" s="23">
        <v>3.9</v>
      </c>
      <c r="J294" s="63">
        <v>3.4</v>
      </c>
      <c r="K294" s="23">
        <v>7.63</v>
      </c>
      <c r="L294" s="63">
        <v>7.64</v>
      </c>
      <c r="M294" s="23"/>
      <c r="N294" s="63">
        <v>30.5</v>
      </c>
      <c r="O294" s="50"/>
      <c r="P294" s="1310"/>
      <c r="Q294" s="50"/>
      <c r="R294" s="1310"/>
      <c r="S294" s="50"/>
      <c r="T294" s="1310"/>
      <c r="U294" s="50"/>
      <c r="V294" s="1310"/>
      <c r="W294" s="64"/>
      <c r="X294" s="65"/>
      <c r="Y294" s="69"/>
      <c r="Z294" s="70"/>
      <c r="AA294" s="885"/>
      <c r="AB294" s="863"/>
      <c r="AC294" s="655"/>
      <c r="AD294" s="655"/>
      <c r="AE294" s="6" t="s">
        <v>25</v>
      </c>
      <c r="AF294" s="18" t="s">
        <v>23</v>
      </c>
      <c r="AG294" s="45"/>
      <c r="AH294" s="531">
        <v>0.6</v>
      </c>
      <c r="AI294" s="46"/>
      <c r="AJ294" s="101"/>
    </row>
    <row r="295" spans="1:36" ht="13.5" customHeight="1" x14ac:dyDescent="0.15">
      <c r="A295" s="1607"/>
      <c r="B295" s="457">
        <v>43815</v>
      </c>
      <c r="C295" s="456" t="str">
        <f t="shared" si="55"/>
        <v>(月)</v>
      </c>
      <c r="D295" s="671" t="s">
        <v>570</v>
      </c>
      <c r="E295" s="60"/>
      <c r="F295" s="60">
        <v>5.9</v>
      </c>
      <c r="G295" s="23">
        <v>13.1</v>
      </c>
      <c r="H295" s="63">
        <v>12.8</v>
      </c>
      <c r="I295" s="23">
        <v>3.1</v>
      </c>
      <c r="J295" s="63">
        <v>2.7</v>
      </c>
      <c r="K295" s="23">
        <v>7.69</v>
      </c>
      <c r="L295" s="63">
        <v>7.71</v>
      </c>
      <c r="M295" s="23"/>
      <c r="N295" s="63">
        <v>30.6</v>
      </c>
      <c r="O295" s="50"/>
      <c r="P295" s="1310">
        <v>62.1</v>
      </c>
      <c r="Q295" s="50"/>
      <c r="R295" s="1310">
        <v>93</v>
      </c>
      <c r="S295" s="50"/>
      <c r="T295" s="1310"/>
      <c r="U295" s="50"/>
      <c r="V295" s="1310"/>
      <c r="W295" s="64"/>
      <c r="X295" s="65">
        <v>28.4</v>
      </c>
      <c r="Y295" s="69"/>
      <c r="Z295" s="70">
        <v>191</v>
      </c>
      <c r="AA295" s="885"/>
      <c r="AB295" s="863">
        <v>0.11</v>
      </c>
      <c r="AC295" s="655"/>
      <c r="AD295" s="655"/>
      <c r="AE295" s="6" t="s">
        <v>497</v>
      </c>
      <c r="AF295" s="18" t="s">
        <v>23</v>
      </c>
      <c r="AG295" s="24"/>
      <c r="AH295" s="531">
        <v>10.199999999999999</v>
      </c>
      <c r="AI295" s="42"/>
      <c r="AJ295" s="99"/>
    </row>
    <row r="296" spans="1:36" ht="13.5" customHeight="1" x14ac:dyDescent="0.15">
      <c r="A296" s="1607"/>
      <c r="B296" s="457">
        <v>43816</v>
      </c>
      <c r="C296" s="456" t="str">
        <f t="shared" si="55"/>
        <v>(火)</v>
      </c>
      <c r="D296" s="671" t="s">
        <v>571</v>
      </c>
      <c r="E296" s="60">
        <v>4</v>
      </c>
      <c r="F296" s="60">
        <v>6.9</v>
      </c>
      <c r="G296" s="23">
        <v>12.7</v>
      </c>
      <c r="H296" s="63">
        <v>12.5</v>
      </c>
      <c r="I296" s="23">
        <v>3.9</v>
      </c>
      <c r="J296" s="63">
        <v>3.5</v>
      </c>
      <c r="K296" s="23">
        <v>7.66</v>
      </c>
      <c r="L296" s="63">
        <v>7.64</v>
      </c>
      <c r="M296" s="23"/>
      <c r="N296" s="63">
        <v>32</v>
      </c>
      <c r="O296" s="50"/>
      <c r="P296" s="1310">
        <v>62.6</v>
      </c>
      <c r="Q296" s="50"/>
      <c r="R296" s="1310">
        <v>95.3</v>
      </c>
      <c r="S296" s="50"/>
      <c r="T296" s="1310"/>
      <c r="U296" s="50"/>
      <c r="V296" s="1310"/>
      <c r="W296" s="64"/>
      <c r="X296" s="65">
        <v>29.8</v>
      </c>
      <c r="Y296" s="69"/>
      <c r="Z296" s="70">
        <v>181</v>
      </c>
      <c r="AA296" s="885"/>
      <c r="AB296" s="863">
        <v>0.2</v>
      </c>
      <c r="AC296" s="655"/>
      <c r="AD296" s="655"/>
      <c r="AE296" s="6" t="s">
        <v>498</v>
      </c>
      <c r="AF296" s="18" t="s">
        <v>23</v>
      </c>
      <c r="AG296" s="24"/>
      <c r="AH296" s="217">
        <v>1.7000000000000001E-2</v>
      </c>
      <c r="AI296" s="42"/>
      <c r="AJ296" s="99"/>
    </row>
    <row r="297" spans="1:36" ht="13.5" customHeight="1" x14ac:dyDescent="0.15">
      <c r="A297" s="1607"/>
      <c r="B297" s="457">
        <v>43817</v>
      </c>
      <c r="C297" s="456" t="str">
        <f t="shared" si="55"/>
        <v>(水)</v>
      </c>
      <c r="D297" s="671" t="s">
        <v>570</v>
      </c>
      <c r="E297" s="60">
        <v>0.5</v>
      </c>
      <c r="F297" s="60">
        <v>10.199999999999999</v>
      </c>
      <c r="G297" s="23">
        <v>12.7</v>
      </c>
      <c r="H297" s="63">
        <v>12.6</v>
      </c>
      <c r="I297" s="23">
        <v>3.6</v>
      </c>
      <c r="J297" s="63">
        <v>3.3</v>
      </c>
      <c r="K297" s="23">
        <v>7.58</v>
      </c>
      <c r="L297" s="63">
        <v>7.57</v>
      </c>
      <c r="M297" s="23"/>
      <c r="N297" s="63">
        <v>31.6</v>
      </c>
      <c r="O297" s="50"/>
      <c r="P297" s="1310">
        <v>63.3</v>
      </c>
      <c r="Q297" s="50"/>
      <c r="R297" s="1310">
        <v>95.2</v>
      </c>
      <c r="S297" s="50"/>
      <c r="T297" s="1310"/>
      <c r="U297" s="50"/>
      <c r="V297" s="1310"/>
      <c r="W297" s="64"/>
      <c r="X297" s="65">
        <v>30.8</v>
      </c>
      <c r="Y297" s="69"/>
      <c r="Z297" s="70">
        <v>182</v>
      </c>
      <c r="AA297" s="885"/>
      <c r="AB297" s="863">
        <v>0.17</v>
      </c>
      <c r="AC297" s="655"/>
      <c r="AD297" s="655"/>
      <c r="AE297" s="6" t="s">
        <v>290</v>
      </c>
      <c r="AF297" s="18" t="s">
        <v>23</v>
      </c>
      <c r="AG297" s="292"/>
      <c r="AH297" s="217">
        <v>2.65</v>
      </c>
      <c r="AI297" s="46"/>
      <c r="AJ297" s="101"/>
    </row>
    <row r="298" spans="1:36" ht="13.5" customHeight="1" x14ac:dyDescent="0.15">
      <c r="A298" s="1607"/>
      <c r="B298" s="457">
        <v>43818</v>
      </c>
      <c r="C298" s="456" t="str">
        <f t="shared" si="55"/>
        <v>(木)</v>
      </c>
      <c r="D298" s="671" t="s">
        <v>579</v>
      </c>
      <c r="E298" s="60">
        <v>5.5</v>
      </c>
      <c r="F298" s="60">
        <v>8.6</v>
      </c>
      <c r="G298" s="23">
        <v>12.6</v>
      </c>
      <c r="H298" s="63">
        <v>12.6</v>
      </c>
      <c r="I298" s="23">
        <v>3.3</v>
      </c>
      <c r="J298" s="63">
        <v>3.1</v>
      </c>
      <c r="K298" s="23">
        <v>7.63</v>
      </c>
      <c r="L298" s="63">
        <v>7.64</v>
      </c>
      <c r="M298" s="23"/>
      <c r="N298" s="63">
        <v>31.9</v>
      </c>
      <c r="O298" s="50"/>
      <c r="P298" s="1310">
        <v>63.5</v>
      </c>
      <c r="Q298" s="50"/>
      <c r="R298" s="1310">
        <v>97</v>
      </c>
      <c r="S298" s="50"/>
      <c r="T298" s="1310"/>
      <c r="U298" s="50"/>
      <c r="V298" s="1310"/>
      <c r="W298" s="64"/>
      <c r="X298" s="65">
        <v>31.1</v>
      </c>
      <c r="Y298" s="69"/>
      <c r="Z298" s="70">
        <v>210</v>
      </c>
      <c r="AA298" s="885"/>
      <c r="AB298" s="863">
        <v>0.14000000000000001</v>
      </c>
      <c r="AC298" s="655"/>
      <c r="AD298" s="655"/>
      <c r="AE298" s="6" t="s">
        <v>499</v>
      </c>
      <c r="AF298" s="18" t="s">
        <v>23</v>
      </c>
      <c r="AG298" s="24"/>
      <c r="AH298" s="217">
        <v>3.84</v>
      </c>
      <c r="AI298" s="42"/>
      <c r="AJ298" s="99"/>
    </row>
    <row r="299" spans="1:36" ht="13.5" customHeight="1" x14ac:dyDescent="0.15">
      <c r="A299" s="1607"/>
      <c r="B299" s="457">
        <v>43819</v>
      </c>
      <c r="C299" s="456" t="str">
        <f t="shared" si="55"/>
        <v>(金)</v>
      </c>
      <c r="D299" s="671" t="s">
        <v>570</v>
      </c>
      <c r="E299" s="60"/>
      <c r="F299" s="60">
        <v>9.5</v>
      </c>
      <c r="G299" s="23">
        <v>12.8</v>
      </c>
      <c r="H299" s="63">
        <v>12.7</v>
      </c>
      <c r="I299" s="23">
        <v>2.9</v>
      </c>
      <c r="J299" s="63">
        <v>2.8</v>
      </c>
      <c r="K299" s="23">
        <v>7.65</v>
      </c>
      <c r="L299" s="63">
        <v>7.66</v>
      </c>
      <c r="M299" s="23"/>
      <c r="N299" s="63">
        <v>31.6</v>
      </c>
      <c r="O299" s="50"/>
      <c r="P299" s="1310">
        <v>63.4</v>
      </c>
      <c r="Q299" s="50"/>
      <c r="R299" s="1310">
        <v>96.4</v>
      </c>
      <c r="S299" s="50"/>
      <c r="T299" s="1310"/>
      <c r="U299" s="50"/>
      <c r="V299" s="1310"/>
      <c r="W299" s="64"/>
      <c r="X299" s="65">
        <v>28.7</v>
      </c>
      <c r="Y299" s="69"/>
      <c r="Z299" s="70">
        <v>246</v>
      </c>
      <c r="AA299" s="885"/>
      <c r="AB299" s="863">
        <v>0.1</v>
      </c>
      <c r="AC299" s="655"/>
      <c r="AD299" s="655"/>
      <c r="AE299" s="6" t="s">
        <v>500</v>
      </c>
      <c r="AF299" s="18" t="s">
        <v>23</v>
      </c>
      <c r="AG299" s="23"/>
      <c r="AH299" s="217">
        <v>0.128</v>
      </c>
      <c r="AI299" s="36"/>
      <c r="AJ299" s="100"/>
    </row>
    <row r="300" spans="1:36" ht="13.5" customHeight="1" x14ac:dyDescent="0.15">
      <c r="A300" s="1607"/>
      <c r="B300" s="457">
        <v>43820</v>
      </c>
      <c r="C300" s="456" t="str">
        <f t="shared" si="55"/>
        <v>(土)</v>
      </c>
      <c r="D300" s="671" t="s">
        <v>579</v>
      </c>
      <c r="E300" s="60"/>
      <c r="F300" s="60">
        <v>8.3000000000000007</v>
      </c>
      <c r="G300" s="23">
        <v>12.7</v>
      </c>
      <c r="H300" s="63">
        <v>12.6</v>
      </c>
      <c r="I300" s="23">
        <v>2.8</v>
      </c>
      <c r="J300" s="63">
        <v>2.6</v>
      </c>
      <c r="K300" s="23">
        <v>7.66</v>
      </c>
      <c r="L300" s="63">
        <v>7.67</v>
      </c>
      <c r="M300" s="23"/>
      <c r="N300" s="63">
        <v>31.5</v>
      </c>
      <c r="O300" s="50"/>
      <c r="P300" s="1310"/>
      <c r="Q300" s="50"/>
      <c r="R300" s="1310"/>
      <c r="S300" s="50"/>
      <c r="T300" s="1310"/>
      <c r="U300" s="50"/>
      <c r="V300" s="1310"/>
      <c r="W300" s="64"/>
      <c r="X300" s="65"/>
      <c r="Y300" s="69"/>
      <c r="Z300" s="70"/>
      <c r="AA300" s="885"/>
      <c r="AB300" s="863"/>
      <c r="AC300" s="655"/>
      <c r="AD300" s="655"/>
      <c r="AE300" s="6" t="s">
        <v>501</v>
      </c>
      <c r="AF300" s="18" t="s">
        <v>23</v>
      </c>
      <c r="AG300" s="23"/>
      <c r="AH300" s="217"/>
      <c r="AI300" s="36"/>
      <c r="AJ300" s="100"/>
    </row>
    <row r="301" spans="1:36" ht="13.5" customHeight="1" x14ac:dyDescent="0.15">
      <c r="A301" s="1607"/>
      <c r="B301" s="457">
        <v>43821</v>
      </c>
      <c r="C301" s="456" t="str">
        <f t="shared" si="55"/>
        <v>(日)</v>
      </c>
      <c r="D301" s="671" t="s">
        <v>579</v>
      </c>
      <c r="E301" s="60">
        <v>24.5</v>
      </c>
      <c r="F301" s="60">
        <v>4.9000000000000004</v>
      </c>
      <c r="G301" s="23">
        <v>12.4</v>
      </c>
      <c r="H301" s="63">
        <v>12.3</v>
      </c>
      <c r="I301" s="23">
        <v>2.4</v>
      </c>
      <c r="J301" s="63">
        <v>2.2999999999999998</v>
      </c>
      <c r="K301" s="23">
        <v>7.72</v>
      </c>
      <c r="L301" s="63">
        <v>7.71</v>
      </c>
      <c r="M301" s="23"/>
      <c r="N301" s="63">
        <v>31.4</v>
      </c>
      <c r="O301" s="50"/>
      <c r="P301" s="1310"/>
      <c r="Q301" s="50"/>
      <c r="R301" s="1310"/>
      <c r="S301" s="50"/>
      <c r="T301" s="1310"/>
      <c r="U301" s="50"/>
      <c r="V301" s="1310"/>
      <c r="W301" s="64"/>
      <c r="X301" s="65"/>
      <c r="Y301" s="69"/>
      <c r="Z301" s="70"/>
      <c r="AA301" s="885"/>
      <c r="AB301" s="863"/>
      <c r="AC301" s="655"/>
      <c r="AD301" s="655"/>
      <c r="AE301" s="6" t="s">
        <v>287</v>
      </c>
      <c r="AF301" s="18" t="s">
        <v>23</v>
      </c>
      <c r="AG301" s="23"/>
      <c r="AH301" s="531">
        <v>20.100000000000001</v>
      </c>
      <c r="AI301" s="43"/>
      <c r="AJ301" s="102"/>
    </row>
    <row r="302" spans="1:36" ht="13.5" customHeight="1" x14ac:dyDescent="0.15">
      <c r="A302" s="1607"/>
      <c r="B302" s="457">
        <v>43822</v>
      </c>
      <c r="C302" s="456" t="str">
        <f t="shared" si="55"/>
        <v>(月)</v>
      </c>
      <c r="D302" s="671" t="s">
        <v>579</v>
      </c>
      <c r="E302" s="60">
        <v>8.5</v>
      </c>
      <c r="F302" s="60">
        <v>6</v>
      </c>
      <c r="G302" s="23">
        <v>12.5</v>
      </c>
      <c r="H302" s="63">
        <v>12.3</v>
      </c>
      <c r="I302" s="23">
        <v>2.6</v>
      </c>
      <c r="J302" s="63">
        <v>2.4</v>
      </c>
      <c r="K302" s="23">
        <v>7.69</v>
      </c>
      <c r="L302" s="63">
        <v>7.67</v>
      </c>
      <c r="M302" s="23"/>
      <c r="N302" s="63">
        <v>31.8</v>
      </c>
      <c r="O302" s="50"/>
      <c r="P302" s="1310">
        <v>62.1</v>
      </c>
      <c r="Q302" s="50"/>
      <c r="R302" s="1310">
        <v>96.6</v>
      </c>
      <c r="S302" s="50"/>
      <c r="T302" s="1310"/>
      <c r="U302" s="50"/>
      <c r="V302" s="1310"/>
      <c r="W302" s="64"/>
      <c r="X302" s="65">
        <v>30.9</v>
      </c>
      <c r="Y302" s="69"/>
      <c r="Z302" s="70">
        <v>252</v>
      </c>
      <c r="AA302" s="885"/>
      <c r="AB302" s="863">
        <v>0.09</v>
      </c>
      <c r="AC302" s="655"/>
      <c r="AD302" s="655"/>
      <c r="AE302" s="6" t="s">
        <v>27</v>
      </c>
      <c r="AF302" s="18" t="s">
        <v>23</v>
      </c>
      <c r="AG302" s="23"/>
      <c r="AH302" s="531">
        <v>25.1</v>
      </c>
      <c r="AI302" s="43"/>
      <c r="AJ302" s="102"/>
    </row>
    <row r="303" spans="1:36" ht="13.5" customHeight="1" x14ac:dyDescent="0.15">
      <c r="A303" s="1607"/>
      <c r="B303" s="457">
        <v>43823</v>
      </c>
      <c r="C303" s="456" t="str">
        <f t="shared" si="55"/>
        <v>(火)</v>
      </c>
      <c r="D303" s="671" t="s">
        <v>570</v>
      </c>
      <c r="E303" s="60"/>
      <c r="F303" s="60">
        <v>8.1999999999999993</v>
      </c>
      <c r="G303" s="23">
        <v>12.4</v>
      </c>
      <c r="H303" s="63">
        <v>12.2</v>
      </c>
      <c r="I303" s="23">
        <v>3.5</v>
      </c>
      <c r="J303" s="63">
        <v>3.2</v>
      </c>
      <c r="K303" s="23">
        <v>7.64</v>
      </c>
      <c r="L303" s="63">
        <v>7.64</v>
      </c>
      <c r="M303" s="23"/>
      <c r="N303" s="63">
        <v>33.1</v>
      </c>
      <c r="O303" s="50"/>
      <c r="P303" s="1310">
        <v>62.3</v>
      </c>
      <c r="Q303" s="50"/>
      <c r="R303" s="1310">
        <v>98</v>
      </c>
      <c r="S303" s="50"/>
      <c r="T303" s="1310"/>
      <c r="U303" s="50"/>
      <c r="V303" s="1310"/>
      <c r="W303" s="64"/>
      <c r="X303" s="65">
        <v>32.9</v>
      </c>
      <c r="Y303" s="69"/>
      <c r="Z303" s="70">
        <v>237</v>
      </c>
      <c r="AA303" s="885"/>
      <c r="AB303" s="863">
        <v>0.16</v>
      </c>
      <c r="AC303" s="655">
        <v>557</v>
      </c>
      <c r="AD303" s="655">
        <v>320</v>
      </c>
      <c r="AE303" s="6" t="s">
        <v>288</v>
      </c>
      <c r="AF303" s="18" t="s">
        <v>273</v>
      </c>
      <c r="AG303" s="50"/>
      <c r="AH303" s="534">
        <v>6</v>
      </c>
      <c r="AI303" s="8"/>
      <c r="AJ303" s="9"/>
    </row>
    <row r="304" spans="1:36" ht="13.5" customHeight="1" x14ac:dyDescent="0.15">
      <c r="A304" s="1607"/>
      <c r="B304" s="457">
        <v>43824</v>
      </c>
      <c r="C304" s="456" t="str">
        <f t="shared" si="55"/>
        <v>(水)</v>
      </c>
      <c r="D304" s="671" t="s">
        <v>579</v>
      </c>
      <c r="E304" s="60"/>
      <c r="F304" s="60">
        <v>5.8</v>
      </c>
      <c r="G304" s="23">
        <v>12.1</v>
      </c>
      <c r="H304" s="63">
        <v>11.9</v>
      </c>
      <c r="I304" s="23">
        <v>3.2</v>
      </c>
      <c r="J304" s="63">
        <v>2.9</v>
      </c>
      <c r="K304" s="23">
        <v>7.68</v>
      </c>
      <c r="L304" s="63">
        <v>7.64</v>
      </c>
      <c r="M304" s="23"/>
      <c r="N304" s="63">
        <v>32</v>
      </c>
      <c r="O304" s="50"/>
      <c r="P304" s="1310">
        <v>62.5</v>
      </c>
      <c r="Q304" s="50"/>
      <c r="R304" s="1310">
        <v>95.6</v>
      </c>
      <c r="S304" s="50"/>
      <c r="T304" s="1310"/>
      <c r="U304" s="50"/>
      <c r="V304" s="1310"/>
      <c r="W304" s="64"/>
      <c r="X304" s="65">
        <v>30.2</v>
      </c>
      <c r="Y304" s="69"/>
      <c r="Z304" s="70">
        <v>250</v>
      </c>
      <c r="AA304" s="885"/>
      <c r="AB304" s="863">
        <v>0.15</v>
      </c>
      <c r="AC304" s="655">
        <v>217</v>
      </c>
      <c r="AD304" s="655">
        <v>127</v>
      </c>
      <c r="AE304" s="6" t="s">
        <v>289</v>
      </c>
      <c r="AF304" s="18" t="s">
        <v>23</v>
      </c>
      <c r="AG304" s="50"/>
      <c r="AH304" s="534">
        <v>2</v>
      </c>
      <c r="AI304" s="8"/>
      <c r="AJ304" s="9"/>
    </row>
    <row r="305" spans="1:36" ht="13.5" customHeight="1" x14ac:dyDescent="0.15">
      <c r="A305" s="1607"/>
      <c r="B305" s="457">
        <v>43825</v>
      </c>
      <c r="C305" s="456" t="str">
        <f t="shared" si="55"/>
        <v>(木)</v>
      </c>
      <c r="D305" s="671" t="s">
        <v>579</v>
      </c>
      <c r="E305" s="60"/>
      <c r="F305" s="60">
        <v>7.6</v>
      </c>
      <c r="G305" s="23">
        <v>12</v>
      </c>
      <c r="H305" s="63">
        <v>11.9</v>
      </c>
      <c r="I305" s="23">
        <v>3.7</v>
      </c>
      <c r="J305" s="63">
        <v>3.5</v>
      </c>
      <c r="K305" s="23">
        <v>7.66</v>
      </c>
      <c r="L305" s="63">
        <v>7.65</v>
      </c>
      <c r="M305" s="23"/>
      <c r="N305" s="63">
        <v>31.2</v>
      </c>
      <c r="O305" s="50"/>
      <c r="P305" s="1310">
        <v>63.8</v>
      </c>
      <c r="Q305" s="50"/>
      <c r="R305" s="1310">
        <v>93.4</v>
      </c>
      <c r="S305" s="50"/>
      <c r="T305" s="1310"/>
      <c r="U305" s="50"/>
      <c r="V305" s="1310"/>
      <c r="W305" s="64"/>
      <c r="X305" s="65">
        <v>30.5</v>
      </c>
      <c r="Y305" s="69"/>
      <c r="Z305" s="70">
        <v>241</v>
      </c>
      <c r="AA305" s="885"/>
      <c r="AB305" s="863">
        <v>0.21</v>
      </c>
      <c r="AC305" s="655"/>
      <c r="AD305" s="655"/>
      <c r="AE305" s="19"/>
      <c r="AF305" s="9"/>
      <c r="AG305" s="623"/>
      <c r="AH305" s="615"/>
      <c r="AI305" s="615"/>
      <c r="AJ305" s="614"/>
    </row>
    <row r="306" spans="1:36" ht="13.5" customHeight="1" x14ac:dyDescent="0.15">
      <c r="A306" s="1607"/>
      <c r="B306" s="457">
        <v>43826</v>
      </c>
      <c r="C306" s="465" t="str">
        <f t="shared" si="55"/>
        <v>(金)</v>
      </c>
      <c r="D306" s="671" t="s">
        <v>579</v>
      </c>
      <c r="E306" s="60"/>
      <c r="F306" s="60">
        <v>9.6999999999999993</v>
      </c>
      <c r="G306" s="23">
        <v>11.9</v>
      </c>
      <c r="H306" s="63">
        <v>12</v>
      </c>
      <c r="I306" s="23">
        <v>3.9</v>
      </c>
      <c r="J306" s="63">
        <v>3.5</v>
      </c>
      <c r="K306" s="23">
        <v>7.59</v>
      </c>
      <c r="L306" s="63">
        <v>7.59</v>
      </c>
      <c r="M306" s="23"/>
      <c r="N306" s="63">
        <v>32.5</v>
      </c>
      <c r="O306" s="50"/>
      <c r="P306" s="1310">
        <v>63.4</v>
      </c>
      <c r="Q306" s="50"/>
      <c r="R306" s="1310">
        <v>97.8</v>
      </c>
      <c r="S306" s="50"/>
      <c r="T306" s="1310"/>
      <c r="U306" s="50"/>
      <c r="V306" s="1310"/>
      <c r="W306" s="64"/>
      <c r="X306" s="65">
        <v>32.9</v>
      </c>
      <c r="Y306" s="69"/>
      <c r="Z306" s="70">
        <v>258</v>
      </c>
      <c r="AA306" s="885"/>
      <c r="AB306" s="863">
        <v>0.22</v>
      </c>
      <c r="AC306" s="655"/>
      <c r="AD306" s="655"/>
      <c r="AE306" s="19"/>
      <c r="AF306" s="9"/>
      <c r="AG306" s="8"/>
      <c r="AH306" s="8"/>
      <c r="AI306" s="8"/>
      <c r="AJ306" s="9"/>
    </row>
    <row r="307" spans="1:36" ht="13.5" customHeight="1" x14ac:dyDescent="0.15">
      <c r="A307" s="1607"/>
      <c r="B307" s="457">
        <v>43827</v>
      </c>
      <c r="C307" s="456" t="str">
        <f t="shared" si="55"/>
        <v>(土)</v>
      </c>
      <c r="D307" s="671" t="s">
        <v>570</v>
      </c>
      <c r="E307" s="60"/>
      <c r="F307" s="60">
        <v>6.7</v>
      </c>
      <c r="G307" s="23">
        <v>11.6</v>
      </c>
      <c r="H307" s="63">
        <v>11.6</v>
      </c>
      <c r="I307" s="23">
        <v>3</v>
      </c>
      <c r="J307" s="63">
        <v>3.1</v>
      </c>
      <c r="K307" s="23">
        <v>7.64</v>
      </c>
      <c r="L307" s="63">
        <v>7.63</v>
      </c>
      <c r="M307" s="23"/>
      <c r="N307" s="63">
        <v>31.6</v>
      </c>
      <c r="O307" s="50"/>
      <c r="P307" s="1310"/>
      <c r="Q307" s="50"/>
      <c r="R307" s="1310"/>
      <c r="S307" s="50"/>
      <c r="T307" s="1310"/>
      <c r="U307" s="50"/>
      <c r="V307" s="1310"/>
      <c r="W307" s="64"/>
      <c r="X307" s="65"/>
      <c r="Y307" s="69"/>
      <c r="Z307" s="70"/>
      <c r="AA307" s="885"/>
      <c r="AB307" s="863"/>
      <c r="AC307" s="799"/>
      <c r="AD307" s="799"/>
      <c r="AE307" s="613"/>
      <c r="AF307" s="614"/>
      <c r="AG307" s="615"/>
      <c r="AH307" s="615"/>
      <c r="AI307" s="615"/>
      <c r="AJ307" s="614"/>
    </row>
    <row r="308" spans="1:36" ht="13.5" customHeight="1" x14ac:dyDescent="0.15">
      <c r="A308" s="1607"/>
      <c r="B308" s="457">
        <v>43828</v>
      </c>
      <c r="C308" s="456" t="str">
        <f t="shared" si="55"/>
        <v>(日)</v>
      </c>
      <c r="D308" s="671" t="s">
        <v>570</v>
      </c>
      <c r="E308" s="60"/>
      <c r="F308" s="60">
        <v>5.9</v>
      </c>
      <c r="G308" s="23">
        <v>11.5</v>
      </c>
      <c r="H308" s="63">
        <v>11.4</v>
      </c>
      <c r="I308" s="23">
        <v>2.8</v>
      </c>
      <c r="J308" s="63">
        <v>3.9</v>
      </c>
      <c r="K308" s="23">
        <v>7.69</v>
      </c>
      <c r="L308" s="63">
        <v>7.69</v>
      </c>
      <c r="M308" s="23"/>
      <c r="N308" s="63">
        <v>32.299999999999997</v>
      </c>
      <c r="O308" s="50"/>
      <c r="P308" s="1310"/>
      <c r="Q308" s="50"/>
      <c r="R308" s="1310"/>
      <c r="S308" s="50"/>
      <c r="T308" s="1310"/>
      <c r="U308" s="50"/>
      <c r="V308" s="1310"/>
      <c r="W308" s="64"/>
      <c r="X308" s="65"/>
      <c r="Y308" s="69"/>
      <c r="Z308" s="70"/>
      <c r="AA308" s="885"/>
      <c r="AB308" s="863"/>
      <c r="AC308" s="655"/>
      <c r="AD308" s="655"/>
      <c r="AE308" s="410" t="s">
        <v>143</v>
      </c>
      <c r="AF308" s="724" t="s">
        <v>36</v>
      </c>
      <c r="AG308" s="724" t="s">
        <v>36</v>
      </c>
      <c r="AH308" s="724" t="s">
        <v>36</v>
      </c>
      <c r="AI308" s="724" t="s">
        <v>36</v>
      </c>
      <c r="AJ308" s="725" t="s">
        <v>36</v>
      </c>
    </row>
    <row r="309" spans="1:36" ht="13.5" customHeight="1" x14ac:dyDescent="0.15">
      <c r="A309" s="1607"/>
      <c r="B309" s="457">
        <v>43829</v>
      </c>
      <c r="C309" s="456" t="str">
        <f t="shared" si="55"/>
        <v>(月)</v>
      </c>
      <c r="D309" s="671" t="s">
        <v>579</v>
      </c>
      <c r="E309" s="60">
        <v>0.5</v>
      </c>
      <c r="F309" s="60">
        <v>6.8</v>
      </c>
      <c r="G309" s="23">
        <v>11.4</v>
      </c>
      <c r="H309" s="63">
        <v>11.3</v>
      </c>
      <c r="I309" s="23">
        <v>3.3</v>
      </c>
      <c r="J309" s="63">
        <v>3.9</v>
      </c>
      <c r="K309" s="23">
        <v>7.69</v>
      </c>
      <c r="L309" s="63">
        <v>7.68</v>
      </c>
      <c r="M309" s="23"/>
      <c r="N309" s="63">
        <v>33.1</v>
      </c>
      <c r="O309" s="50"/>
      <c r="P309" s="1310"/>
      <c r="Q309" s="50"/>
      <c r="R309" s="1310"/>
      <c r="S309" s="50"/>
      <c r="T309" s="1310"/>
      <c r="U309" s="50"/>
      <c r="V309" s="1310"/>
      <c r="W309" s="64"/>
      <c r="X309" s="65"/>
      <c r="Y309" s="69"/>
      <c r="Z309" s="70"/>
      <c r="AA309" s="885"/>
      <c r="AB309" s="863"/>
      <c r="AC309" s="655"/>
      <c r="AD309" s="655"/>
      <c r="AE309" s="678"/>
      <c r="AF309" s="677"/>
      <c r="AG309" s="677"/>
      <c r="AH309" s="677"/>
      <c r="AI309" s="677"/>
      <c r="AJ309" s="726"/>
    </row>
    <row r="310" spans="1:36" ht="13.5" customHeight="1" x14ac:dyDescent="0.15">
      <c r="A310" s="1607"/>
      <c r="B310" s="457">
        <v>43830</v>
      </c>
      <c r="C310" s="466" t="str">
        <f t="shared" si="55"/>
        <v>(火)</v>
      </c>
      <c r="D310" s="74" t="s">
        <v>570</v>
      </c>
      <c r="E310" s="134"/>
      <c r="F310" s="125">
        <v>11.6</v>
      </c>
      <c r="G310" s="126">
        <v>11.4</v>
      </c>
      <c r="H310" s="127">
        <v>11.5</v>
      </c>
      <c r="I310" s="126">
        <v>3.7</v>
      </c>
      <c r="J310" s="127">
        <v>4.0999999999999996</v>
      </c>
      <c r="K310" s="126">
        <v>7.61</v>
      </c>
      <c r="L310" s="127">
        <v>7.61</v>
      </c>
      <c r="M310" s="126"/>
      <c r="N310" s="127">
        <v>33.9</v>
      </c>
      <c r="O310" s="676"/>
      <c r="P310" s="1324"/>
      <c r="Q310" s="676"/>
      <c r="R310" s="1324"/>
      <c r="S310" s="676"/>
      <c r="T310" s="1324"/>
      <c r="U310" s="676"/>
      <c r="V310" s="1324"/>
      <c r="W310" s="128"/>
      <c r="X310" s="129"/>
      <c r="Y310" s="132"/>
      <c r="Z310" s="133"/>
      <c r="AA310" s="897"/>
      <c r="AB310" s="877"/>
      <c r="AC310" s="800"/>
      <c r="AD310" s="800"/>
      <c r="AE310" s="678"/>
      <c r="AF310" s="677"/>
      <c r="AG310" s="677"/>
      <c r="AH310" s="677"/>
      <c r="AI310" s="677"/>
      <c r="AJ310" s="726"/>
    </row>
    <row r="311" spans="1:36" x14ac:dyDescent="0.15">
      <c r="A311" s="1608"/>
      <c r="B311" s="1615" t="s">
        <v>396</v>
      </c>
      <c r="C311" s="1611"/>
      <c r="D311" s="399"/>
      <c r="E311" s="358">
        <f>MAX(E280:E310)</f>
        <v>26.5</v>
      </c>
      <c r="F311" s="359">
        <f t="shared" ref="F311:AB311" si="56">IF(COUNT(F280:F310)=0,"",MAX(F280:F310))</f>
        <v>16.600000000000001</v>
      </c>
      <c r="G311" s="360">
        <f t="shared" si="56"/>
        <v>14.7</v>
      </c>
      <c r="H311" s="361">
        <f t="shared" si="56"/>
        <v>14.5</v>
      </c>
      <c r="I311" s="360">
        <f t="shared" si="56"/>
        <v>5.4</v>
      </c>
      <c r="J311" s="361">
        <f t="shared" si="56"/>
        <v>6.3</v>
      </c>
      <c r="K311" s="360">
        <f t="shared" si="56"/>
        <v>7.72</v>
      </c>
      <c r="L311" s="361">
        <f t="shared" si="56"/>
        <v>7.71</v>
      </c>
      <c r="M311" s="360" t="str">
        <f t="shared" si="56"/>
        <v/>
      </c>
      <c r="N311" s="361">
        <f t="shared" si="56"/>
        <v>33.9</v>
      </c>
      <c r="O311" s="1311" t="str">
        <f t="shared" si="56"/>
        <v/>
      </c>
      <c r="P311" s="1319">
        <f t="shared" si="56"/>
        <v>63.8</v>
      </c>
      <c r="Q311" s="1311" t="str">
        <f t="shared" si="56"/>
        <v/>
      </c>
      <c r="R311" s="1319">
        <f t="shared" si="56"/>
        <v>98</v>
      </c>
      <c r="S311" s="1311" t="str">
        <f t="shared" si="56"/>
        <v/>
      </c>
      <c r="T311" s="1319">
        <f t="shared" si="56"/>
        <v>51</v>
      </c>
      <c r="U311" s="1311" t="str">
        <f t="shared" si="56"/>
        <v/>
      </c>
      <c r="V311" s="1319">
        <f t="shared" si="56"/>
        <v>34.6</v>
      </c>
      <c r="W311" s="362" t="str">
        <f t="shared" si="56"/>
        <v/>
      </c>
      <c r="X311" s="583">
        <f t="shared" si="56"/>
        <v>32.9</v>
      </c>
      <c r="Y311" s="1471" t="str">
        <f t="shared" si="56"/>
        <v/>
      </c>
      <c r="Z311" s="1472">
        <f t="shared" si="56"/>
        <v>258</v>
      </c>
      <c r="AA311" s="887" t="str">
        <f t="shared" si="56"/>
        <v/>
      </c>
      <c r="AB311" s="865">
        <f t="shared" si="56"/>
        <v>0.33</v>
      </c>
      <c r="AC311" s="695">
        <f t="shared" ref="AC311:AD311" si="57">IF(COUNT(AC280:AC310)=0,"",MAX(AC280:AC310))</f>
        <v>557</v>
      </c>
      <c r="AD311" s="695">
        <f t="shared" si="57"/>
        <v>320</v>
      </c>
      <c r="AE311" s="734"/>
      <c r="AF311" s="685"/>
      <c r="AG311" s="679"/>
      <c r="AH311" s="735"/>
      <c r="AI311" s="685"/>
      <c r="AJ311" s="736"/>
    </row>
    <row r="312" spans="1:36" x14ac:dyDescent="0.15">
      <c r="A312" s="1608"/>
      <c r="B312" s="1616" t="s">
        <v>397</v>
      </c>
      <c r="C312" s="1603"/>
      <c r="D312" s="401"/>
      <c r="E312" s="364">
        <f>MIN(E280:E310)</f>
        <v>0.5</v>
      </c>
      <c r="F312" s="365">
        <f t="shared" ref="F312:AB312" si="58">IF(COUNT(F280:F310)=0,"",MIN(F280:F310))</f>
        <v>4.8</v>
      </c>
      <c r="G312" s="366">
        <f t="shared" si="58"/>
        <v>11.4</v>
      </c>
      <c r="H312" s="367">
        <f t="shared" si="58"/>
        <v>11.3</v>
      </c>
      <c r="I312" s="366">
        <f t="shared" si="58"/>
        <v>2.4</v>
      </c>
      <c r="J312" s="367">
        <f t="shared" si="58"/>
        <v>2.2999999999999998</v>
      </c>
      <c r="K312" s="366">
        <f t="shared" si="58"/>
        <v>7.51</v>
      </c>
      <c r="L312" s="367">
        <f t="shared" si="58"/>
        <v>7.52</v>
      </c>
      <c r="M312" s="366" t="str">
        <f t="shared" si="58"/>
        <v/>
      </c>
      <c r="N312" s="367">
        <f t="shared" si="58"/>
        <v>27.1</v>
      </c>
      <c r="O312" s="1313" t="str">
        <f t="shared" si="58"/>
        <v/>
      </c>
      <c r="P312" s="1320">
        <f t="shared" si="58"/>
        <v>57.5</v>
      </c>
      <c r="Q312" s="1313" t="str">
        <f t="shared" si="58"/>
        <v/>
      </c>
      <c r="R312" s="1320">
        <f t="shared" si="58"/>
        <v>85.6</v>
      </c>
      <c r="S312" s="1313" t="str">
        <f t="shared" si="58"/>
        <v/>
      </c>
      <c r="T312" s="1320">
        <f t="shared" si="58"/>
        <v>51</v>
      </c>
      <c r="U312" s="1313" t="str">
        <f t="shared" si="58"/>
        <v/>
      </c>
      <c r="V312" s="1320">
        <f t="shared" si="58"/>
        <v>34.6</v>
      </c>
      <c r="W312" s="368" t="str">
        <f t="shared" si="58"/>
        <v/>
      </c>
      <c r="X312" s="697">
        <f t="shared" si="58"/>
        <v>25.1</v>
      </c>
      <c r="Y312" s="1477" t="str">
        <f t="shared" si="58"/>
        <v/>
      </c>
      <c r="Z312" s="1478">
        <f t="shared" si="58"/>
        <v>170</v>
      </c>
      <c r="AA312" s="888" t="str">
        <f t="shared" si="58"/>
        <v/>
      </c>
      <c r="AB312" s="867">
        <f t="shared" si="58"/>
        <v>0.09</v>
      </c>
      <c r="AC312" s="699">
        <f t="shared" ref="AC312:AD312" si="59">IF(COUNT(AC280:AC310)=0,"",MIN(AC280:AC310))</f>
        <v>217</v>
      </c>
      <c r="AD312" s="699">
        <f t="shared" si="59"/>
        <v>127</v>
      </c>
      <c r="AE312" s="684"/>
      <c r="AF312" s="685"/>
      <c r="AG312" s="685"/>
      <c r="AH312" s="685"/>
      <c r="AI312" s="685"/>
      <c r="AJ312" s="736"/>
    </row>
    <row r="313" spans="1:36" x14ac:dyDescent="0.15">
      <c r="A313" s="1608"/>
      <c r="B313" s="1616" t="s">
        <v>398</v>
      </c>
      <c r="C313" s="1603"/>
      <c r="D313" s="401"/>
      <c r="E313" s="401"/>
      <c r="F313" s="584">
        <f t="shared" ref="F313:AB313" si="60">IF(COUNT(F280:F310)=0,"",AVERAGE(F280:F310))</f>
        <v>8.5612903225806463</v>
      </c>
      <c r="G313" s="585">
        <f t="shared" si="60"/>
        <v>12.996774193548385</v>
      </c>
      <c r="H313" s="586">
        <f t="shared" si="60"/>
        <v>12.85483870967742</v>
      </c>
      <c r="I313" s="585">
        <f t="shared" si="60"/>
        <v>3.745161290322581</v>
      </c>
      <c r="J313" s="586">
        <f t="shared" si="60"/>
        <v>3.5677419354838706</v>
      </c>
      <c r="K313" s="585">
        <f t="shared" si="60"/>
        <v>7.6254838709677415</v>
      </c>
      <c r="L313" s="586">
        <f t="shared" si="60"/>
        <v>7.6264516129032227</v>
      </c>
      <c r="M313" s="585" t="str">
        <f t="shared" si="60"/>
        <v/>
      </c>
      <c r="N313" s="586">
        <f t="shared" si="60"/>
        <v>30.474193548387099</v>
      </c>
      <c r="O313" s="1321" t="str">
        <f t="shared" si="60"/>
        <v/>
      </c>
      <c r="P313" s="1322">
        <f t="shared" si="60"/>
        <v>61.295000000000002</v>
      </c>
      <c r="Q313" s="1321" t="str">
        <f t="shared" si="60"/>
        <v/>
      </c>
      <c r="R313" s="1322">
        <f t="shared" si="60"/>
        <v>92.10499999999999</v>
      </c>
      <c r="S313" s="1321" t="str">
        <f t="shared" si="60"/>
        <v/>
      </c>
      <c r="T313" s="1322">
        <f t="shared" si="60"/>
        <v>51</v>
      </c>
      <c r="U313" s="1321" t="str">
        <f t="shared" si="60"/>
        <v/>
      </c>
      <c r="V313" s="1322">
        <f t="shared" si="60"/>
        <v>34.6</v>
      </c>
      <c r="W313" s="1366" t="str">
        <f t="shared" si="60"/>
        <v/>
      </c>
      <c r="X313" s="702">
        <f t="shared" si="60"/>
        <v>28.484999999999996</v>
      </c>
      <c r="Y313" s="1479" t="str">
        <f t="shared" si="60"/>
        <v/>
      </c>
      <c r="Z313" s="1480">
        <f t="shared" si="60"/>
        <v>209.6</v>
      </c>
      <c r="AA313" s="895" t="str">
        <f t="shared" si="60"/>
        <v/>
      </c>
      <c r="AB313" s="873">
        <f t="shared" si="60"/>
        <v>0.17499999999999999</v>
      </c>
      <c r="AC313" s="691">
        <f t="shared" ref="AC313:AD313" si="61">IF(COUNT(AC280:AC310)=0,"",AVERAGE(AC280:AC310))</f>
        <v>387</v>
      </c>
      <c r="AD313" s="691">
        <f t="shared" si="61"/>
        <v>223.5</v>
      </c>
      <c r="AE313" s="678"/>
      <c r="AF313" s="679"/>
      <c r="AG313" s="680"/>
      <c r="AH313" s="680"/>
      <c r="AI313" s="680"/>
      <c r="AJ313" s="737"/>
    </row>
    <row r="314" spans="1:36" x14ac:dyDescent="0.15">
      <c r="A314" s="1609"/>
      <c r="B314" s="1604" t="s">
        <v>399</v>
      </c>
      <c r="C314" s="1605"/>
      <c r="D314" s="401"/>
      <c r="E314" s="577">
        <f>SUM(E280:E310)</f>
        <v>87</v>
      </c>
      <c r="F314" s="606"/>
      <c r="G314" s="1456"/>
      <c r="H314" s="1457"/>
      <c r="I314" s="1456"/>
      <c r="J314" s="1457"/>
      <c r="K314" s="1352"/>
      <c r="L314" s="1353"/>
      <c r="M314" s="1456"/>
      <c r="N314" s="1457"/>
      <c r="O314" s="1316"/>
      <c r="P314" s="1323"/>
      <c r="Q314" s="1334"/>
      <c r="R314" s="1323"/>
      <c r="S314" s="1315"/>
      <c r="T314" s="1316"/>
      <c r="U314" s="1315"/>
      <c r="V314" s="1333"/>
      <c r="W314" s="1367"/>
      <c r="X314" s="1368"/>
      <c r="Y314" s="1476"/>
      <c r="Z314" s="1481"/>
      <c r="AA314" s="896"/>
      <c r="AB314" s="875"/>
      <c r="AC314" s="692">
        <f>SUM(AC280:AC310)</f>
        <v>774</v>
      </c>
      <c r="AD314" s="692">
        <f>SUM(AD280:AD310)</f>
        <v>447</v>
      </c>
      <c r="AE314" s="681"/>
      <c r="AF314" s="682"/>
      <c r="AG314" s="686"/>
      <c r="AH314" s="686"/>
      <c r="AI314" s="686"/>
      <c r="AJ314" s="738"/>
    </row>
    <row r="315" spans="1:36" ht="13.5" customHeight="1" x14ac:dyDescent="0.15">
      <c r="A315" s="1612" t="s">
        <v>357</v>
      </c>
      <c r="B315" s="457">
        <v>43831</v>
      </c>
      <c r="C315" s="464" t="str">
        <f>IF(B315="","",IF(WEEKDAY(B315)=1,"(日)",IF(WEEKDAY(B315)=2,"(月)",IF(WEEKDAY(B315)=3,"(火)",IF(WEEKDAY(B315)=4,"(水)",IF(WEEKDAY(B315)=5,"(木)",IF(WEEKDAY(B315)=6,"(金)","(土)")))))))</f>
        <v>(水)</v>
      </c>
      <c r="D315" s="670" t="s">
        <v>570</v>
      </c>
      <c r="E315" s="59"/>
      <c r="F315" s="59">
        <v>5.2</v>
      </c>
      <c r="G315" s="61">
        <v>11.2</v>
      </c>
      <c r="H315" s="62">
        <v>11.1</v>
      </c>
      <c r="I315" s="61">
        <v>2.8</v>
      </c>
      <c r="J315" s="62">
        <v>3.2</v>
      </c>
      <c r="K315" s="61">
        <v>7.69</v>
      </c>
      <c r="L315" s="62">
        <v>7.67</v>
      </c>
      <c r="M315" s="61"/>
      <c r="N315" s="62">
        <v>32.6</v>
      </c>
      <c r="O315" s="1308"/>
      <c r="P315" s="1309"/>
      <c r="Q315" s="1308"/>
      <c r="R315" s="1309"/>
      <c r="S315" s="1308"/>
      <c r="T315" s="1309"/>
      <c r="U315" s="1308"/>
      <c r="V315" s="1309"/>
      <c r="W315" s="55"/>
      <c r="X315" s="56"/>
      <c r="Y315" s="57"/>
      <c r="Z315" s="58"/>
      <c r="AA315" s="894"/>
      <c r="AB315" s="861"/>
      <c r="AC315" s="653"/>
      <c r="AD315" s="653"/>
      <c r="AE315" s="1123">
        <v>43839</v>
      </c>
      <c r="AF315" s="628" t="s">
        <v>54</v>
      </c>
      <c r="AG315" s="808">
        <v>6.4</v>
      </c>
      <c r="AH315" s="629" t="s">
        <v>20</v>
      </c>
      <c r="AI315" s="625"/>
      <c r="AJ315" s="626"/>
    </row>
    <row r="316" spans="1:36" x14ac:dyDescent="0.15">
      <c r="A316" s="1613"/>
      <c r="B316" s="326">
        <v>43832</v>
      </c>
      <c r="C316" s="456" t="str">
        <f t="shared" ref="C316:C321" si="62">IF(B316="","",IF(WEEKDAY(B316)=1,"(日)",IF(WEEKDAY(B316)=2,"(月)",IF(WEEKDAY(B316)=3,"(火)",IF(WEEKDAY(B316)=4,"(水)",IF(WEEKDAY(B316)=5,"(木)",IF(WEEKDAY(B316)=6,"(金)","(土)")))))))</f>
        <v>(木)</v>
      </c>
      <c r="D316" s="809" t="s">
        <v>570</v>
      </c>
      <c r="E316" s="342"/>
      <c r="F316" s="342">
        <v>5</v>
      </c>
      <c r="G316" s="293">
        <v>10.9</v>
      </c>
      <c r="H316" s="294">
        <v>10.8</v>
      </c>
      <c r="I316" s="293">
        <v>2.8</v>
      </c>
      <c r="J316" s="294">
        <v>3.3</v>
      </c>
      <c r="K316" s="293">
        <v>7.67</v>
      </c>
      <c r="L316" s="294">
        <v>7.7</v>
      </c>
      <c r="M316" s="293"/>
      <c r="N316" s="700">
        <v>32.6</v>
      </c>
      <c r="O316" s="1325"/>
      <c r="P316" s="1327"/>
      <c r="Q316" s="1325"/>
      <c r="R316" s="1326"/>
      <c r="S316" s="1325"/>
      <c r="T316" s="1327"/>
      <c r="U316" s="1325"/>
      <c r="V316" s="1327"/>
      <c r="W316" s="295"/>
      <c r="X316" s="296"/>
      <c r="Y316" s="343"/>
      <c r="Z316" s="344"/>
      <c r="AA316" s="898"/>
      <c r="AB316" s="879"/>
      <c r="AC316" s="799"/>
      <c r="AD316" s="799"/>
      <c r="AE316" s="627" t="s">
        <v>507</v>
      </c>
      <c r="AF316" s="618" t="s">
        <v>508</v>
      </c>
      <c r="AG316" s="619" t="s">
        <v>509</v>
      </c>
      <c r="AH316" s="620" t="s">
        <v>510</v>
      </c>
      <c r="AI316" s="621"/>
      <c r="AJ316" s="622"/>
    </row>
    <row r="317" spans="1:36" x14ac:dyDescent="0.15">
      <c r="A317" s="1613"/>
      <c r="B317" s="326">
        <v>43833</v>
      </c>
      <c r="C317" s="456" t="str">
        <f t="shared" si="62"/>
        <v>(金)</v>
      </c>
      <c r="D317" s="671" t="s">
        <v>570</v>
      </c>
      <c r="E317" s="60"/>
      <c r="F317" s="60">
        <v>2.1</v>
      </c>
      <c r="G317" s="23">
        <v>10.9</v>
      </c>
      <c r="H317" s="63">
        <v>10.7</v>
      </c>
      <c r="I317" s="23">
        <v>3.5</v>
      </c>
      <c r="J317" s="63">
        <v>3.7</v>
      </c>
      <c r="K317" s="23">
        <v>7.68</v>
      </c>
      <c r="L317" s="63">
        <v>7.67</v>
      </c>
      <c r="M317" s="23"/>
      <c r="N317" s="63">
        <v>33.700000000000003</v>
      </c>
      <c r="O317" s="50"/>
      <c r="P317" s="1310"/>
      <c r="Q317" s="50"/>
      <c r="R317" s="1310"/>
      <c r="S317" s="50"/>
      <c r="T317" s="1310"/>
      <c r="U317" s="50"/>
      <c r="V317" s="1328"/>
      <c r="W317" s="64"/>
      <c r="X317" s="65"/>
      <c r="Y317" s="69"/>
      <c r="Z317" s="70"/>
      <c r="AA317" s="885"/>
      <c r="AB317" s="863"/>
      <c r="AC317" s="655"/>
      <c r="AD317" s="655"/>
      <c r="AE317" s="593" t="s">
        <v>511</v>
      </c>
      <c r="AF317" s="594" t="s">
        <v>20</v>
      </c>
      <c r="AG317" s="617"/>
      <c r="AH317" s="630">
        <v>10.7</v>
      </c>
      <c r="AI317" s="609"/>
      <c r="AJ317" s="610"/>
    </row>
    <row r="318" spans="1:36" x14ac:dyDescent="0.15">
      <c r="A318" s="1613"/>
      <c r="B318" s="326">
        <v>43834</v>
      </c>
      <c r="C318" s="456" t="str">
        <f t="shared" si="62"/>
        <v>(土)</v>
      </c>
      <c r="D318" s="671" t="s">
        <v>570</v>
      </c>
      <c r="E318" s="60"/>
      <c r="F318" s="60">
        <v>6.7</v>
      </c>
      <c r="G318" s="23">
        <v>10.8</v>
      </c>
      <c r="H318" s="63">
        <v>10.7</v>
      </c>
      <c r="I318" s="23">
        <v>3.4</v>
      </c>
      <c r="J318" s="63">
        <v>3.6</v>
      </c>
      <c r="K318" s="23">
        <v>7.65</v>
      </c>
      <c r="L318" s="63">
        <v>7.65</v>
      </c>
      <c r="M318" s="23"/>
      <c r="N318" s="63">
        <v>33.799999999999997</v>
      </c>
      <c r="O318" s="50"/>
      <c r="P318" s="1310"/>
      <c r="Q318" s="50"/>
      <c r="R318" s="1310"/>
      <c r="S318" s="50"/>
      <c r="T318" s="1310"/>
      <c r="U318" s="50"/>
      <c r="V318" s="1310"/>
      <c r="W318" s="64"/>
      <c r="X318" s="65"/>
      <c r="Y318" s="69"/>
      <c r="Z318" s="70"/>
      <c r="AA318" s="885"/>
      <c r="AB318" s="863"/>
      <c r="AC318" s="655"/>
      <c r="AD318" s="655"/>
      <c r="AE318" s="6" t="s">
        <v>512</v>
      </c>
      <c r="AF318" s="18" t="s">
        <v>513</v>
      </c>
      <c r="AG318" s="34"/>
      <c r="AH318" s="631">
        <v>3</v>
      </c>
      <c r="AI318" s="36"/>
      <c r="AJ318" s="100"/>
    </row>
    <row r="319" spans="1:36" x14ac:dyDescent="0.15">
      <c r="A319" s="1613"/>
      <c r="B319" s="326">
        <v>43835</v>
      </c>
      <c r="C319" s="456" t="str">
        <f t="shared" si="62"/>
        <v>(日)</v>
      </c>
      <c r="D319" s="671" t="s">
        <v>570</v>
      </c>
      <c r="E319" s="60">
        <v>1</v>
      </c>
      <c r="F319" s="60">
        <v>5.4</v>
      </c>
      <c r="G319" s="23">
        <v>10.7</v>
      </c>
      <c r="H319" s="63">
        <v>10.6</v>
      </c>
      <c r="I319" s="23">
        <v>3.3</v>
      </c>
      <c r="J319" s="63">
        <v>3.5</v>
      </c>
      <c r="K319" s="23">
        <v>7.69</v>
      </c>
      <c r="L319" s="63">
        <v>7.69</v>
      </c>
      <c r="M319" s="23"/>
      <c r="N319" s="63">
        <v>33.6</v>
      </c>
      <c r="O319" s="50"/>
      <c r="P319" s="1310"/>
      <c r="Q319" s="50"/>
      <c r="R319" s="1310"/>
      <c r="S319" s="50"/>
      <c r="T319" s="1310"/>
      <c r="U319" s="50"/>
      <c r="V319" s="1310"/>
      <c r="W319" s="64"/>
      <c r="X319" s="65"/>
      <c r="Y319" s="69"/>
      <c r="Z319" s="70"/>
      <c r="AA319" s="885"/>
      <c r="AB319" s="863"/>
      <c r="AC319" s="655"/>
      <c r="AD319" s="655"/>
      <c r="AE319" s="6" t="s">
        <v>21</v>
      </c>
      <c r="AF319" s="18"/>
      <c r="AG319" s="40"/>
      <c r="AH319" s="631">
        <v>7.66</v>
      </c>
      <c r="AI319" s="36"/>
      <c r="AJ319" s="100"/>
    </row>
    <row r="320" spans="1:36" x14ac:dyDescent="0.15">
      <c r="A320" s="1613"/>
      <c r="B320" s="326">
        <v>43836</v>
      </c>
      <c r="C320" s="456" t="str">
        <f t="shared" si="62"/>
        <v>(月)</v>
      </c>
      <c r="D320" s="671" t="s">
        <v>570</v>
      </c>
      <c r="E320" s="60"/>
      <c r="F320" s="60">
        <v>6.4</v>
      </c>
      <c r="G320" s="23">
        <v>10.7</v>
      </c>
      <c r="H320" s="63">
        <v>10.6</v>
      </c>
      <c r="I320" s="23">
        <v>3.1</v>
      </c>
      <c r="J320" s="63">
        <v>3.1</v>
      </c>
      <c r="K320" s="23">
        <v>7.73</v>
      </c>
      <c r="L320" s="63">
        <v>7.71</v>
      </c>
      <c r="M320" s="23"/>
      <c r="N320" s="63">
        <v>33.6</v>
      </c>
      <c r="O320" s="50"/>
      <c r="P320" s="1310">
        <v>67.099999999999994</v>
      </c>
      <c r="Q320" s="50"/>
      <c r="R320" s="1310">
        <v>97.8</v>
      </c>
      <c r="S320" s="50"/>
      <c r="T320" s="1310"/>
      <c r="U320" s="50"/>
      <c r="V320" s="1310"/>
      <c r="W320" s="64"/>
      <c r="X320" s="65">
        <v>39.700000000000003</v>
      </c>
      <c r="Y320" s="69"/>
      <c r="Z320" s="70">
        <v>190</v>
      </c>
      <c r="AA320" s="885"/>
      <c r="AB320" s="863">
        <v>0.26</v>
      </c>
      <c r="AC320" s="655"/>
      <c r="AD320" s="655"/>
      <c r="AE320" s="6" t="s">
        <v>514</v>
      </c>
      <c r="AF320" s="18" t="s">
        <v>22</v>
      </c>
      <c r="AG320" s="34"/>
      <c r="AH320" s="631">
        <v>33.799999999999997</v>
      </c>
      <c r="AI320" s="36"/>
      <c r="AJ320" s="100"/>
    </row>
    <row r="321" spans="1:36" x14ac:dyDescent="0.15">
      <c r="A321" s="1613"/>
      <c r="B321" s="326">
        <v>43837</v>
      </c>
      <c r="C321" s="456" t="str">
        <f t="shared" si="62"/>
        <v>(火)</v>
      </c>
      <c r="D321" s="671" t="s">
        <v>579</v>
      </c>
      <c r="E321" s="60">
        <v>2</v>
      </c>
      <c r="F321" s="60">
        <v>6.3</v>
      </c>
      <c r="G321" s="23">
        <v>10.6</v>
      </c>
      <c r="H321" s="63">
        <v>10.6</v>
      </c>
      <c r="I321" s="23">
        <v>3.1</v>
      </c>
      <c r="J321" s="63">
        <v>2.8</v>
      </c>
      <c r="K321" s="23">
        <v>7.71</v>
      </c>
      <c r="L321" s="63">
        <v>7.69</v>
      </c>
      <c r="M321" s="23"/>
      <c r="N321" s="63">
        <v>33.9</v>
      </c>
      <c r="O321" s="50"/>
      <c r="P321" s="1310">
        <v>68.5</v>
      </c>
      <c r="Q321" s="50"/>
      <c r="R321" s="1310">
        <v>99.4</v>
      </c>
      <c r="S321" s="50"/>
      <c r="T321" s="1310"/>
      <c r="U321" s="50"/>
      <c r="V321" s="1310"/>
      <c r="W321" s="64"/>
      <c r="X321" s="65">
        <v>35.9</v>
      </c>
      <c r="Y321" s="69"/>
      <c r="Z321" s="70">
        <v>168</v>
      </c>
      <c r="AA321" s="885"/>
      <c r="AB321" s="863">
        <v>0.23</v>
      </c>
      <c r="AC321" s="655"/>
      <c r="AD321" s="655"/>
      <c r="AE321" s="6" t="s">
        <v>515</v>
      </c>
      <c r="AF321" s="18" t="s">
        <v>23</v>
      </c>
      <c r="AG321" s="34"/>
      <c r="AH321" s="1496">
        <v>67.2</v>
      </c>
      <c r="AI321" s="39"/>
      <c r="AJ321" s="98"/>
    </row>
    <row r="322" spans="1:36" x14ac:dyDescent="0.15">
      <c r="A322" s="1613"/>
      <c r="B322" s="326">
        <v>43838</v>
      </c>
      <c r="C322" s="456" t="str">
        <f>IF(B322="","",IF(WEEKDAY(B322)=1,"(日)",IF(WEEKDAY(B322)=2,"(月)",IF(WEEKDAY(B322)=3,"(火)",IF(WEEKDAY(B322)=4,"(水)",IF(WEEKDAY(B322)=5,"(木)",IF(WEEKDAY(B322)=6,"(金)","(土)")))))))</f>
        <v>(水)</v>
      </c>
      <c r="D322" s="671" t="s">
        <v>597</v>
      </c>
      <c r="E322" s="60">
        <v>16</v>
      </c>
      <c r="F322" s="60">
        <v>5</v>
      </c>
      <c r="G322" s="23">
        <v>10</v>
      </c>
      <c r="H322" s="63">
        <v>10.5</v>
      </c>
      <c r="I322" s="23">
        <v>3</v>
      </c>
      <c r="J322" s="63">
        <v>2.8</v>
      </c>
      <c r="K322" s="23">
        <v>7.65</v>
      </c>
      <c r="L322" s="63">
        <v>7.62</v>
      </c>
      <c r="M322" s="23"/>
      <c r="N322" s="63">
        <v>34.200000000000003</v>
      </c>
      <c r="O322" s="50"/>
      <c r="P322" s="1310">
        <v>66.7</v>
      </c>
      <c r="Q322" s="50"/>
      <c r="R322" s="1310">
        <v>99</v>
      </c>
      <c r="S322" s="50"/>
      <c r="T322" s="1310"/>
      <c r="U322" s="50"/>
      <c r="V322" s="1310"/>
      <c r="W322" s="64"/>
      <c r="X322" s="65">
        <v>35.200000000000003</v>
      </c>
      <c r="Y322" s="69"/>
      <c r="Z322" s="70">
        <v>167</v>
      </c>
      <c r="AA322" s="885"/>
      <c r="AB322" s="863">
        <v>0.25</v>
      </c>
      <c r="AC322" s="655"/>
      <c r="AD322" s="655"/>
      <c r="AE322" s="6" t="s">
        <v>516</v>
      </c>
      <c r="AF322" s="18" t="s">
        <v>23</v>
      </c>
      <c r="AG322" s="34"/>
      <c r="AH322" s="1496">
        <v>99.8</v>
      </c>
      <c r="AI322" s="25"/>
      <c r="AJ322" s="26"/>
    </row>
    <row r="323" spans="1:36" x14ac:dyDescent="0.15">
      <c r="A323" s="1613"/>
      <c r="B323" s="326">
        <v>43839</v>
      </c>
      <c r="C323" s="456" t="str">
        <f t="shared" ref="C323:C345" si="63">IF(B323="","",IF(WEEKDAY(B323)=1,"(日)",IF(WEEKDAY(B323)=2,"(月)",IF(WEEKDAY(B323)=3,"(火)",IF(WEEKDAY(B323)=4,"(水)",IF(WEEKDAY(B323)=5,"(木)",IF(WEEKDAY(B323)=6,"(金)","(土)")))))))</f>
        <v>(木)</v>
      </c>
      <c r="D323" s="671" t="s">
        <v>598</v>
      </c>
      <c r="E323" s="60"/>
      <c r="F323" s="60">
        <v>12.7</v>
      </c>
      <c r="G323" s="23">
        <v>10</v>
      </c>
      <c r="H323" s="63">
        <v>10.7</v>
      </c>
      <c r="I323" s="23">
        <v>3.1</v>
      </c>
      <c r="J323" s="63">
        <v>3</v>
      </c>
      <c r="K323" s="23">
        <v>7.68</v>
      </c>
      <c r="L323" s="63">
        <v>7.66</v>
      </c>
      <c r="M323" s="23"/>
      <c r="N323" s="63">
        <v>33.799999999999997</v>
      </c>
      <c r="O323" s="50"/>
      <c r="P323" s="1310">
        <v>67.2</v>
      </c>
      <c r="Q323" s="50"/>
      <c r="R323" s="1310">
        <v>99.8</v>
      </c>
      <c r="S323" s="50"/>
      <c r="T323" s="1310">
        <v>58.2</v>
      </c>
      <c r="U323" s="50"/>
      <c r="V323" s="1310">
        <v>41.6</v>
      </c>
      <c r="W323" s="64"/>
      <c r="X323" s="65">
        <v>34.200000000000003</v>
      </c>
      <c r="Y323" s="69"/>
      <c r="Z323" s="70">
        <v>212</v>
      </c>
      <c r="AA323" s="885"/>
      <c r="AB323" s="863">
        <v>0.28999999999999998</v>
      </c>
      <c r="AC323" s="655"/>
      <c r="AD323" s="655"/>
      <c r="AE323" s="6" t="s">
        <v>517</v>
      </c>
      <c r="AF323" s="18" t="s">
        <v>23</v>
      </c>
      <c r="AG323" s="34"/>
      <c r="AH323" s="1496">
        <v>58.2</v>
      </c>
      <c r="AI323" s="42"/>
      <c r="AJ323" s="99"/>
    </row>
    <row r="324" spans="1:36" x14ac:dyDescent="0.15">
      <c r="A324" s="1613"/>
      <c r="B324" s="326">
        <v>43840</v>
      </c>
      <c r="C324" s="456" t="str">
        <f t="shared" si="63"/>
        <v>(金)</v>
      </c>
      <c r="D324" s="671" t="s">
        <v>579</v>
      </c>
      <c r="E324" s="60"/>
      <c r="F324" s="60">
        <v>6.9</v>
      </c>
      <c r="G324" s="23">
        <v>9.9</v>
      </c>
      <c r="H324" s="63">
        <v>10.5</v>
      </c>
      <c r="I324" s="23">
        <v>2.8</v>
      </c>
      <c r="J324" s="63">
        <v>2.6</v>
      </c>
      <c r="K324" s="23">
        <v>7.76</v>
      </c>
      <c r="L324" s="63">
        <v>7.75</v>
      </c>
      <c r="M324" s="23"/>
      <c r="N324" s="63">
        <v>33.200000000000003</v>
      </c>
      <c r="O324" s="50"/>
      <c r="P324" s="1310">
        <v>65.8</v>
      </c>
      <c r="Q324" s="50"/>
      <c r="R324" s="1310">
        <v>98</v>
      </c>
      <c r="S324" s="50"/>
      <c r="T324" s="1310"/>
      <c r="U324" s="50"/>
      <c r="V324" s="1310"/>
      <c r="W324" s="64"/>
      <c r="X324" s="65">
        <v>32.1</v>
      </c>
      <c r="Y324" s="69"/>
      <c r="Z324" s="70">
        <v>223</v>
      </c>
      <c r="AA324" s="885"/>
      <c r="AB324" s="863">
        <v>0.26</v>
      </c>
      <c r="AC324" s="655"/>
      <c r="AD324" s="655"/>
      <c r="AE324" s="6" t="s">
        <v>518</v>
      </c>
      <c r="AF324" s="18" t="s">
        <v>23</v>
      </c>
      <c r="AG324" s="23"/>
      <c r="AH324" s="534">
        <v>41.6</v>
      </c>
      <c r="AI324" s="36"/>
      <c r="AJ324" s="99"/>
    </row>
    <row r="325" spans="1:36" x14ac:dyDescent="0.15">
      <c r="A325" s="1613"/>
      <c r="B325" s="326">
        <v>43841</v>
      </c>
      <c r="C325" s="456" t="str">
        <f t="shared" si="63"/>
        <v>(土)</v>
      </c>
      <c r="D325" s="671" t="s">
        <v>579</v>
      </c>
      <c r="E325" s="60"/>
      <c r="F325" s="60">
        <v>5.0999999999999996</v>
      </c>
      <c r="G325" s="23">
        <v>10.3</v>
      </c>
      <c r="H325" s="63">
        <v>10.4</v>
      </c>
      <c r="I325" s="23">
        <v>2.4</v>
      </c>
      <c r="J325" s="63">
        <v>2.2000000000000002</v>
      </c>
      <c r="K325" s="23">
        <v>7.71</v>
      </c>
      <c r="L325" s="63">
        <v>7.7</v>
      </c>
      <c r="M325" s="23"/>
      <c r="N325" s="63">
        <v>33.299999999999997</v>
      </c>
      <c r="O325" s="50"/>
      <c r="P325" s="1310"/>
      <c r="Q325" s="50"/>
      <c r="R325" s="1310"/>
      <c r="S325" s="50"/>
      <c r="T325" s="1310"/>
      <c r="U325" s="50"/>
      <c r="V325" s="1310"/>
      <c r="W325" s="64"/>
      <c r="X325" s="65"/>
      <c r="Y325" s="69"/>
      <c r="Z325" s="70"/>
      <c r="AA325" s="885"/>
      <c r="AB325" s="863"/>
      <c r="AC325" s="655"/>
      <c r="AD325" s="655"/>
      <c r="AE325" s="6" t="s">
        <v>519</v>
      </c>
      <c r="AF325" s="18" t="s">
        <v>23</v>
      </c>
      <c r="AG325" s="64"/>
      <c r="AH325" s="807">
        <v>34.200000000000003</v>
      </c>
      <c r="AI325" s="36"/>
      <c r="AJ325" s="99"/>
    </row>
    <row r="326" spans="1:36" x14ac:dyDescent="0.15">
      <c r="A326" s="1613"/>
      <c r="B326" s="326">
        <v>43842</v>
      </c>
      <c r="C326" s="456" t="str">
        <f t="shared" si="63"/>
        <v>(日)</v>
      </c>
      <c r="D326" s="671" t="s">
        <v>570</v>
      </c>
      <c r="E326" s="60"/>
      <c r="F326" s="60">
        <v>5.0999999999999996</v>
      </c>
      <c r="G326" s="23">
        <v>10.3</v>
      </c>
      <c r="H326" s="63">
        <v>10.3</v>
      </c>
      <c r="I326" s="23">
        <v>2.8</v>
      </c>
      <c r="J326" s="63">
        <v>2.6</v>
      </c>
      <c r="K326" s="23">
        <v>7.71</v>
      </c>
      <c r="L326" s="63">
        <v>7.68</v>
      </c>
      <c r="M326" s="23"/>
      <c r="N326" s="63">
        <v>33.6</v>
      </c>
      <c r="O326" s="50"/>
      <c r="P326" s="1310"/>
      <c r="Q326" s="50"/>
      <c r="R326" s="1310"/>
      <c r="S326" s="50"/>
      <c r="T326" s="1310"/>
      <c r="U326" s="50"/>
      <c r="V326" s="1310"/>
      <c r="W326" s="64"/>
      <c r="X326" s="65"/>
      <c r="Y326" s="69"/>
      <c r="Z326" s="70"/>
      <c r="AA326" s="885"/>
      <c r="AB326" s="863"/>
      <c r="AC326" s="655"/>
      <c r="AD326" s="655"/>
      <c r="AE326" s="6" t="s">
        <v>520</v>
      </c>
      <c r="AF326" s="18" t="s">
        <v>23</v>
      </c>
      <c r="AG326" s="69"/>
      <c r="AH326" s="806">
        <v>212</v>
      </c>
      <c r="AI326" s="36"/>
      <c r="AJ326" s="99"/>
    </row>
    <row r="327" spans="1:36" x14ac:dyDescent="0.15">
      <c r="A327" s="1613"/>
      <c r="B327" s="326">
        <v>43843</v>
      </c>
      <c r="C327" s="456" t="str">
        <f t="shared" si="63"/>
        <v>(月)</v>
      </c>
      <c r="D327" s="671" t="s">
        <v>570</v>
      </c>
      <c r="E327" s="60"/>
      <c r="F327" s="60">
        <v>5.7</v>
      </c>
      <c r="G327" s="23">
        <v>10.199999999999999</v>
      </c>
      <c r="H327" s="63">
        <v>10.199999999999999</v>
      </c>
      <c r="I327" s="23">
        <v>2.7</v>
      </c>
      <c r="J327" s="63">
        <v>2.6</v>
      </c>
      <c r="K327" s="23">
        <v>7.71</v>
      </c>
      <c r="L327" s="63">
        <v>7.73</v>
      </c>
      <c r="M327" s="23"/>
      <c r="N327" s="63">
        <v>33.4</v>
      </c>
      <c r="O327" s="50"/>
      <c r="P327" s="1310"/>
      <c r="Q327" s="50"/>
      <c r="R327" s="1310"/>
      <c r="S327" s="50"/>
      <c r="T327" s="1310"/>
      <c r="U327" s="50"/>
      <c r="V327" s="1310"/>
      <c r="W327" s="64"/>
      <c r="X327" s="65"/>
      <c r="Y327" s="69"/>
      <c r="Z327" s="70"/>
      <c r="AA327" s="885"/>
      <c r="AB327" s="863"/>
      <c r="AC327" s="655"/>
      <c r="AD327" s="655"/>
      <c r="AE327" s="6" t="s">
        <v>521</v>
      </c>
      <c r="AF327" s="18" t="s">
        <v>23</v>
      </c>
      <c r="AG327" s="24"/>
      <c r="AH327" s="217">
        <v>0.28999999999999998</v>
      </c>
      <c r="AI327" s="46"/>
      <c r="AJ327" s="101"/>
    </row>
    <row r="328" spans="1:36" x14ac:dyDescent="0.15">
      <c r="A328" s="1613"/>
      <c r="B328" s="326">
        <v>43844</v>
      </c>
      <c r="C328" s="456" t="str">
        <f t="shared" si="63"/>
        <v>(火)</v>
      </c>
      <c r="D328" s="671" t="s">
        <v>570</v>
      </c>
      <c r="E328" s="60"/>
      <c r="F328" s="60">
        <v>7.4</v>
      </c>
      <c r="G328" s="23">
        <v>10.4</v>
      </c>
      <c r="H328" s="63">
        <v>10.3</v>
      </c>
      <c r="I328" s="23">
        <v>3</v>
      </c>
      <c r="J328" s="63">
        <v>2.7</v>
      </c>
      <c r="K328" s="23">
        <v>7.65</v>
      </c>
      <c r="L328" s="63">
        <v>7.65</v>
      </c>
      <c r="M328" s="23"/>
      <c r="N328" s="63">
        <v>33.299999999999997</v>
      </c>
      <c r="O328" s="50"/>
      <c r="P328" s="1310">
        <v>67.3</v>
      </c>
      <c r="Q328" s="50"/>
      <c r="R328" s="1310">
        <v>98.2</v>
      </c>
      <c r="S328" s="50"/>
      <c r="T328" s="1310"/>
      <c r="U328" s="50"/>
      <c r="V328" s="1310"/>
      <c r="W328" s="64"/>
      <c r="X328" s="65">
        <v>32.299999999999997</v>
      </c>
      <c r="Y328" s="69"/>
      <c r="Z328" s="70">
        <v>231</v>
      </c>
      <c r="AA328" s="885"/>
      <c r="AB328" s="863">
        <v>0.12</v>
      </c>
      <c r="AC328" s="655"/>
      <c r="AD328" s="655"/>
      <c r="AE328" s="6" t="s">
        <v>24</v>
      </c>
      <c r="AF328" s="18" t="s">
        <v>23</v>
      </c>
      <c r="AG328" s="23"/>
      <c r="AH328" s="531">
        <v>1.7</v>
      </c>
      <c r="AI328" s="42"/>
      <c r="AJ328" s="99"/>
    </row>
    <row r="329" spans="1:36" x14ac:dyDescent="0.15">
      <c r="A329" s="1613"/>
      <c r="B329" s="326">
        <v>43845</v>
      </c>
      <c r="C329" s="456" t="str">
        <f t="shared" si="63"/>
        <v>(水)</v>
      </c>
      <c r="D329" s="671" t="s">
        <v>571</v>
      </c>
      <c r="E329" s="60">
        <v>12.5</v>
      </c>
      <c r="F329" s="60">
        <v>6.9</v>
      </c>
      <c r="G329" s="23">
        <v>10.4</v>
      </c>
      <c r="H329" s="63">
        <v>10.3</v>
      </c>
      <c r="I329" s="23">
        <v>2.2999999999999998</v>
      </c>
      <c r="J329" s="63">
        <v>2.2000000000000002</v>
      </c>
      <c r="K329" s="23">
        <v>7.64</v>
      </c>
      <c r="L329" s="63">
        <v>7.63</v>
      </c>
      <c r="M329" s="23"/>
      <c r="N329" s="63">
        <v>34</v>
      </c>
      <c r="O329" s="50"/>
      <c r="P329" s="1310">
        <v>67.400000000000006</v>
      </c>
      <c r="Q329" s="50"/>
      <c r="R329" s="1310">
        <v>98.6</v>
      </c>
      <c r="S329" s="50"/>
      <c r="T329" s="1310"/>
      <c r="U329" s="50"/>
      <c r="V329" s="1310"/>
      <c r="W329" s="64"/>
      <c r="X329" s="65">
        <v>33.6</v>
      </c>
      <c r="Y329" s="69"/>
      <c r="Z329" s="70">
        <v>231</v>
      </c>
      <c r="AA329" s="885"/>
      <c r="AB329" s="863">
        <v>0.14000000000000001</v>
      </c>
      <c r="AC329" s="655"/>
      <c r="AD329" s="655"/>
      <c r="AE329" s="6" t="s">
        <v>25</v>
      </c>
      <c r="AF329" s="18" t="s">
        <v>23</v>
      </c>
      <c r="AG329" s="23"/>
      <c r="AH329" s="531">
        <v>0.8</v>
      </c>
      <c r="AI329" s="42"/>
      <c r="AJ329" s="99"/>
    </row>
    <row r="330" spans="1:36" x14ac:dyDescent="0.15">
      <c r="A330" s="1613"/>
      <c r="B330" s="326">
        <v>43846</v>
      </c>
      <c r="C330" s="456" t="str">
        <f t="shared" si="63"/>
        <v>(木)</v>
      </c>
      <c r="D330" s="671" t="s">
        <v>570</v>
      </c>
      <c r="E330" s="60"/>
      <c r="F330" s="60">
        <v>5.9</v>
      </c>
      <c r="G330" s="23">
        <v>10.5</v>
      </c>
      <c r="H330" s="63">
        <v>10.3</v>
      </c>
      <c r="I330" s="23">
        <v>2.1</v>
      </c>
      <c r="J330" s="63">
        <v>2.1</v>
      </c>
      <c r="K330" s="23">
        <v>7.67</v>
      </c>
      <c r="L330" s="63">
        <v>7.68</v>
      </c>
      <c r="M330" s="23"/>
      <c r="N330" s="63">
        <v>33.299999999999997</v>
      </c>
      <c r="O330" s="50"/>
      <c r="P330" s="1310">
        <v>67.900000000000006</v>
      </c>
      <c r="Q330" s="50"/>
      <c r="R330" s="1310">
        <v>117.3</v>
      </c>
      <c r="S330" s="50"/>
      <c r="T330" s="1310"/>
      <c r="U330" s="50"/>
      <c r="V330" s="1310"/>
      <c r="W330" s="64"/>
      <c r="X330" s="65">
        <v>32.4</v>
      </c>
      <c r="Y330" s="69"/>
      <c r="Z330" s="70">
        <v>212</v>
      </c>
      <c r="AA330" s="885"/>
      <c r="AB330" s="863">
        <v>0.15</v>
      </c>
      <c r="AC330" s="655"/>
      <c r="AD330" s="655"/>
      <c r="AE330" s="6" t="s">
        <v>522</v>
      </c>
      <c r="AF330" s="18" t="s">
        <v>23</v>
      </c>
      <c r="AG330" s="480"/>
      <c r="AH330" s="531">
        <v>11.2</v>
      </c>
      <c r="AI330" s="46"/>
      <c r="AJ330" s="101"/>
    </row>
    <row r="331" spans="1:36" x14ac:dyDescent="0.15">
      <c r="A331" s="1613"/>
      <c r="B331" s="326">
        <v>43847</v>
      </c>
      <c r="C331" s="456" t="str">
        <f t="shared" si="63"/>
        <v>(金)</v>
      </c>
      <c r="D331" s="671" t="s">
        <v>579</v>
      </c>
      <c r="E331" s="60">
        <v>1.5</v>
      </c>
      <c r="F331" s="60">
        <v>5.6</v>
      </c>
      <c r="G331" s="23">
        <v>10.4</v>
      </c>
      <c r="H331" s="63">
        <v>10.199999999999999</v>
      </c>
      <c r="I331" s="23">
        <v>2</v>
      </c>
      <c r="J331" s="63">
        <v>2</v>
      </c>
      <c r="K331" s="23">
        <v>7.67</v>
      </c>
      <c r="L331" s="63">
        <v>7.69</v>
      </c>
      <c r="M331" s="23"/>
      <c r="N331" s="63">
        <v>33.9</v>
      </c>
      <c r="O331" s="50"/>
      <c r="P331" s="1310">
        <v>67.5</v>
      </c>
      <c r="Q331" s="50"/>
      <c r="R331" s="1310">
        <v>100.1</v>
      </c>
      <c r="S331" s="50"/>
      <c r="T331" s="1310"/>
      <c r="U331" s="50"/>
      <c r="V331" s="1310"/>
      <c r="W331" s="64"/>
      <c r="X331" s="65">
        <v>31.4</v>
      </c>
      <c r="Y331" s="69"/>
      <c r="Z331" s="70">
        <v>229</v>
      </c>
      <c r="AA331" s="885"/>
      <c r="AB331" s="863">
        <v>0.15</v>
      </c>
      <c r="AC331" s="655"/>
      <c r="AD331" s="655"/>
      <c r="AE331" s="6" t="s">
        <v>523</v>
      </c>
      <c r="AF331" s="18" t="s">
        <v>23</v>
      </c>
      <c r="AG331" s="45"/>
      <c r="AH331" s="217">
        <v>1.2E-2</v>
      </c>
      <c r="AI331" s="42"/>
      <c r="AJ331" s="99"/>
    </row>
    <row r="332" spans="1:36" x14ac:dyDescent="0.15">
      <c r="A332" s="1613"/>
      <c r="B332" s="326">
        <v>43848</v>
      </c>
      <c r="C332" s="456" t="str">
        <f t="shared" si="63"/>
        <v>(土)</v>
      </c>
      <c r="D332" s="671" t="s">
        <v>571</v>
      </c>
      <c r="E332" s="60">
        <v>21</v>
      </c>
      <c r="F332" s="60">
        <v>2.8</v>
      </c>
      <c r="G332" s="23">
        <v>10.4</v>
      </c>
      <c r="H332" s="63">
        <v>10.1</v>
      </c>
      <c r="I332" s="23">
        <v>2.1</v>
      </c>
      <c r="J332" s="63">
        <v>2.1</v>
      </c>
      <c r="K332" s="23">
        <v>7.74</v>
      </c>
      <c r="L332" s="63">
        <v>7.74</v>
      </c>
      <c r="M332" s="23"/>
      <c r="N332" s="63">
        <v>33.6</v>
      </c>
      <c r="O332" s="50"/>
      <c r="P332" s="1310"/>
      <c r="Q332" s="50"/>
      <c r="R332" s="1310"/>
      <c r="S332" s="50"/>
      <c r="T332" s="1310"/>
      <c r="U332" s="50"/>
      <c r="V332" s="1310"/>
      <c r="W332" s="64"/>
      <c r="X332" s="65"/>
      <c r="Y332" s="69"/>
      <c r="Z332" s="70"/>
      <c r="AA332" s="885"/>
      <c r="AB332" s="863"/>
      <c r="AC332" s="655"/>
      <c r="AD332" s="655"/>
      <c r="AE332" s="6" t="s">
        <v>290</v>
      </c>
      <c r="AF332" s="18" t="s">
        <v>23</v>
      </c>
      <c r="AG332" s="24"/>
      <c r="AH332" s="217">
        <v>3.51</v>
      </c>
      <c r="AI332" s="36"/>
      <c r="AJ332" s="100"/>
    </row>
    <row r="333" spans="1:36" x14ac:dyDescent="0.15">
      <c r="A333" s="1613"/>
      <c r="B333" s="326">
        <v>43849</v>
      </c>
      <c r="C333" s="456" t="str">
        <f t="shared" si="63"/>
        <v>(日)</v>
      </c>
      <c r="D333" s="671" t="s">
        <v>570</v>
      </c>
      <c r="E333" s="60"/>
      <c r="F333" s="60">
        <v>3.7</v>
      </c>
      <c r="G333" s="23">
        <v>10.1</v>
      </c>
      <c r="H333" s="63">
        <v>9.9</v>
      </c>
      <c r="I333" s="23">
        <v>2.2000000000000002</v>
      </c>
      <c r="J333" s="63">
        <v>2.21</v>
      </c>
      <c r="K333" s="23">
        <v>7.72</v>
      </c>
      <c r="L333" s="63">
        <v>7.73</v>
      </c>
      <c r="M333" s="23"/>
      <c r="N333" s="63">
        <v>33.5</v>
      </c>
      <c r="O333" s="50"/>
      <c r="P333" s="1310"/>
      <c r="Q333" s="50"/>
      <c r="R333" s="1310"/>
      <c r="S333" s="50"/>
      <c r="T333" s="1310"/>
      <c r="U333" s="50"/>
      <c r="V333" s="1310"/>
      <c r="W333" s="64"/>
      <c r="X333" s="65"/>
      <c r="Y333" s="69"/>
      <c r="Z333" s="70"/>
      <c r="AA333" s="885"/>
      <c r="AB333" s="863"/>
      <c r="AC333" s="655"/>
      <c r="AD333" s="655"/>
      <c r="AE333" s="6" t="s">
        <v>524</v>
      </c>
      <c r="AF333" s="18" t="s">
        <v>23</v>
      </c>
      <c r="AG333" s="24"/>
      <c r="AH333" s="217">
        <v>3.71</v>
      </c>
      <c r="AI333" s="36"/>
      <c r="AJ333" s="100"/>
    </row>
    <row r="334" spans="1:36" x14ac:dyDescent="0.15">
      <c r="A334" s="1613"/>
      <c r="B334" s="326">
        <v>43850</v>
      </c>
      <c r="C334" s="456" t="str">
        <f t="shared" si="63"/>
        <v>(月)</v>
      </c>
      <c r="D334" s="671" t="s">
        <v>570</v>
      </c>
      <c r="E334" s="60"/>
      <c r="F334" s="60">
        <v>6.3</v>
      </c>
      <c r="G334" s="23">
        <v>10.3</v>
      </c>
      <c r="H334" s="63">
        <v>10</v>
      </c>
      <c r="I334" s="23">
        <v>2.06</v>
      </c>
      <c r="J334" s="63">
        <v>2</v>
      </c>
      <c r="K334" s="23">
        <v>7.7</v>
      </c>
      <c r="L334" s="63">
        <v>7.71</v>
      </c>
      <c r="M334" s="23"/>
      <c r="N334" s="63">
        <v>33.200000000000003</v>
      </c>
      <c r="O334" s="50"/>
      <c r="P334" s="1310">
        <v>67.2</v>
      </c>
      <c r="Q334" s="50"/>
      <c r="R334" s="1310">
        <v>99.4</v>
      </c>
      <c r="S334" s="50"/>
      <c r="T334" s="1310"/>
      <c r="U334" s="50"/>
      <c r="V334" s="1310"/>
      <c r="W334" s="64"/>
      <c r="X334" s="65">
        <v>32.200000000000003</v>
      </c>
      <c r="Y334" s="69"/>
      <c r="Z334" s="70">
        <v>209</v>
      </c>
      <c r="AA334" s="885"/>
      <c r="AB334" s="863">
        <v>0.11</v>
      </c>
      <c r="AC334" s="655"/>
      <c r="AD334" s="655"/>
      <c r="AE334" s="6" t="s">
        <v>525</v>
      </c>
      <c r="AF334" s="18" t="s">
        <v>23</v>
      </c>
      <c r="AG334" s="45"/>
      <c r="AH334" s="217">
        <v>0.17699999999999999</v>
      </c>
      <c r="AI334" s="43"/>
      <c r="AJ334" s="102"/>
    </row>
    <row r="335" spans="1:36" x14ac:dyDescent="0.15">
      <c r="A335" s="1613"/>
      <c r="B335" s="326">
        <v>43851</v>
      </c>
      <c r="C335" s="456" t="str">
        <f t="shared" si="63"/>
        <v>(火)</v>
      </c>
      <c r="D335" s="671" t="s">
        <v>570</v>
      </c>
      <c r="E335" s="60"/>
      <c r="F335" s="60">
        <v>8.3000000000000007</v>
      </c>
      <c r="G335" s="23">
        <v>10.3</v>
      </c>
      <c r="H335" s="63">
        <v>10</v>
      </c>
      <c r="I335" s="23">
        <v>2.3199999999999998</v>
      </c>
      <c r="J335" s="63">
        <v>2.1</v>
      </c>
      <c r="K335" s="23">
        <v>7.72</v>
      </c>
      <c r="L335" s="63">
        <v>7.74</v>
      </c>
      <c r="M335" s="23"/>
      <c r="N335" s="63">
        <v>33.200000000000003</v>
      </c>
      <c r="O335" s="50"/>
      <c r="P335" s="1310">
        <v>66.3</v>
      </c>
      <c r="Q335" s="50"/>
      <c r="R335" s="1310">
        <v>99</v>
      </c>
      <c r="S335" s="50"/>
      <c r="T335" s="1310"/>
      <c r="U335" s="50"/>
      <c r="V335" s="1310"/>
      <c r="W335" s="64"/>
      <c r="X335" s="65">
        <v>31.4</v>
      </c>
      <c r="Y335" s="69"/>
      <c r="Z335" s="70">
        <v>177</v>
      </c>
      <c r="AA335" s="885"/>
      <c r="AB335" s="863">
        <v>0.15</v>
      </c>
      <c r="AC335" s="655"/>
      <c r="AD335" s="655"/>
      <c r="AE335" s="6" t="s">
        <v>526</v>
      </c>
      <c r="AF335" s="18" t="s">
        <v>23</v>
      </c>
      <c r="AG335" s="484"/>
      <c r="AH335" s="217"/>
      <c r="AI335" s="43"/>
      <c r="AJ335" s="102"/>
    </row>
    <row r="336" spans="1:36" x14ac:dyDescent="0.15">
      <c r="A336" s="1613"/>
      <c r="B336" s="326">
        <v>43852</v>
      </c>
      <c r="C336" s="456" t="str">
        <f t="shared" si="63"/>
        <v>(水)</v>
      </c>
      <c r="D336" s="671" t="s">
        <v>579</v>
      </c>
      <c r="E336" s="60"/>
      <c r="F336" s="60">
        <v>4.8</v>
      </c>
      <c r="G336" s="23">
        <v>10.199999999999999</v>
      </c>
      <c r="H336" s="63">
        <v>9.8000000000000007</v>
      </c>
      <c r="I336" s="23">
        <v>2.2000000000000002</v>
      </c>
      <c r="J336" s="63">
        <v>2</v>
      </c>
      <c r="K336" s="23">
        <v>7.66</v>
      </c>
      <c r="L336" s="63">
        <v>7.67</v>
      </c>
      <c r="M336" s="23"/>
      <c r="N336" s="63">
        <v>33.9</v>
      </c>
      <c r="O336" s="50"/>
      <c r="P336" s="1310">
        <v>66.8</v>
      </c>
      <c r="Q336" s="50"/>
      <c r="R336" s="1310">
        <v>97</v>
      </c>
      <c r="S336" s="50"/>
      <c r="T336" s="1310"/>
      <c r="U336" s="50"/>
      <c r="V336" s="1310"/>
      <c r="W336" s="64"/>
      <c r="X336" s="65">
        <v>32.5</v>
      </c>
      <c r="Y336" s="69"/>
      <c r="Z336" s="70">
        <v>182</v>
      </c>
      <c r="AA336" s="885"/>
      <c r="AB336" s="863">
        <v>0.17</v>
      </c>
      <c r="AC336" s="655"/>
      <c r="AD336" s="655"/>
      <c r="AE336" s="6" t="s">
        <v>287</v>
      </c>
      <c r="AF336" s="18" t="s">
        <v>23</v>
      </c>
      <c r="AG336" s="23"/>
      <c r="AH336" s="47">
        <v>22.8</v>
      </c>
      <c r="AI336" s="8"/>
      <c r="AJ336" s="9"/>
    </row>
    <row r="337" spans="1:36" x14ac:dyDescent="0.15">
      <c r="A337" s="1613"/>
      <c r="B337" s="326">
        <v>43853</v>
      </c>
      <c r="C337" s="456" t="str">
        <f t="shared" si="63"/>
        <v>(木)</v>
      </c>
      <c r="D337" s="671" t="s">
        <v>571</v>
      </c>
      <c r="E337" s="60">
        <v>8</v>
      </c>
      <c r="F337" s="60">
        <v>5.2</v>
      </c>
      <c r="G337" s="23">
        <v>10.199999999999999</v>
      </c>
      <c r="H337" s="63">
        <v>9.9</v>
      </c>
      <c r="I337" s="23">
        <v>2.5</v>
      </c>
      <c r="J337" s="63">
        <v>2.2000000000000002</v>
      </c>
      <c r="K337" s="23">
        <v>7.67</v>
      </c>
      <c r="L337" s="63">
        <v>7.66</v>
      </c>
      <c r="M337" s="23"/>
      <c r="N337" s="63">
        <v>33</v>
      </c>
      <c r="O337" s="50"/>
      <c r="P337" s="1310">
        <v>67.599999999999994</v>
      </c>
      <c r="Q337" s="50"/>
      <c r="R337" s="1310">
        <v>97.4</v>
      </c>
      <c r="S337" s="50"/>
      <c r="T337" s="1310"/>
      <c r="U337" s="50"/>
      <c r="V337" s="1310"/>
      <c r="W337" s="64"/>
      <c r="X337" s="65">
        <v>31.5</v>
      </c>
      <c r="Y337" s="69"/>
      <c r="Z337" s="70">
        <v>164</v>
      </c>
      <c r="AA337" s="885"/>
      <c r="AB337" s="863">
        <v>0.13</v>
      </c>
      <c r="AC337" s="655"/>
      <c r="AD337" s="655"/>
      <c r="AE337" s="6" t="s">
        <v>27</v>
      </c>
      <c r="AF337" s="18" t="s">
        <v>23</v>
      </c>
      <c r="AG337" s="23"/>
      <c r="AH337" s="47">
        <v>30.3</v>
      </c>
      <c r="AI337" s="8"/>
      <c r="AJ337" s="9"/>
    </row>
    <row r="338" spans="1:36" x14ac:dyDescent="0.15">
      <c r="A338" s="1613"/>
      <c r="B338" s="326">
        <v>43854</v>
      </c>
      <c r="C338" s="456" t="str">
        <f t="shared" si="63"/>
        <v>(金)</v>
      </c>
      <c r="D338" s="671" t="s">
        <v>579</v>
      </c>
      <c r="E338" s="60"/>
      <c r="F338" s="60">
        <v>8.4</v>
      </c>
      <c r="G338" s="23">
        <v>10.3</v>
      </c>
      <c r="H338" s="63">
        <v>10</v>
      </c>
      <c r="I338" s="23">
        <v>2.1</v>
      </c>
      <c r="J338" s="63">
        <v>2.1</v>
      </c>
      <c r="K338" s="23">
        <v>7.72</v>
      </c>
      <c r="L338" s="63">
        <v>7.71</v>
      </c>
      <c r="M338" s="23"/>
      <c r="N338" s="63">
        <v>33.299999999999997</v>
      </c>
      <c r="O338" s="50"/>
      <c r="P338" s="1310">
        <v>66.900000000000006</v>
      </c>
      <c r="Q338" s="50"/>
      <c r="R338" s="1310">
        <v>100.5</v>
      </c>
      <c r="S338" s="50"/>
      <c r="T338" s="1310"/>
      <c r="U338" s="50"/>
      <c r="V338" s="1310"/>
      <c r="W338" s="64"/>
      <c r="X338" s="65">
        <v>32.200000000000003</v>
      </c>
      <c r="Y338" s="69"/>
      <c r="Z338" s="70">
        <v>187</v>
      </c>
      <c r="AA338" s="885"/>
      <c r="AB338" s="863">
        <v>0.21</v>
      </c>
      <c r="AC338" s="655">
        <v>534</v>
      </c>
      <c r="AD338" s="655">
        <v>292</v>
      </c>
      <c r="AE338" s="6" t="s">
        <v>288</v>
      </c>
      <c r="AF338" s="18" t="s">
        <v>273</v>
      </c>
      <c r="AG338" s="50"/>
      <c r="AH338" s="51">
        <v>4</v>
      </c>
      <c r="AI338" s="615"/>
      <c r="AJ338" s="614"/>
    </row>
    <row r="339" spans="1:36" x14ac:dyDescent="0.15">
      <c r="A339" s="1613"/>
      <c r="B339" s="326">
        <v>43855</v>
      </c>
      <c r="C339" s="456" t="str">
        <f t="shared" si="63"/>
        <v>(土)</v>
      </c>
      <c r="D339" s="671" t="s">
        <v>570</v>
      </c>
      <c r="E339" s="60"/>
      <c r="F339" s="60">
        <v>7.2</v>
      </c>
      <c r="G339" s="23">
        <v>10.1</v>
      </c>
      <c r="H339" s="63">
        <v>9.9</v>
      </c>
      <c r="I339" s="23">
        <v>2.2999999999999998</v>
      </c>
      <c r="J339" s="63">
        <v>2.1</v>
      </c>
      <c r="K339" s="23">
        <v>7.73</v>
      </c>
      <c r="L339" s="63">
        <v>7.72</v>
      </c>
      <c r="M339" s="23"/>
      <c r="N339" s="63">
        <v>32.700000000000003</v>
      </c>
      <c r="O339" s="50"/>
      <c r="P339" s="1310"/>
      <c r="Q339" s="50"/>
      <c r="R339" s="1310"/>
      <c r="S339" s="50"/>
      <c r="T339" s="1310"/>
      <c r="U339" s="50"/>
      <c r="V339" s="1310"/>
      <c r="W339" s="64"/>
      <c r="X339" s="65"/>
      <c r="Y339" s="69"/>
      <c r="Z339" s="70"/>
      <c r="AA339" s="885"/>
      <c r="AB339" s="863"/>
      <c r="AC339" s="655"/>
      <c r="AD339" s="655"/>
      <c r="AE339" s="6" t="s">
        <v>289</v>
      </c>
      <c r="AF339" s="18" t="s">
        <v>23</v>
      </c>
      <c r="AG339" s="50"/>
      <c r="AH339" s="51">
        <v>2</v>
      </c>
      <c r="AI339" s="8"/>
      <c r="AJ339" s="9"/>
    </row>
    <row r="340" spans="1:36" x14ac:dyDescent="0.15">
      <c r="A340" s="1613"/>
      <c r="B340" s="326">
        <v>43856</v>
      </c>
      <c r="C340" s="456" t="str">
        <f t="shared" si="63"/>
        <v>(日)</v>
      </c>
      <c r="D340" s="671" t="s">
        <v>571</v>
      </c>
      <c r="E340" s="60">
        <v>8</v>
      </c>
      <c r="F340" s="60">
        <v>2.4</v>
      </c>
      <c r="G340" s="23">
        <v>10</v>
      </c>
      <c r="H340" s="63">
        <v>9.8000000000000007</v>
      </c>
      <c r="I340" s="23">
        <v>2.2999999999999998</v>
      </c>
      <c r="J340" s="63">
        <v>2.1</v>
      </c>
      <c r="K340" s="23">
        <v>7.71</v>
      </c>
      <c r="L340" s="63">
        <v>7.72</v>
      </c>
      <c r="M340" s="23"/>
      <c r="N340" s="63">
        <v>33.1</v>
      </c>
      <c r="O340" s="50"/>
      <c r="P340" s="1310"/>
      <c r="Q340" s="50"/>
      <c r="R340" s="1310"/>
      <c r="S340" s="50"/>
      <c r="T340" s="1310"/>
      <c r="U340" s="50"/>
      <c r="V340" s="1310"/>
      <c r="W340" s="64"/>
      <c r="X340" s="65"/>
      <c r="Y340" s="69"/>
      <c r="Z340" s="70"/>
      <c r="AA340" s="885"/>
      <c r="AB340" s="863"/>
      <c r="AC340" s="655"/>
      <c r="AD340" s="655"/>
      <c r="AE340" s="19"/>
      <c r="AF340" s="9"/>
      <c r="AG340" s="20"/>
      <c r="AH340" s="537"/>
      <c r="AI340" s="8"/>
      <c r="AJ340" s="9"/>
    </row>
    <row r="341" spans="1:36" x14ac:dyDescent="0.15">
      <c r="A341" s="1613"/>
      <c r="B341" s="326">
        <v>43857</v>
      </c>
      <c r="C341" s="465" t="str">
        <f t="shared" si="63"/>
        <v>(月)</v>
      </c>
      <c r="D341" s="671" t="s">
        <v>579</v>
      </c>
      <c r="E341" s="60">
        <v>6</v>
      </c>
      <c r="F341" s="60">
        <v>3.6</v>
      </c>
      <c r="G341" s="23">
        <v>10</v>
      </c>
      <c r="H341" s="63">
        <v>9.6999999999999993</v>
      </c>
      <c r="I341" s="23">
        <v>2.1</v>
      </c>
      <c r="J341" s="63">
        <v>2</v>
      </c>
      <c r="K341" s="23">
        <v>7.73</v>
      </c>
      <c r="L341" s="63">
        <v>7.71</v>
      </c>
      <c r="M341" s="23"/>
      <c r="N341" s="63">
        <v>33</v>
      </c>
      <c r="O341" s="50"/>
      <c r="P341" s="1310">
        <v>66.400000000000006</v>
      </c>
      <c r="Q341" s="50"/>
      <c r="R341" s="1310">
        <v>100.1</v>
      </c>
      <c r="S341" s="50"/>
      <c r="T341" s="1310"/>
      <c r="U341" s="50"/>
      <c r="V341" s="1310"/>
      <c r="W341" s="64"/>
      <c r="X341" s="65">
        <v>33.299999999999997</v>
      </c>
      <c r="Y341" s="69"/>
      <c r="Z341" s="70">
        <v>177</v>
      </c>
      <c r="AA341" s="885"/>
      <c r="AB341" s="863">
        <v>0.26</v>
      </c>
      <c r="AC341" s="655"/>
      <c r="AD341" s="655"/>
      <c r="AE341" s="19"/>
      <c r="AF341" s="9"/>
      <c r="AG341" s="20"/>
      <c r="AH341" s="8"/>
      <c r="AI341" s="8"/>
      <c r="AJ341" s="9"/>
    </row>
    <row r="342" spans="1:36" x14ac:dyDescent="0.15">
      <c r="A342" s="1613"/>
      <c r="B342" s="326">
        <v>43858</v>
      </c>
      <c r="C342" s="456" t="str">
        <f t="shared" si="63"/>
        <v>(火)</v>
      </c>
      <c r="D342" s="809" t="s">
        <v>571</v>
      </c>
      <c r="E342" s="342">
        <v>54.5</v>
      </c>
      <c r="F342" s="342">
        <v>4.4000000000000004</v>
      </c>
      <c r="G342" s="293">
        <v>9.9</v>
      </c>
      <c r="H342" s="294">
        <v>9.5</v>
      </c>
      <c r="I342" s="293">
        <v>2.2000000000000002</v>
      </c>
      <c r="J342" s="294">
        <v>2.2000000000000002</v>
      </c>
      <c r="K342" s="293">
        <v>7.72</v>
      </c>
      <c r="L342" s="294">
        <v>7.74</v>
      </c>
      <c r="M342" s="293"/>
      <c r="N342" s="294">
        <v>32.9</v>
      </c>
      <c r="O342" s="1325"/>
      <c r="P342" s="1326">
        <v>66.7</v>
      </c>
      <c r="Q342" s="1325"/>
      <c r="R342" s="1326">
        <v>98</v>
      </c>
      <c r="S342" s="1325"/>
      <c r="T342" s="1326"/>
      <c r="U342" s="1325"/>
      <c r="V342" s="1326"/>
      <c r="W342" s="295"/>
      <c r="X342" s="296">
        <v>33.4</v>
      </c>
      <c r="Y342" s="343"/>
      <c r="Z342" s="344">
        <v>188</v>
      </c>
      <c r="AA342" s="898"/>
      <c r="AB342" s="879">
        <v>0.21</v>
      </c>
      <c r="AC342" s="799"/>
      <c r="AD342" s="799"/>
      <c r="AE342" s="613"/>
      <c r="AF342" s="614"/>
      <c r="AG342" s="728"/>
      <c r="AH342" s="729"/>
      <c r="AI342" s="730"/>
      <c r="AJ342" s="731"/>
    </row>
    <row r="343" spans="1:36" x14ac:dyDescent="0.15">
      <c r="A343" s="1613"/>
      <c r="B343" s="326">
        <v>43859</v>
      </c>
      <c r="C343" s="456" t="str">
        <f t="shared" si="63"/>
        <v>(水)</v>
      </c>
      <c r="D343" s="671" t="s">
        <v>579</v>
      </c>
      <c r="E343" s="60">
        <v>31</v>
      </c>
      <c r="F343" s="60">
        <v>11.5</v>
      </c>
      <c r="G343" s="23">
        <v>10.1</v>
      </c>
      <c r="H343" s="63">
        <v>9.8000000000000007</v>
      </c>
      <c r="I343" s="23">
        <v>2.02</v>
      </c>
      <c r="J343" s="63">
        <v>2.54</v>
      </c>
      <c r="K343" s="23">
        <v>7.66</v>
      </c>
      <c r="L343" s="63">
        <v>7.64</v>
      </c>
      <c r="M343" s="23"/>
      <c r="N343" s="63">
        <v>33.6</v>
      </c>
      <c r="O343" s="50"/>
      <c r="P343" s="1310">
        <v>67.400000000000006</v>
      </c>
      <c r="Q343" s="50"/>
      <c r="R343" s="1310">
        <v>100.5</v>
      </c>
      <c r="S343" s="50"/>
      <c r="T343" s="1310"/>
      <c r="U343" s="50"/>
      <c r="V343" s="1310"/>
      <c r="W343" s="64"/>
      <c r="X343" s="65">
        <v>31.8</v>
      </c>
      <c r="Y343" s="69"/>
      <c r="Z343" s="70">
        <v>173</v>
      </c>
      <c r="AA343" s="885"/>
      <c r="AB343" s="863">
        <v>0.25</v>
      </c>
      <c r="AC343" s="655"/>
      <c r="AD343" s="655"/>
      <c r="AE343" s="410" t="s">
        <v>528</v>
      </c>
      <c r="AF343" s="724"/>
      <c r="AG343" s="724"/>
      <c r="AH343" s="724"/>
      <c r="AI343" s="724"/>
      <c r="AJ343" s="725"/>
    </row>
    <row r="344" spans="1:36" x14ac:dyDescent="0.15">
      <c r="A344" s="1613"/>
      <c r="B344" s="326">
        <v>43860</v>
      </c>
      <c r="C344" s="456" t="str">
        <f t="shared" si="63"/>
        <v>(木)</v>
      </c>
      <c r="D344" s="671" t="s">
        <v>570</v>
      </c>
      <c r="E344" s="60"/>
      <c r="F344" s="60">
        <v>11.1</v>
      </c>
      <c r="G344" s="23">
        <v>10.1</v>
      </c>
      <c r="H344" s="63">
        <v>10.1</v>
      </c>
      <c r="I344" s="23">
        <v>2.5</v>
      </c>
      <c r="J344" s="63">
        <v>2.2999999999999998</v>
      </c>
      <c r="K344" s="23">
        <v>7.64</v>
      </c>
      <c r="L344" s="63">
        <v>7.64</v>
      </c>
      <c r="M344" s="23"/>
      <c r="N344" s="63">
        <v>33.1</v>
      </c>
      <c r="O344" s="50"/>
      <c r="P344" s="1310">
        <v>67.599999999999994</v>
      </c>
      <c r="Q344" s="50"/>
      <c r="R344" s="1310">
        <v>99.4</v>
      </c>
      <c r="S344" s="50"/>
      <c r="T344" s="1310"/>
      <c r="U344" s="50"/>
      <c r="V344" s="1310"/>
      <c r="W344" s="64"/>
      <c r="X344" s="65">
        <v>32</v>
      </c>
      <c r="Y344" s="69"/>
      <c r="Z344" s="70">
        <v>208</v>
      </c>
      <c r="AA344" s="885"/>
      <c r="AB344" s="863">
        <v>0.21</v>
      </c>
      <c r="AC344" s="655"/>
      <c r="AD344" s="655"/>
      <c r="AE344" s="678"/>
      <c r="AF344" s="677"/>
      <c r="AG344" s="677"/>
      <c r="AH344" s="677"/>
      <c r="AI344" s="677"/>
      <c r="AJ344" s="726"/>
    </row>
    <row r="345" spans="1:36" x14ac:dyDescent="0.15">
      <c r="A345" s="1613"/>
      <c r="B345" s="326">
        <v>43861</v>
      </c>
      <c r="C345" s="466" t="str">
        <f t="shared" si="63"/>
        <v>(金)</v>
      </c>
      <c r="D345" s="74" t="s">
        <v>579</v>
      </c>
      <c r="E345" s="72"/>
      <c r="F345" s="60">
        <v>8.4</v>
      </c>
      <c r="G345" s="23">
        <v>10</v>
      </c>
      <c r="H345" s="63">
        <v>9.8000000000000007</v>
      </c>
      <c r="I345" s="23">
        <v>2.2000000000000002</v>
      </c>
      <c r="J345" s="63">
        <v>2.2000000000000002</v>
      </c>
      <c r="K345" s="23">
        <v>7.68</v>
      </c>
      <c r="L345" s="63">
        <v>7.7</v>
      </c>
      <c r="M345" s="23"/>
      <c r="N345" s="63">
        <v>33.299999999999997</v>
      </c>
      <c r="O345" s="50"/>
      <c r="P345" s="1310">
        <v>65.900000000000006</v>
      </c>
      <c r="Q345" s="50"/>
      <c r="R345" s="1310">
        <v>100.3</v>
      </c>
      <c r="S345" s="50"/>
      <c r="T345" s="1310"/>
      <c r="U345" s="50"/>
      <c r="V345" s="1310"/>
      <c r="W345" s="64"/>
      <c r="X345" s="65">
        <v>32.6</v>
      </c>
      <c r="Y345" s="69"/>
      <c r="Z345" s="70">
        <v>221</v>
      </c>
      <c r="AA345" s="885"/>
      <c r="AB345" s="863">
        <v>0.25</v>
      </c>
      <c r="AC345" s="800"/>
      <c r="AD345" s="800"/>
      <c r="AE345" s="678"/>
      <c r="AF345" s="677"/>
      <c r="AG345" s="677"/>
      <c r="AH345" s="677"/>
      <c r="AI345" s="677"/>
      <c r="AJ345" s="726"/>
    </row>
    <row r="346" spans="1:36" ht="13.5" customHeight="1" x14ac:dyDescent="0.15">
      <c r="A346" s="1613"/>
      <c r="B346" s="1610" t="s">
        <v>396</v>
      </c>
      <c r="C346" s="1611"/>
      <c r="D346" s="399"/>
      <c r="E346" s="358">
        <f>MAX(E315:E345)</f>
        <v>54.5</v>
      </c>
      <c r="F346" s="359">
        <f t="shared" ref="F346:AB346" si="64">IF(COUNT(F315:F345)=0,"",MAX(F315:F345))</f>
        <v>12.7</v>
      </c>
      <c r="G346" s="360">
        <f t="shared" si="64"/>
        <v>11.2</v>
      </c>
      <c r="H346" s="361">
        <f t="shared" si="64"/>
        <v>11.1</v>
      </c>
      <c r="I346" s="360">
        <f t="shared" si="64"/>
        <v>3.5</v>
      </c>
      <c r="J346" s="361">
        <f t="shared" si="64"/>
        <v>3.7</v>
      </c>
      <c r="K346" s="360">
        <f t="shared" si="64"/>
        <v>7.76</v>
      </c>
      <c r="L346" s="361">
        <f t="shared" si="64"/>
        <v>7.75</v>
      </c>
      <c r="M346" s="360" t="str">
        <f t="shared" si="64"/>
        <v/>
      </c>
      <c r="N346" s="361">
        <f t="shared" si="64"/>
        <v>34.200000000000003</v>
      </c>
      <c r="O346" s="1311" t="str">
        <f t="shared" si="64"/>
        <v/>
      </c>
      <c r="P346" s="1319">
        <f t="shared" si="64"/>
        <v>68.5</v>
      </c>
      <c r="Q346" s="1311" t="str">
        <f t="shared" si="64"/>
        <v/>
      </c>
      <c r="R346" s="1319">
        <f t="shared" si="64"/>
        <v>117.3</v>
      </c>
      <c r="S346" s="1311" t="str">
        <f t="shared" si="64"/>
        <v/>
      </c>
      <c r="T346" s="1319">
        <f t="shared" si="64"/>
        <v>58.2</v>
      </c>
      <c r="U346" s="1311" t="str">
        <f t="shared" si="64"/>
        <v/>
      </c>
      <c r="V346" s="1319">
        <f t="shared" si="64"/>
        <v>41.6</v>
      </c>
      <c r="W346" s="362" t="str">
        <f t="shared" si="64"/>
        <v/>
      </c>
      <c r="X346" s="583">
        <f t="shared" si="64"/>
        <v>39.700000000000003</v>
      </c>
      <c r="Y346" s="1471" t="str">
        <f t="shared" si="64"/>
        <v/>
      </c>
      <c r="Z346" s="1472">
        <f t="shared" si="64"/>
        <v>231</v>
      </c>
      <c r="AA346" s="887" t="str">
        <f t="shared" si="64"/>
        <v/>
      </c>
      <c r="AB346" s="865">
        <f t="shared" si="64"/>
        <v>0.28999999999999998</v>
      </c>
      <c r="AC346" s="695">
        <f t="shared" ref="AC346:AD346" si="65">IF(COUNT(AC315:AC345)=0,"",MAX(AC315:AC345))</f>
        <v>534</v>
      </c>
      <c r="AD346" s="695">
        <f t="shared" si="65"/>
        <v>292</v>
      </c>
      <c r="AE346" s="678"/>
      <c r="AF346" s="677"/>
      <c r="AG346" s="677"/>
      <c r="AH346" s="677"/>
      <c r="AI346" s="677"/>
      <c r="AJ346" s="726"/>
    </row>
    <row r="347" spans="1:36" ht="13.5" customHeight="1" x14ac:dyDescent="0.15">
      <c r="A347" s="1613"/>
      <c r="B347" s="1602" t="s">
        <v>397</v>
      </c>
      <c r="C347" s="1603"/>
      <c r="D347" s="401"/>
      <c r="E347" s="364">
        <f>MIN(E315:E345)</f>
        <v>1</v>
      </c>
      <c r="F347" s="365">
        <f t="shared" ref="F347:AB347" si="66">IF(COUNT(F315:F345)=0,"",MIN(F315:F345))</f>
        <v>2.1</v>
      </c>
      <c r="G347" s="366">
        <f t="shared" si="66"/>
        <v>9.9</v>
      </c>
      <c r="H347" s="367">
        <f t="shared" si="66"/>
        <v>9.5</v>
      </c>
      <c r="I347" s="366">
        <f t="shared" si="66"/>
        <v>2</v>
      </c>
      <c r="J347" s="367">
        <f t="shared" si="66"/>
        <v>2</v>
      </c>
      <c r="K347" s="366">
        <f t="shared" si="66"/>
        <v>7.64</v>
      </c>
      <c r="L347" s="367">
        <f t="shared" si="66"/>
        <v>7.62</v>
      </c>
      <c r="M347" s="366" t="str">
        <f t="shared" si="66"/>
        <v/>
      </c>
      <c r="N347" s="367">
        <f t="shared" si="66"/>
        <v>32.6</v>
      </c>
      <c r="O347" s="1313" t="str">
        <f t="shared" si="66"/>
        <v/>
      </c>
      <c r="P347" s="1320">
        <f t="shared" si="66"/>
        <v>65.8</v>
      </c>
      <c r="Q347" s="1313" t="str">
        <f t="shared" si="66"/>
        <v/>
      </c>
      <c r="R347" s="1320">
        <f t="shared" si="66"/>
        <v>97</v>
      </c>
      <c r="S347" s="1313" t="str">
        <f t="shared" si="66"/>
        <v/>
      </c>
      <c r="T347" s="1320">
        <f t="shared" si="66"/>
        <v>58.2</v>
      </c>
      <c r="U347" s="1313" t="str">
        <f t="shared" si="66"/>
        <v/>
      </c>
      <c r="V347" s="1320">
        <f t="shared" si="66"/>
        <v>41.6</v>
      </c>
      <c r="W347" s="368" t="str">
        <f t="shared" si="66"/>
        <v/>
      </c>
      <c r="X347" s="697">
        <f t="shared" si="66"/>
        <v>31.4</v>
      </c>
      <c r="Y347" s="1477" t="str">
        <f t="shared" si="66"/>
        <v/>
      </c>
      <c r="Z347" s="1478">
        <f t="shared" si="66"/>
        <v>164</v>
      </c>
      <c r="AA347" s="888" t="str">
        <f t="shared" si="66"/>
        <v/>
      </c>
      <c r="AB347" s="867">
        <f t="shared" si="66"/>
        <v>0.11</v>
      </c>
      <c r="AC347" s="699">
        <f t="shared" ref="AC347:AD347" si="67">IF(COUNT(AC315:AC345)=0,"",MIN(AC315:AC345))</f>
        <v>534</v>
      </c>
      <c r="AD347" s="699">
        <f t="shared" si="67"/>
        <v>292</v>
      </c>
      <c r="AE347" s="678"/>
      <c r="AF347" s="677"/>
      <c r="AG347" s="677"/>
      <c r="AH347" s="677"/>
      <c r="AI347" s="677"/>
      <c r="AJ347" s="726"/>
    </row>
    <row r="348" spans="1:36" ht="13.5" customHeight="1" x14ac:dyDescent="0.15">
      <c r="A348" s="1613"/>
      <c r="B348" s="1602" t="s">
        <v>398</v>
      </c>
      <c r="C348" s="1603"/>
      <c r="D348" s="403"/>
      <c r="E348" s="401"/>
      <c r="F348" s="584">
        <f t="shared" ref="F348:AB348" si="68">IF(COUNT(F315:F345)=0,"",AVERAGE(F315:F345))</f>
        <v>6.17741935483871</v>
      </c>
      <c r="G348" s="585">
        <f t="shared" si="68"/>
        <v>10.329032258064517</v>
      </c>
      <c r="H348" s="586">
        <f t="shared" si="68"/>
        <v>10.229032258064519</v>
      </c>
      <c r="I348" s="585">
        <f t="shared" si="68"/>
        <v>2.5580645161290327</v>
      </c>
      <c r="J348" s="586">
        <f t="shared" si="68"/>
        <v>2.5209677419354843</v>
      </c>
      <c r="K348" s="585">
        <f t="shared" si="68"/>
        <v>7.6925806451612884</v>
      </c>
      <c r="L348" s="586">
        <f t="shared" si="68"/>
        <v>7.6903225806451605</v>
      </c>
      <c r="M348" s="585" t="str">
        <f t="shared" si="68"/>
        <v/>
      </c>
      <c r="N348" s="586">
        <f t="shared" si="68"/>
        <v>33.393548387096779</v>
      </c>
      <c r="O348" s="1321" t="str">
        <f t="shared" si="68"/>
        <v/>
      </c>
      <c r="P348" s="1322">
        <f t="shared" si="68"/>
        <v>67.063157894736847</v>
      </c>
      <c r="Q348" s="1321" t="str">
        <f t="shared" si="68"/>
        <v/>
      </c>
      <c r="R348" s="1322">
        <f t="shared" si="68"/>
        <v>99.989473684210523</v>
      </c>
      <c r="S348" s="1321" t="str">
        <f t="shared" si="68"/>
        <v/>
      </c>
      <c r="T348" s="1322">
        <f t="shared" si="68"/>
        <v>58.2</v>
      </c>
      <c r="U348" s="1321" t="str">
        <f t="shared" si="68"/>
        <v/>
      </c>
      <c r="V348" s="1322">
        <f t="shared" si="68"/>
        <v>41.6</v>
      </c>
      <c r="W348" s="1366" t="str">
        <f t="shared" si="68"/>
        <v/>
      </c>
      <c r="X348" s="702">
        <f t="shared" si="68"/>
        <v>33.142105263157895</v>
      </c>
      <c r="Y348" s="1479" t="str">
        <f t="shared" si="68"/>
        <v/>
      </c>
      <c r="Z348" s="1480">
        <f t="shared" si="68"/>
        <v>197.31578947368422</v>
      </c>
      <c r="AA348" s="895" t="str">
        <f t="shared" si="68"/>
        <v/>
      </c>
      <c r="AB348" s="873">
        <f t="shared" si="68"/>
        <v>0.19999999999999998</v>
      </c>
      <c r="AC348" s="691">
        <f t="shared" ref="AC348:AD348" si="69">IF(COUNT(AC315:AC345)=0,"",AVERAGE(AC315:AC345))</f>
        <v>534</v>
      </c>
      <c r="AD348" s="691">
        <f t="shared" si="69"/>
        <v>292</v>
      </c>
      <c r="AE348" s="678"/>
      <c r="AF348" s="677"/>
      <c r="AG348" s="677"/>
      <c r="AH348" s="677"/>
      <c r="AI348" s="677"/>
      <c r="AJ348" s="726"/>
    </row>
    <row r="349" spans="1:36" ht="13.5" customHeight="1" x14ac:dyDescent="0.15">
      <c r="A349" s="1614"/>
      <c r="B349" s="1604" t="s">
        <v>399</v>
      </c>
      <c r="C349" s="1605"/>
      <c r="D349" s="601"/>
      <c r="E349" s="577">
        <f>SUM(E315:E345)</f>
        <v>161.5</v>
      </c>
      <c r="F349" s="606"/>
      <c r="G349" s="1456"/>
      <c r="H349" s="1457"/>
      <c r="I349" s="1456"/>
      <c r="J349" s="1457"/>
      <c r="K349" s="1352"/>
      <c r="L349" s="1353"/>
      <c r="M349" s="1456"/>
      <c r="N349" s="1457"/>
      <c r="O349" s="1316"/>
      <c r="P349" s="1323"/>
      <c r="Q349" s="1334"/>
      <c r="R349" s="1323"/>
      <c r="S349" s="1315"/>
      <c r="T349" s="1316"/>
      <c r="U349" s="1315"/>
      <c r="V349" s="1333"/>
      <c r="W349" s="1367"/>
      <c r="X349" s="1368"/>
      <c r="Y349" s="1476"/>
      <c r="Z349" s="1481"/>
      <c r="AA349" s="896"/>
      <c r="AB349" s="875"/>
      <c r="AC349" s="692">
        <f>SUM(AC315:AC345)</f>
        <v>534</v>
      </c>
      <c r="AD349" s="692">
        <f>SUM(AD315:AD345)</f>
        <v>292</v>
      </c>
      <c r="AE349" s="681"/>
      <c r="AF349" s="732"/>
      <c r="AG349" s="732"/>
      <c r="AH349" s="732"/>
      <c r="AI349" s="732"/>
      <c r="AJ349" s="733"/>
    </row>
    <row r="350" spans="1:36" ht="13.5" customHeight="1" x14ac:dyDescent="0.15">
      <c r="A350" s="1612" t="s">
        <v>535</v>
      </c>
      <c r="B350" s="457">
        <v>43862</v>
      </c>
      <c r="C350" s="464" t="str">
        <f>IF(B350="","",IF(WEEKDAY(B350)=1,"(日)",IF(WEEKDAY(B350)=2,"(月)",IF(WEEKDAY(B350)=3,"(火)",IF(WEEKDAY(B350)=4,"(水)",IF(WEEKDAY(B350)=5,"(木)",IF(WEEKDAY(B350)=6,"(金)","(土)")))))))</f>
        <v>(土)</v>
      </c>
      <c r="D350" s="671" t="s">
        <v>570</v>
      </c>
      <c r="E350" s="60"/>
      <c r="F350" s="60">
        <v>8.6</v>
      </c>
      <c r="G350" s="23">
        <v>9.8000000000000007</v>
      </c>
      <c r="H350" s="140">
        <v>10</v>
      </c>
      <c r="I350" s="23">
        <v>2.2400000000000002</v>
      </c>
      <c r="J350" s="140">
        <v>2.12</v>
      </c>
      <c r="K350" s="23">
        <v>7.76</v>
      </c>
      <c r="L350" s="140">
        <v>7.8</v>
      </c>
      <c r="M350" s="23"/>
      <c r="N350" s="140">
        <v>32.9</v>
      </c>
      <c r="O350" s="50"/>
      <c r="P350" s="1328"/>
      <c r="Q350" s="50"/>
      <c r="R350" s="1328"/>
      <c r="S350" s="50"/>
      <c r="T350" s="1328"/>
      <c r="U350" s="50"/>
      <c r="V350" s="1328"/>
      <c r="W350" s="64"/>
      <c r="X350" s="705"/>
      <c r="Y350" s="69"/>
      <c r="Z350" s="704"/>
      <c r="AA350" s="885"/>
      <c r="AB350" s="880"/>
      <c r="AC350" s="655"/>
      <c r="AD350" s="655"/>
      <c r="AE350" s="172">
        <v>43867</v>
      </c>
      <c r="AF350" s="135" t="s">
        <v>29</v>
      </c>
      <c r="AG350" s="674">
        <v>12</v>
      </c>
      <c r="AH350" s="137" t="s">
        <v>20</v>
      </c>
      <c r="AI350" s="138"/>
      <c r="AJ350" s="139"/>
    </row>
    <row r="351" spans="1:36" ht="13.5" customHeight="1" x14ac:dyDescent="0.15">
      <c r="A351" s="1634"/>
      <c r="B351" s="457">
        <v>43863</v>
      </c>
      <c r="C351" s="456" t="str">
        <f t="shared" ref="C351:C356" si="70">IF(B351="","",IF(WEEKDAY(B351)=1,"(日)",IF(WEEKDAY(B351)=2,"(月)",IF(WEEKDAY(B351)=3,"(火)",IF(WEEKDAY(B351)=4,"(水)",IF(WEEKDAY(B351)=5,"(木)",IF(WEEKDAY(B351)=6,"(金)","(土)")))))))</f>
        <v>(日)</v>
      </c>
      <c r="D351" s="671" t="s">
        <v>570</v>
      </c>
      <c r="E351" s="60"/>
      <c r="F351" s="60">
        <v>8.1</v>
      </c>
      <c r="G351" s="23">
        <v>9.6</v>
      </c>
      <c r="H351" s="140">
        <v>9.6999999999999993</v>
      </c>
      <c r="I351" s="23">
        <v>2.31</v>
      </c>
      <c r="J351" s="140">
        <v>2.2799999999999998</v>
      </c>
      <c r="K351" s="23">
        <v>7.78</v>
      </c>
      <c r="L351" s="140">
        <v>7.76</v>
      </c>
      <c r="M351" s="23"/>
      <c r="N351" s="140">
        <v>32.9</v>
      </c>
      <c r="O351" s="50"/>
      <c r="P351" s="1328"/>
      <c r="Q351" s="50"/>
      <c r="R351" s="1328"/>
      <c r="S351" s="50"/>
      <c r="T351" s="1328"/>
      <c r="U351" s="50"/>
      <c r="V351" s="1328"/>
      <c r="W351" s="64"/>
      <c r="X351" s="705"/>
      <c r="Y351" s="69"/>
      <c r="Z351" s="704"/>
      <c r="AA351" s="885"/>
      <c r="AB351" s="880"/>
      <c r="AC351" s="655"/>
      <c r="AD351" s="655"/>
      <c r="AE351" s="12" t="s">
        <v>30</v>
      </c>
      <c r="AF351" s="13" t="s">
        <v>31</v>
      </c>
      <c r="AG351" s="14" t="s">
        <v>32</v>
      </c>
      <c r="AH351" s="15" t="s">
        <v>33</v>
      </c>
      <c r="AI351" s="16" t="s">
        <v>36</v>
      </c>
      <c r="AJ351" s="96"/>
    </row>
    <row r="352" spans="1:36" ht="13.5" customHeight="1" x14ac:dyDescent="0.15">
      <c r="A352" s="1634"/>
      <c r="B352" s="457">
        <v>43864</v>
      </c>
      <c r="C352" s="456" t="str">
        <f t="shared" si="70"/>
        <v>(月)</v>
      </c>
      <c r="D352" s="671" t="s">
        <v>570</v>
      </c>
      <c r="E352" s="60"/>
      <c r="F352" s="60">
        <v>7.9</v>
      </c>
      <c r="G352" s="23">
        <v>9.9</v>
      </c>
      <c r="H352" s="140">
        <v>9.9</v>
      </c>
      <c r="I352" s="23">
        <v>2.7</v>
      </c>
      <c r="J352" s="140">
        <v>2.7</v>
      </c>
      <c r="K352" s="23">
        <v>7.75</v>
      </c>
      <c r="L352" s="140">
        <v>7.75</v>
      </c>
      <c r="M352" s="23"/>
      <c r="N352" s="63">
        <v>32.4</v>
      </c>
      <c r="O352" s="50"/>
      <c r="P352" s="1328">
        <v>65.5</v>
      </c>
      <c r="Q352" s="50"/>
      <c r="R352" s="1328">
        <v>98</v>
      </c>
      <c r="S352" s="50"/>
      <c r="T352" s="1328"/>
      <c r="U352" s="50"/>
      <c r="V352" s="1328"/>
      <c r="W352" s="64"/>
      <c r="X352" s="705">
        <v>30.3</v>
      </c>
      <c r="Y352" s="69"/>
      <c r="Z352" s="704">
        <v>216</v>
      </c>
      <c r="AA352" s="885"/>
      <c r="AB352" s="880">
        <v>0.15</v>
      </c>
      <c r="AC352" s="655"/>
      <c r="AD352" s="655"/>
      <c r="AE352" s="5" t="s">
        <v>271</v>
      </c>
      <c r="AF352" s="17" t="s">
        <v>20</v>
      </c>
      <c r="AG352" s="31"/>
      <c r="AH352" s="517">
        <v>9.8000000000000007</v>
      </c>
      <c r="AI352" s="33" t="s">
        <v>36</v>
      </c>
      <c r="AJ352" s="97"/>
    </row>
    <row r="353" spans="1:36" ht="13.5" customHeight="1" x14ac:dyDescent="0.15">
      <c r="A353" s="1634"/>
      <c r="B353" s="457">
        <v>43865</v>
      </c>
      <c r="C353" s="456" t="str">
        <f t="shared" si="70"/>
        <v>(火)</v>
      </c>
      <c r="D353" s="671" t="s">
        <v>570</v>
      </c>
      <c r="E353" s="60"/>
      <c r="F353" s="60">
        <v>8.3000000000000007</v>
      </c>
      <c r="G353" s="23">
        <v>9.4</v>
      </c>
      <c r="H353" s="63">
        <v>10</v>
      </c>
      <c r="I353" s="23">
        <v>2.56</v>
      </c>
      <c r="J353" s="140">
        <v>2.4</v>
      </c>
      <c r="K353" s="23">
        <v>7.77</v>
      </c>
      <c r="L353" s="140">
        <v>7.75</v>
      </c>
      <c r="M353" s="23"/>
      <c r="N353" s="63">
        <v>32.5</v>
      </c>
      <c r="O353" s="50"/>
      <c r="P353" s="1310">
        <v>66.099999999999994</v>
      </c>
      <c r="Q353" s="50"/>
      <c r="R353" s="1328">
        <v>98.6</v>
      </c>
      <c r="S353" s="50"/>
      <c r="T353" s="1328"/>
      <c r="U353" s="50"/>
      <c r="V353" s="1328"/>
      <c r="W353" s="64"/>
      <c r="X353" s="705">
        <v>32.299999999999997</v>
      </c>
      <c r="Y353" s="69"/>
      <c r="Z353" s="704">
        <v>203</v>
      </c>
      <c r="AA353" s="885"/>
      <c r="AB353" s="863">
        <v>0.18</v>
      </c>
      <c r="AC353" s="655"/>
      <c r="AD353" s="655"/>
      <c r="AE353" s="6" t="s">
        <v>272</v>
      </c>
      <c r="AF353" s="18" t="s">
        <v>273</v>
      </c>
      <c r="AG353" s="37"/>
      <c r="AH353" s="526">
        <v>2.8</v>
      </c>
      <c r="AI353" s="39" t="s">
        <v>36</v>
      </c>
      <c r="AJ353" s="98"/>
    </row>
    <row r="354" spans="1:36" ht="13.5" customHeight="1" x14ac:dyDescent="0.15">
      <c r="A354" s="1634"/>
      <c r="B354" s="457">
        <v>43866</v>
      </c>
      <c r="C354" s="456" t="str">
        <f t="shared" si="70"/>
        <v>(水)</v>
      </c>
      <c r="D354" s="671" t="s">
        <v>598</v>
      </c>
      <c r="E354" s="60"/>
      <c r="F354" s="60">
        <v>6.2</v>
      </c>
      <c r="G354" s="23">
        <v>9.4</v>
      </c>
      <c r="H354" s="63">
        <v>9.9</v>
      </c>
      <c r="I354" s="23">
        <v>2.4300000000000002</v>
      </c>
      <c r="J354" s="63">
        <v>2.14</v>
      </c>
      <c r="K354" s="23">
        <v>7.77</v>
      </c>
      <c r="L354" s="63">
        <v>7.8</v>
      </c>
      <c r="M354" s="23"/>
      <c r="N354" s="63">
        <v>33.200000000000003</v>
      </c>
      <c r="O354" s="50"/>
      <c r="P354" s="1310">
        <v>66.400000000000006</v>
      </c>
      <c r="Q354" s="50"/>
      <c r="R354" s="1310">
        <v>96.8</v>
      </c>
      <c r="S354" s="50"/>
      <c r="T354" s="1328"/>
      <c r="U354" s="50"/>
      <c r="V354" s="1328"/>
      <c r="W354" s="64"/>
      <c r="X354" s="705">
        <v>32.5</v>
      </c>
      <c r="Y354" s="69"/>
      <c r="Z354" s="704">
        <v>209</v>
      </c>
      <c r="AA354" s="885"/>
      <c r="AB354" s="863">
        <v>0.15</v>
      </c>
      <c r="AC354" s="655"/>
      <c r="AD354" s="655"/>
      <c r="AE354" s="6" t="s">
        <v>21</v>
      </c>
      <c r="AF354" s="18"/>
      <c r="AG354" s="40"/>
      <c r="AH354" s="526">
        <v>7.85</v>
      </c>
      <c r="AI354" s="42" t="s">
        <v>36</v>
      </c>
      <c r="AJ354" s="99"/>
    </row>
    <row r="355" spans="1:36" ht="13.5" customHeight="1" x14ac:dyDescent="0.15">
      <c r="A355" s="1634"/>
      <c r="B355" s="457">
        <v>43867</v>
      </c>
      <c r="C355" s="456" t="str">
        <f t="shared" si="70"/>
        <v>(木)</v>
      </c>
      <c r="D355" s="671" t="s">
        <v>598</v>
      </c>
      <c r="E355" s="60"/>
      <c r="F355" s="60">
        <v>5.4</v>
      </c>
      <c r="G355" s="23">
        <v>9.1999999999999993</v>
      </c>
      <c r="H355" s="63">
        <v>9.8000000000000007</v>
      </c>
      <c r="I355" s="23">
        <v>3</v>
      </c>
      <c r="J355" s="63">
        <v>2.8</v>
      </c>
      <c r="K355" s="23">
        <v>7.85</v>
      </c>
      <c r="L355" s="63">
        <v>7.85</v>
      </c>
      <c r="M355" s="23"/>
      <c r="N355" s="63">
        <v>32.6</v>
      </c>
      <c r="O355" s="50"/>
      <c r="P355" s="1310">
        <v>65.8</v>
      </c>
      <c r="Q355" s="50"/>
      <c r="R355" s="1310">
        <v>98.8</v>
      </c>
      <c r="S355" s="50"/>
      <c r="T355" s="1310">
        <v>56.8</v>
      </c>
      <c r="U355" s="50"/>
      <c r="V355" s="1328">
        <v>42</v>
      </c>
      <c r="W355" s="64"/>
      <c r="X355" s="705">
        <v>32.1</v>
      </c>
      <c r="Y355" s="69"/>
      <c r="Z355" s="70">
        <v>218</v>
      </c>
      <c r="AA355" s="885"/>
      <c r="AB355" s="863">
        <v>0.12</v>
      </c>
      <c r="AC355" s="655"/>
      <c r="AD355" s="655"/>
      <c r="AE355" s="6" t="s">
        <v>274</v>
      </c>
      <c r="AF355" s="18" t="s">
        <v>22</v>
      </c>
      <c r="AG355" s="34"/>
      <c r="AH355" s="526">
        <v>32.6</v>
      </c>
      <c r="AI355" s="36" t="s">
        <v>36</v>
      </c>
      <c r="AJ355" s="100"/>
    </row>
    <row r="356" spans="1:36" ht="13.5" customHeight="1" x14ac:dyDescent="0.15">
      <c r="A356" s="1634"/>
      <c r="B356" s="457">
        <v>43868</v>
      </c>
      <c r="C356" s="456" t="str">
        <f t="shared" si="70"/>
        <v>(金)</v>
      </c>
      <c r="D356" s="671" t="s">
        <v>570</v>
      </c>
      <c r="E356" s="60"/>
      <c r="F356" s="60">
        <v>1.1000000000000001</v>
      </c>
      <c r="G356" s="23">
        <v>9</v>
      </c>
      <c r="H356" s="63">
        <v>9.3000000000000007</v>
      </c>
      <c r="I356" s="23">
        <v>3.59</v>
      </c>
      <c r="J356" s="63">
        <v>3.2</v>
      </c>
      <c r="K356" s="23">
        <v>7.84</v>
      </c>
      <c r="L356" s="63">
        <v>7.78</v>
      </c>
      <c r="M356" s="23"/>
      <c r="N356" s="63">
        <v>32.5</v>
      </c>
      <c r="O356" s="50"/>
      <c r="P356" s="1310">
        <v>65.8</v>
      </c>
      <c r="Q356" s="50"/>
      <c r="R356" s="1310">
        <v>98.8</v>
      </c>
      <c r="S356" s="50"/>
      <c r="T356" s="1310"/>
      <c r="U356" s="50"/>
      <c r="V356" s="1328"/>
      <c r="W356" s="64"/>
      <c r="X356" s="65">
        <v>33.200000000000003</v>
      </c>
      <c r="Y356" s="69"/>
      <c r="Z356" s="70">
        <v>199</v>
      </c>
      <c r="AA356" s="885"/>
      <c r="AB356" s="863">
        <v>0.12</v>
      </c>
      <c r="AC356" s="655"/>
      <c r="AD356" s="655"/>
      <c r="AE356" s="6" t="s">
        <v>275</v>
      </c>
      <c r="AF356" s="18" t="s">
        <v>23</v>
      </c>
      <c r="AG356" s="34"/>
      <c r="AH356" s="1345">
        <v>65.8</v>
      </c>
      <c r="AI356" s="36" t="s">
        <v>36</v>
      </c>
      <c r="AJ356" s="100"/>
    </row>
    <row r="357" spans="1:36" ht="13.5" customHeight="1" x14ac:dyDescent="0.15">
      <c r="A357" s="1634"/>
      <c r="B357" s="457">
        <v>43869</v>
      </c>
      <c r="C357" s="456" t="str">
        <f>IF(B357="","",IF(WEEKDAY(B357)=1,"(日)",IF(WEEKDAY(B357)=2,"(月)",IF(WEEKDAY(B357)=3,"(火)",IF(WEEKDAY(B357)=4,"(水)",IF(WEEKDAY(B357)=5,"(木)",IF(WEEKDAY(B357)=6,"(金)","(土)")))))))</f>
        <v>(土)</v>
      </c>
      <c r="D357" s="671" t="s">
        <v>570</v>
      </c>
      <c r="E357" s="60"/>
      <c r="F357" s="60">
        <v>2.7</v>
      </c>
      <c r="G357" s="23">
        <v>8.6999999999999993</v>
      </c>
      <c r="H357" s="63">
        <v>9.1</v>
      </c>
      <c r="I357" s="23">
        <v>3.15</v>
      </c>
      <c r="J357" s="63">
        <v>2.84</v>
      </c>
      <c r="K357" s="23">
        <v>7.94</v>
      </c>
      <c r="L357" s="63">
        <v>7.93</v>
      </c>
      <c r="M357" s="23"/>
      <c r="N357" s="63">
        <v>32.799999999999997</v>
      </c>
      <c r="O357" s="50"/>
      <c r="P357" s="1310"/>
      <c r="Q357" s="50"/>
      <c r="R357" s="1310"/>
      <c r="S357" s="50"/>
      <c r="T357" s="1310"/>
      <c r="U357" s="50"/>
      <c r="V357" s="1328"/>
      <c r="W357" s="64"/>
      <c r="X357" s="65"/>
      <c r="Y357" s="69"/>
      <c r="Z357" s="70"/>
      <c r="AA357" s="885"/>
      <c r="AB357" s="863"/>
      <c r="AC357" s="655"/>
      <c r="AD357" s="655"/>
      <c r="AE357" s="6" t="s">
        <v>276</v>
      </c>
      <c r="AF357" s="18" t="s">
        <v>23</v>
      </c>
      <c r="AG357" s="34"/>
      <c r="AH357" s="1345">
        <v>98.8</v>
      </c>
      <c r="AI357" s="36" t="s">
        <v>36</v>
      </c>
      <c r="AJ357" s="100"/>
    </row>
    <row r="358" spans="1:36" ht="13.5" customHeight="1" x14ac:dyDescent="0.15">
      <c r="A358" s="1634"/>
      <c r="B358" s="457">
        <v>43870</v>
      </c>
      <c r="C358" s="456" t="str">
        <f t="shared" ref="C358:C378" si="71">IF(B358="","",IF(WEEKDAY(B358)=1,"(日)",IF(WEEKDAY(B358)=2,"(月)",IF(WEEKDAY(B358)=3,"(火)",IF(WEEKDAY(B358)=4,"(水)",IF(WEEKDAY(B358)=5,"(木)",IF(WEEKDAY(B358)=6,"(金)","(土)")))))))</f>
        <v>(日)</v>
      </c>
      <c r="D358" s="671" t="s">
        <v>570</v>
      </c>
      <c r="E358" s="60"/>
      <c r="F358" s="60">
        <v>3.1</v>
      </c>
      <c r="G358" s="23">
        <v>8.6999999999999993</v>
      </c>
      <c r="H358" s="63">
        <v>9.1</v>
      </c>
      <c r="I358" s="23">
        <v>3.71</v>
      </c>
      <c r="J358" s="63">
        <v>3.22</v>
      </c>
      <c r="K358" s="23">
        <v>7.91</v>
      </c>
      <c r="L358" s="63">
        <v>7.93</v>
      </c>
      <c r="M358" s="23"/>
      <c r="N358" s="63">
        <v>32.9</v>
      </c>
      <c r="O358" s="50"/>
      <c r="P358" s="1310"/>
      <c r="Q358" s="50"/>
      <c r="R358" s="1310"/>
      <c r="S358" s="50"/>
      <c r="T358" s="1310"/>
      <c r="U358" s="50"/>
      <c r="V358" s="1310"/>
      <c r="W358" s="64"/>
      <c r="X358" s="65"/>
      <c r="Y358" s="69"/>
      <c r="Z358" s="70"/>
      <c r="AA358" s="885"/>
      <c r="AB358" s="863"/>
      <c r="AC358" s="655"/>
      <c r="AD358" s="655"/>
      <c r="AE358" s="6" t="s">
        <v>277</v>
      </c>
      <c r="AF358" s="18" t="s">
        <v>23</v>
      </c>
      <c r="AG358" s="34"/>
      <c r="AH358" s="1345">
        <v>56.8</v>
      </c>
      <c r="AI358" s="36" t="s">
        <v>36</v>
      </c>
      <c r="AJ358" s="100"/>
    </row>
    <row r="359" spans="1:36" ht="13.5" customHeight="1" x14ac:dyDescent="0.15">
      <c r="A359" s="1634"/>
      <c r="B359" s="457">
        <v>43871</v>
      </c>
      <c r="C359" s="456" t="str">
        <f t="shared" si="71"/>
        <v>(月)</v>
      </c>
      <c r="D359" s="671" t="s">
        <v>579</v>
      </c>
      <c r="E359" s="60"/>
      <c r="F359" s="60">
        <v>1.7</v>
      </c>
      <c r="G359" s="23">
        <v>8.6999999999999993</v>
      </c>
      <c r="H359" s="63">
        <v>8.9</v>
      </c>
      <c r="I359" s="23">
        <v>3.93</v>
      </c>
      <c r="J359" s="63">
        <v>3.5</v>
      </c>
      <c r="K359" s="23">
        <v>7.91</v>
      </c>
      <c r="L359" s="63">
        <v>7.95</v>
      </c>
      <c r="M359" s="23"/>
      <c r="N359" s="63">
        <v>32.299999999999997</v>
      </c>
      <c r="O359" s="50"/>
      <c r="P359" s="1310">
        <v>66.400000000000006</v>
      </c>
      <c r="Q359" s="50"/>
      <c r="R359" s="1310">
        <v>98.8</v>
      </c>
      <c r="S359" s="50"/>
      <c r="T359" s="1310"/>
      <c r="U359" s="50"/>
      <c r="V359" s="1310"/>
      <c r="W359" s="64"/>
      <c r="X359" s="65">
        <v>32.9</v>
      </c>
      <c r="Y359" s="69"/>
      <c r="Z359" s="70">
        <v>200</v>
      </c>
      <c r="AA359" s="885"/>
      <c r="AB359" s="863">
        <v>0.13</v>
      </c>
      <c r="AC359" s="655"/>
      <c r="AD359" s="655"/>
      <c r="AE359" s="6" t="s">
        <v>278</v>
      </c>
      <c r="AF359" s="18" t="s">
        <v>23</v>
      </c>
      <c r="AG359" s="34"/>
      <c r="AH359" s="1345">
        <v>42</v>
      </c>
      <c r="AI359" s="36" t="s">
        <v>36</v>
      </c>
      <c r="AJ359" s="100"/>
    </row>
    <row r="360" spans="1:36" ht="13.5" customHeight="1" x14ac:dyDescent="0.15">
      <c r="A360" s="1634"/>
      <c r="B360" s="457">
        <v>43872</v>
      </c>
      <c r="C360" s="456" t="str">
        <f t="shared" si="71"/>
        <v>(火)</v>
      </c>
      <c r="D360" s="671" t="s">
        <v>570</v>
      </c>
      <c r="E360" s="60"/>
      <c r="F360" s="60">
        <v>5.2</v>
      </c>
      <c r="G360" s="23">
        <v>8.5</v>
      </c>
      <c r="H360" s="63">
        <v>9</v>
      </c>
      <c r="I360" s="23">
        <v>3.94</v>
      </c>
      <c r="J360" s="63">
        <v>3.57</v>
      </c>
      <c r="K360" s="23">
        <v>7.97</v>
      </c>
      <c r="L360" s="63">
        <v>7.95</v>
      </c>
      <c r="M360" s="23"/>
      <c r="N360" s="63">
        <v>33</v>
      </c>
      <c r="O360" s="50"/>
      <c r="P360" s="1310"/>
      <c r="Q360" s="50"/>
      <c r="R360" s="1310"/>
      <c r="S360" s="50"/>
      <c r="T360" s="1310"/>
      <c r="U360" s="50"/>
      <c r="V360" s="1310"/>
      <c r="W360" s="64"/>
      <c r="X360" s="65"/>
      <c r="Y360" s="69"/>
      <c r="Z360" s="70"/>
      <c r="AA360" s="885"/>
      <c r="AB360" s="863"/>
      <c r="AC360" s="655"/>
      <c r="AD360" s="655"/>
      <c r="AE360" s="6" t="s">
        <v>279</v>
      </c>
      <c r="AF360" s="18" t="s">
        <v>23</v>
      </c>
      <c r="AG360" s="37"/>
      <c r="AH360" s="520">
        <v>32.1</v>
      </c>
      <c r="AI360" s="39" t="s">
        <v>36</v>
      </c>
      <c r="AJ360" s="98"/>
    </row>
    <row r="361" spans="1:36" ht="13.5" customHeight="1" x14ac:dyDescent="0.15">
      <c r="A361" s="1634"/>
      <c r="B361" s="457">
        <v>43873</v>
      </c>
      <c r="C361" s="456" t="str">
        <f t="shared" si="71"/>
        <v>(水)</v>
      </c>
      <c r="D361" s="671" t="s">
        <v>570</v>
      </c>
      <c r="E361" s="60"/>
      <c r="F361" s="60">
        <v>6.8</v>
      </c>
      <c r="G361" s="23">
        <v>8.8000000000000007</v>
      </c>
      <c r="H361" s="63">
        <v>9.1</v>
      </c>
      <c r="I361" s="23">
        <v>4.04</v>
      </c>
      <c r="J361" s="63">
        <v>3.63</v>
      </c>
      <c r="K361" s="23">
        <v>7.93</v>
      </c>
      <c r="L361" s="63">
        <v>7.91</v>
      </c>
      <c r="M361" s="23"/>
      <c r="N361" s="63">
        <v>33.1</v>
      </c>
      <c r="O361" s="50"/>
      <c r="P361" s="1310">
        <v>67.2</v>
      </c>
      <c r="Q361" s="50"/>
      <c r="R361" s="1310">
        <v>98</v>
      </c>
      <c r="S361" s="50"/>
      <c r="T361" s="1310"/>
      <c r="U361" s="50"/>
      <c r="V361" s="1310"/>
      <c r="W361" s="64"/>
      <c r="X361" s="65">
        <v>33.1</v>
      </c>
      <c r="Y361" s="69"/>
      <c r="Z361" s="70">
        <v>192</v>
      </c>
      <c r="AA361" s="885"/>
      <c r="AB361" s="863">
        <v>0.19</v>
      </c>
      <c r="AC361" s="655"/>
      <c r="AD361" s="655"/>
      <c r="AE361" s="6" t="s">
        <v>280</v>
      </c>
      <c r="AF361" s="18" t="s">
        <v>23</v>
      </c>
      <c r="AG361" s="48"/>
      <c r="AH361" s="529">
        <v>218</v>
      </c>
      <c r="AI361" s="25" t="s">
        <v>36</v>
      </c>
      <c r="AJ361" s="26"/>
    </row>
    <row r="362" spans="1:36" ht="13.5" customHeight="1" x14ac:dyDescent="0.15">
      <c r="A362" s="1634"/>
      <c r="B362" s="457">
        <v>43874</v>
      </c>
      <c r="C362" s="456" t="str">
        <f t="shared" si="71"/>
        <v>(木)</v>
      </c>
      <c r="D362" s="671" t="s">
        <v>571</v>
      </c>
      <c r="E362" s="60">
        <v>10</v>
      </c>
      <c r="F362" s="60">
        <v>14.9</v>
      </c>
      <c r="G362" s="23">
        <v>9.1</v>
      </c>
      <c r="H362" s="63">
        <v>9.8000000000000007</v>
      </c>
      <c r="I362" s="23">
        <v>4.8</v>
      </c>
      <c r="J362" s="63">
        <v>4.37</v>
      </c>
      <c r="K362" s="23">
        <v>8.01</v>
      </c>
      <c r="L362" s="63">
        <v>7.96</v>
      </c>
      <c r="M362" s="23"/>
      <c r="N362" s="63">
        <v>33.200000000000003</v>
      </c>
      <c r="O362" s="50"/>
      <c r="P362" s="1310">
        <v>68.599999999999994</v>
      </c>
      <c r="Q362" s="50"/>
      <c r="R362" s="1310">
        <v>97.2</v>
      </c>
      <c r="S362" s="50"/>
      <c r="T362" s="1310"/>
      <c r="U362" s="50"/>
      <c r="V362" s="1310"/>
      <c r="W362" s="64"/>
      <c r="X362" s="65">
        <v>33.4</v>
      </c>
      <c r="Y362" s="69"/>
      <c r="Z362" s="70">
        <v>198</v>
      </c>
      <c r="AA362" s="885"/>
      <c r="AB362" s="863">
        <v>0.16</v>
      </c>
      <c r="AC362" s="655"/>
      <c r="AD362" s="655"/>
      <c r="AE362" s="6" t="s">
        <v>281</v>
      </c>
      <c r="AF362" s="18" t="s">
        <v>23</v>
      </c>
      <c r="AG362" s="40"/>
      <c r="AH362" s="523">
        <v>0.12</v>
      </c>
      <c r="AI362" s="42" t="s">
        <v>36</v>
      </c>
      <c r="AJ362" s="99"/>
    </row>
    <row r="363" spans="1:36" ht="13.5" customHeight="1" x14ac:dyDescent="0.15">
      <c r="A363" s="1634"/>
      <c r="B363" s="457">
        <v>43875</v>
      </c>
      <c r="C363" s="456" t="str">
        <f t="shared" si="71"/>
        <v>(金)</v>
      </c>
      <c r="D363" s="671" t="s">
        <v>579</v>
      </c>
      <c r="E363" s="60">
        <v>0.5</v>
      </c>
      <c r="F363" s="60">
        <v>11.3</v>
      </c>
      <c r="G363" s="23">
        <v>9</v>
      </c>
      <c r="H363" s="63">
        <v>9.6999999999999993</v>
      </c>
      <c r="I363" s="23">
        <v>4.3</v>
      </c>
      <c r="J363" s="63">
        <v>4.4000000000000004</v>
      </c>
      <c r="K363" s="23">
        <v>7.95</v>
      </c>
      <c r="L363" s="63">
        <v>7.91</v>
      </c>
      <c r="M363" s="23"/>
      <c r="N363" s="63">
        <v>33.6</v>
      </c>
      <c r="O363" s="50"/>
      <c r="P363" s="1310">
        <v>69.599999999999994</v>
      </c>
      <c r="Q363" s="50"/>
      <c r="R363" s="1310">
        <v>99</v>
      </c>
      <c r="S363" s="50"/>
      <c r="T363" s="1310"/>
      <c r="U363" s="50"/>
      <c r="V363" s="1310"/>
      <c r="W363" s="64"/>
      <c r="X363" s="65">
        <v>33.5</v>
      </c>
      <c r="Y363" s="69"/>
      <c r="Z363" s="70">
        <v>193</v>
      </c>
      <c r="AA363" s="885"/>
      <c r="AB363" s="863">
        <v>0.14000000000000001</v>
      </c>
      <c r="AC363" s="655"/>
      <c r="AD363" s="655"/>
      <c r="AE363" s="6" t="s">
        <v>24</v>
      </c>
      <c r="AF363" s="18" t="s">
        <v>23</v>
      </c>
      <c r="AG363" s="23"/>
      <c r="AH363" s="531">
        <v>2.1</v>
      </c>
      <c r="AI363" s="141" t="s">
        <v>36</v>
      </c>
      <c r="AJ363" s="99"/>
    </row>
    <row r="364" spans="1:36" ht="13.5" customHeight="1" x14ac:dyDescent="0.15">
      <c r="A364" s="1634"/>
      <c r="B364" s="457">
        <v>43876</v>
      </c>
      <c r="C364" s="456" t="str">
        <f t="shared" si="71"/>
        <v>(土)</v>
      </c>
      <c r="D364" s="671" t="s">
        <v>570</v>
      </c>
      <c r="E364" s="60"/>
      <c r="F364" s="60">
        <v>11.5</v>
      </c>
      <c r="G364" s="23">
        <v>8.9</v>
      </c>
      <c r="H364" s="63">
        <v>9.5</v>
      </c>
      <c r="I364" s="23">
        <v>4.5999999999999996</v>
      </c>
      <c r="J364" s="63">
        <v>4.16</v>
      </c>
      <c r="K364" s="23">
        <v>8</v>
      </c>
      <c r="L364" s="63">
        <v>7.99</v>
      </c>
      <c r="M364" s="23"/>
      <c r="N364" s="63">
        <v>33.1</v>
      </c>
      <c r="O364" s="50"/>
      <c r="P364" s="1310"/>
      <c r="Q364" s="50"/>
      <c r="R364" s="1310"/>
      <c r="S364" s="50"/>
      <c r="T364" s="1310"/>
      <c r="U364" s="50"/>
      <c r="V364" s="1310"/>
      <c r="W364" s="64"/>
      <c r="X364" s="65"/>
      <c r="Y364" s="69"/>
      <c r="Z364" s="70"/>
      <c r="AA364" s="885"/>
      <c r="AB364" s="863"/>
      <c r="AC364" s="655"/>
      <c r="AD364" s="655"/>
      <c r="AE364" s="6" t="s">
        <v>25</v>
      </c>
      <c r="AF364" s="18" t="s">
        <v>23</v>
      </c>
      <c r="AG364" s="23"/>
      <c r="AH364" s="531">
        <v>0.9</v>
      </c>
      <c r="AI364" s="36" t="s">
        <v>36</v>
      </c>
      <c r="AJ364" s="99"/>
    </row>
    <row r="365" spans="1:36" ht="13.5" customHeight="1" x14ac:dyDescent="0.15">
      <c r="A365" s="1634"/>
      <c r="B365" s="457">
        <v>43877</v>
      </c>
      <c r="C365" s="456" t="str">
        <f t="shared" si="71"/>
        <v>(日)</v>
      </c>
      <c r="D365" s="671" t="s">
        <v>571</v>
      </c>
      <c r="E365" s="60">
        <v>18</v>
      </c>
      <c r="F365" s="60">
        <v>9.1</v>
      </c>
      <c r="G365" s="23">
        <v>9</v>
      </c>
      <c r="H365" s="63">
        <v>9.5</v>
      </c>
      <c r="I365" s="23">
        <v>4.2</v>
      </c>
      <c r="J365" s="63">
        <v>4</v>
      </c>
      <c r="K365" s="23">
        <v>7.96</v>
      </c>
      <c r="L365" s="63">
        <v>7.95</v>
      </c>
      <c r="M365" s="23"/>
      <c r="N365" s="63">
        <v>32.700000000000003</v>
      </c>
      <c r="O365" s="50"/>
      <c r="P365" s="1310"/>
      <c r="Q365" s="50"/>
      <c r="R365" s="1310"/>
      <c r="S365" s="50"/>
      <c r="T365" s="1310"/>
      <c r="U365" s="50"/>
      <c r="V365" s="1310"/>
      <c r="W365" s="64"/>
      <c r="X365" s="65"/>
      <c r="Y365" s="69"/>
      <c r="Z365" s="70"/>
      <c r="AA365" s="885"/>
      <c r="AB365" s="863"/>
      <c r="AC365" s="655"/>
      <c r="AD365" s="655"/>
      <c r="AE365" s="6" t="s">
        <v>282</v>
      </c>
      <c r="AF365" s="18" t="s">
        <v>23</v>
      </c>
      <c r="AG365" s="23"/>
      <c r="AH365" s="531">
        <v>11.6</v>
      </c>
      <c r="AI365" s="36" t="s">
        <v>36</v>
      </c>
      <c r="AJ365" s="99"/>
    </row>
    <row r="366" spans="1:36" ht="13.5" customHeight="1" x14ac:dyDescent="0.15">
      <c r="A366" s="1634"/>
      <c r="B366" s="457">
        <v>43878</v>
      </c>
      <c r="C366" s="456" t="str">
        <f t="shared" si="71"/>
        <v>(月)</v>
      </c>
      <c r="D366" s="671" t="s">
        <v>570</v>
      </c>
      <c r="E366" s="60"/>
      <c r="F366" s="60">
        <v>15.8</v>
      </c>
      <c r="G366" s="23">
        <v>9.4</v>
      </c>
      <c r="H366" s="63">
        <v>9.9</v>
      </c>
      <c r="I366" s="23">
        <v>4.75</v>
      </c>
      <c r="J366" s="63">
        <v>4.41</v>
      </c>
      <c r="K366" s="23">
        <v>7.88</v>
      </c>
      <c r="L366" s="63">
        <v>7.85</v>
      </c>
      <c r="M366" s="23"/>
      <c r="N366" s="63">
        <v>32.9</v>
      </c>
      <c r="O366" s="50"/>
      <c r="P366" s="1310">
        <v>69.900000000000006</v>
      </c>
      <c r="Q366" s="50"/>
      <c r="R366" s="1310">
        <v>99.6</v>
      </c>
      <c r="S366" s="50"/>
      <c r="T366" s="1310"/>
      <c r="U366" s="50"/>
      <c r="V366" s="1310"/>
      <c r="W366" s="64"/>
      <c r="X366" s="65">
        <v>33.6</v>
      </c>
      <c r="Y366" s="69"/>
      <c r="Z366" s="70">
        <v>202</v>
      </c>
      <c r="AA366" s="885"/>
      <c r="AB366" s="863">
        <v>0.18</v>
      </c>
      <c r="AC366" s="655"/>
      <c r="AD366" s="655"/>
      <c r="AE366" s="6" t="s">
        <v>283</v>
      </c>
      <c r="AF366" s="18" t="s">
        <v>23</v>
      </c>
      <c r="AG366" s="45"/>
      <c r="AH366" s="217">
        <v>8.9999999999999993E-3</v>
      </c>
      <c r="AI366" s="46" t="s">
        <v>36</v>
      </c>
      <c r="AJ366" s="101"/>
    </row>
    <row r="367" spans="1:36" ht="13.5" customHeight="1" x14ac:dyDescent="0.15">
      <c r="A367" s="1634"/>
      <c r="B367" s="457">
        <v>43879</v>
      </c>
      <c r="C367" s="456" t="str">
        <f t="shared" si="71"/>
        <v>(火)</v>
      </c>
      <c r="D367" s="671" t="s">
        <v>570</v>
      </c>
      <c r="E367" s="60"/>
      <c r="F367" s="60">
        <v>9</v>
      </c>
      <c r="G367" s="23">
        <v>9.6999999999999993</v>
      </c>
      <c r="H367" s="63">
        <v>10</v>
      </c>
      <c r="I367" s="23">
        <v>5.43</v>
      </c>
      <c r="J367" s="63">
        <v>4.96</v>
      </c>
      <c r="K367" s="23">
        <v>7.85</v>
      </c>
      <c r="L367" s="63">
        <v>7.83</v>
      </c>
      <c r="M367" s="23"/>
      <c r="N367" s="63">
        <v>33.200000000000003</v>
      </c>
      <c r="O367" s="50"/>
      <c r="P367" s="1310">
        <v>71.2</v>
      </c>
      <c r="Q367" s="50"/>
      <c r="R367" s="1310">
        <v>100.7</v>
      </c>
      <c r="S367" s="50"/>
      <c r="T367" s="1310"/>
      <c r="U367" s="50"/>
      <c r="V367" s="1310"/>
      <c r="W367" s="64"/>
      <c r="X367" s="65">
        <v>34.299999999999997</v>
      </c>
      <c r="Y367" s="69"/>
      <c r="Z367" s="70">
        <v>182</v>
      </c>
      <c r="AA367" s="885"/>
      <c r="AB367" s="863">
        <v>0.16</v>
      </c>
      <c r="AC367" s="655"/>
      <c r="AD367" s="655"/>
      <c r="AE367" s="6" t="s">
        <v>290</v>
      </c>
      <c r="AF367" s="18" t="s">
        <v>23</v>
      </c>
      <c r="AG367" s="24"/>
      <c r="AH367" s="217">
        <v>3.23</v>
      </c>
      <c r="AI367" s="42" t="s">
        <v>36</v>
      </c>
      <c r="AJ367" s="99"/>
    </row>
    <row r="368" spans="1:36" ht="13.5" customHeight="1" x14ac:dyDescent="0.15">
      <c r="A368" s="1634"/>
      <c r="B368" s="457">
        <v>43880</v>
      </c>
      <c r="C368" s="456" t="str">
        <f t="shared" si="71"/>
        <v>(水)</v>
      </c>
      <c r="D368" s="671" t="s">
        <v>570</v>
      </c>
      <c r="E368" s="60"/>
      <c r="F368" s="60">
        <v>7.3</v>
      </c>
      <c r="G368" s="23">
        <v>9.9</v>
      </c>
      <c r="H368" s="63">
        <v>10.1</v>
      </c>
      <c r="I368" s="23">
        <v>5.5</v>
      </c>
      <c r="J368" s="63">
        <v>5.0999999999999996</v>
      </c>
      <c r="K368" s="23">
        <v>7.94</v>
      </c>
      <c r="L368" s="63">
        <v>7.92</v>
      </c>
      <c r="M368" s="23"/>
      <c r="N368" s="63">
        <v>33.299999999999997</v>
      </c>
      <c r="O368" s="50"/>
      <c r="P368" s="1310">
        <v>70.599999999999994</v>
      </c>
      <c r="Q368" s="50"/>
      <c r="R368" s="1310">
        <v>99</v>
      </c>
      <c r="S368" s="50"/>
      <c r="T368" s="1310"/>
      <c r="U368" s="50"/>
      <c r="V368" s="1310"/>
      <c r="W368" s="64"/>
      <c r="X368" s="65">
        <v>34.299999999999997</v>
      </c>
      <c r="Y368" s="69"/>
      <c r="Z368" s="70">
        <v>178</v>
      </c>
      <c r="AA368" s="885"/>
      <c r="AB368" s="863">
        <v>0.13</v>
      </c>
      <c r="AC368" s="655"/>
      <c r="AD368" s="655"/>
      <c r="AE368" s="6" t="s">
        <v>284</v>
      </c>
      <c r="AF368" s="18" t="s">
        <v>23</v>
      </c>
      <c r="AG368" s="24"/>
      <c r="AH368" s="217">
        <v>3.71</v>
      </c>
      <c r="AI368" s="42" t="s">
        <v>36</v>
      </c>
      <c r="AJ368" s="99"/>
    </row>
    <row r="369" spans="1:36" ht="13.5" customHeight="1" x14ac:dyDescent="0.15">
      <c r="A369" s="1634"/>
      <c r="B369" s="457">
        <v>43881</v>
      </c>
      <c r="C369" s="456" t="str">
        <f t="shared" si="71"/>
        <v>(木)</v>
      </c>
      <c r="D369" s="811" t="s">
        <v>579</v>
      </c>
      <c r="E369" s="177"/>
      <c r="F369" s="177">
        <v>8</v>
      </c>
      <c r="G369" s="178">
        <v>10.3</v>
      </c>
      <c r="H369" s="174">
        <v>10.4</v>
      </c>
      <c r="I369" s="178">
        <v>5.6</v>
      </c>
      <c r="J369" s="174">
        <v>5.3</v>
      </c>
      <c r="K369" s="178">
        <v>8.01</v>
      </c>
      <c r="L369" s="174">
        <v>7.98</v>
      </c>
      <c r="M369" s="178"/>
      <c r="N369" s="174">
        <v>33.200000000000003</v>
      </c>
      <c r="O369" s="1317"/>
      <c r="P369" s="1318">
        <v>70.599999999999994</v>
      </c>
      <c r="Q369" s="1317"/>
      <c r="R369" s="1318">
        <v>100.3</v>
      </c>
      <c r="S369" s="1317"/>
      <c r="T369" s="1318"/>
      <c r="U369" s="1317"/>
      <c r="V369" s="1318"/>
      <c r="W369" s="179"/>
      <c r="X369" s="180">
        <v>33.9</v>
      </c>
      <c r="Y369" s="183"/>
      <c r="Z369" s="184">
        <v>200</v>
      </c>
      <c r="AA369" s="886"/>
      <c r="AB369" s="871">
        <v>0.15</v>
      </c>
      <c r="AC369" s="812">
        <v>323</v>
      </c>
      <c r="AD369" s="812">
        <v>179</v>
      </c>
      <c r="AE369" s="6" t="s">
        <v>285</v>
      </c>
      <c r="AF369" s="18" t="s">
        <v>23</v>
      </c>
      <c r="AG369" s="45"/>
      <c r="AH369" s="217">
        <v>9.2999999999999999E-2</v>
      </c>
      <c r="AI369" s="46" t="s">
        <v>36</v>
      </c>
      <c r="AJ369" s="101"/>
    </row>
    <row r="370" spans="1:36" ht="13.5" customHeight="1" x14ac:dyDescent="0.15">
      <c r="A370" s="1634"/>
      <c r="B370" s="457">
        <v>43882</v>
      </c>
      <c r="C370" s="456" t="str">
        <f t="shared" si="71"/>
        <v>(金)</v>
      </c>
      <c r="D370" s="811" t="s">
        <v>570</v>
      </c>
      <c r="E370" s="177"/>
      <c r="F370" s="177">
        <v>8.6999999999999993</v>
      </c>
      <c r="G370" s="178">
        <v>10.4</v>
      </c>
      <c r="H370" s="174">
        <v>10.5</v>
      </c>
      <c r="I370" s="178">
        <v>5.4</v>
      </c>
      <c r="J370" s="174">
        <v>5.0999999999999996</v>
      </c>
      <c r="K370" s="178">
        <v>7.83</v>
      </c>
      <c r="L370" s="174">
        <v>7.8</v>
      </c>
      <c r="M370" s="178"/>
      <c r="N370" s="174">
        <v>33.200000000000003</v>
      </c>
      <c r="O370" s="1317"/>
      <c r="P370" s="1318">
        <v>68.3</v>
      </c>
      <c r="Q370" s="1317"/>
      <c r="R370" s="1318">
        <v>100.5</v>
      </c>
      <c r="S370" s="1317"/>
      <c r="T370" s="1318"/>
      <c r="U370" s="1317"/>
      <c r="V370" s="1318"/>
      <c r="W370" s="179"/>
      <c r="X370" s="180">
        <v>34.6</v>
      </c>
      <c r="Y370" s="183"/>
      <c r="Z370" s="184">
        <v>236</v>
      </c>
      <c r="AA370" s="886"/>
      <c r="AB370" s="871">
        <v>0.18</v>
      </c>
      <c r="AC370" s="812"/>
      <c r="AD370" s="812"/>
      <c r="AE370" s="6" t="s">
        <v>286</v>
      </c>
      <c r="AF370" s="18" t="s">
        <v>23</v>
      </c>
      <c r="AG370" s="24"/>
      <c r="AH370" s="217"/>
      <c r="AI370" s="42" t="s">
        <v>36</v>
      </c>
      <c r="AJ370" s="99"/>
    </row>
    <row r="371" spans="1:36" s="1" customFormat="1" ht="13.5" customHeight="1" x14ac:dyDescent="0.15">
      <c r="A371" s="1634"/>
      <c r="B371" s="457">
        <v>43883</v>
      </c>
      <c r="C371" s="456" t="str">
        <f t="shared" si="71"/>
        <v>(土)</v>
      </c>
      <c r="D371" s="671" t="s">
        <v>570</v>
      </c>
      <c r="E371" s="60">
        <v>9.5</v>
      </c>
      <c r="F371" s="60">
        <v>12</v>
      </c>
      <c r="G371" s="23">
        <v>10.6</v>
      </c>
      <c r="H371" s="63">
        <v>10.6</v>
      </c>
      <c r="I371" s="23">
        <v>5</v>
      </c>
      <c r="J371" s="63">
        <v>5.4</v>
      </c>
      <c r="K371" s="23">
        <v>7.74</v>
      </c>
      <c r="L371" s="63">
        <v>7.72</v>
      </c>
      <c r="M371" s="23"/>
      <c r="N371" s="63">
        <v>34.200000000000003</v>
      </c>
      <c r="O371" s="50"/>
      <c r="P371" s="1310"/>
      <c r="Q371" s="50"/>
      <c r="R371" s="1310"/>
      <c r="S371" s="50"/>
      <c r="T371" s="1310"/>
      <c r="U371" s="50"/>
      <c r="V371" s="1310"/>
      <c r="W371" s="64"/>
      <c r="X371" s="65"/>
      <c r="Y371" s="69"/>
      <c r="Z371" s="70"/>
      <c r="AA371" s="885"/>
      <c r="AB371" s="863"/>
      <c r="AC371" s="813"/>
      <c r="AD371" s="813"/>
      <c r="AE371" s="6" t="s">
        <v>287</v>
      </c>
      <c r="AF371" s="18" t="s">
        <v>23</v>
      </c>
      <c r="AG371" s="23"/>
      <c r="AH371" s="531">
        <v>22.4</v>
      </c>
      <c r="AI371" s="36" t="s">
        <v>36</v>
      </c>
      <c r="AJ371" s="100"/>
    </row>
    <row r="372" spans="1:36" s="1" customFormat="1" ht="13.5" customHeight="1" x14ac:dyDescent="0.15">
      <c r="A372" s="1634"/>
      <c r="B372" s="457">
        <v>43884</v>
      </c>
      <c r="C372" s="456" t="str">
        <f t="shared" si="71"/>
        <v>(日)</v>
      </c>
      <c r="D372" s="671" t="s">
        <v>570</v>
      </c>
      <c r="E372" s="60"/>
      <c r="F372" s="60">
        <v>12.2</v>
      </c>
      <c r="G372" s="23">
        <v>10.7</v>
      </c>
      <c r="H372" s="63">
        <v>10.8</v>
      </c>
      <c r="I372" s="23">
        <v>5</v>
      </c>
      <c r="J372" s="63">
        <v>4.5999999999999996</v>
      </c>
      <c r="K372" s="23">
        <v>7.84</v>
      </c>
      <c r="L372" s="63">
        <v>7.82</v>
      </c>
      <c r="M372" s="23"/>
      <c r="N372" s="63">
        <v>34.299999999999997</v>
      </c>
      <c r="O372" s="50"/>
      <c r="P372" s="1310"/>
      <c r="Q372" s="50"/>
      <c r="R372" s="1310"/>
      <c r="S372" s="50"/>
      <c r="T372" s="1310"/>
      <c r="U372" s="50"/>
      <c r="V372" s="1310"/>
      <c r="W372" s="64"/>
      <c r="X372" s="65"/>
      <c r="Y372" s="69"/>
      <c r="Z372" s="70"/>
      <c r="AA372" s="885"/>
      <c r="AB372" s="863"/>
      <c r="AC372" s="813">
        <v>538</v>
      </c>
      <c r="AD372" s="813">
        <v>455</v>
      </c>
      <c r="AE372" s="6" t="s">
        <v>27</v>
      </c>
      <c r="AF372" s="18" t="s">
        <v>23</v>
      </c>
      <c r="AG372" s="23"/>
      <c r="AH372" s="531">
        <v>27.2</v>
      </c>
      <c r="AI372" s="36" t="s">
        <v>36</v>
      </c>
      <c r="AJ372" s="100"/>
    </row>
    <row r="373" spans="1:36" s="1" customFormat="1" ht="13.5" customHeight="1" x14ac:dyDescent="0.15">
      <c r="A373" s="1634"/>
      <c r="B373" s="457">
        <v>43885</v>
      </c>
      <c r="C373" s="456" t="str">
        <f t="shared" si="71"/>
        <v>(月)</v>
      </c>
      <c r="D373" s="671" t="s">
        <v>579</v>
      </c>
      <c r="E373" s="60"/>
      <c r="F373" s="60">
        <v>9.6999999999999993</v>
      </c>
      <c r="G373" s="23">
        <v>10.6</v>
      </c>
      <c r="H373" s="63">
        <v>10.7</v>
      </c>
      <c r="I373" s="23">
        <v>5.4</v>
      </c>
      <c r="J373" s="63">
        <v>4.2</v>
      </c>
      <c r="K373" s="23">
        <v>7.97</v>
      </c>
      <c r="L373" s="63">
        <v>7.63</v>
      </c>
      <c r="M373" s="23"/>
      <c r="N373" s="63">
        <v>33.799999999999997</v>
      </c>
      <c r="O373" s="50"/>
      <c r="P373" s="1310"/>
      <c r="Q373" s="50"/>
      <c r="R373" s="1310"/>
      <c r="S373" s="50"/>
      <c r="T373" s="1310"/>
      <c r="U373" s="50"/>
      <c r="V373" s="1310"/>
      <c r="W373" s="64"/>
      <c r="X373" s="65"/>
      <c r="Y373" s="69"/>
      <c r="Z373" s="70"/>
      <c r="AA373" s="885"/>
      <c r="AB373" s="863"/>
      <c r="AC373" s="813">
        <v>433</v>
      </c>
      <c r="AD373" s="813">
        <v>336</v>
      </c>
      <c r="AE373" s="6" t="s">
        <v>288</v>
      </c>
      <c r="AF373" s="18" t="s">
        <v>273</v>
      </c>
      <c r="AG373" s="50"/>
      <c r="AH373" s="534">
        <v>3</v>
      </c>
      <c r="AI373" s="43" t="s">
        <v>36</v>
      </c>
      <c r="AJ373" s="102"/>
    </row>
    <row r="374" spans="1:36" s="1" customFormat="1" ht="13.5" customHeight="1" x14ac:dyDescent="0.15">
      <c r="A374" s="1634"/>
      <c r="B374" s="457">
        <v>43886</v>
      </c>
      <c r="C374" s="456" t="str">
        <f t="shared" si="71"/>
        <v>(火)</v>
      </c>
      <c r="D374" s="671" t="s">
        <v>570</v>
      </c>
      <c r="E374" s="60"/>
      <c r="F374" s="60">
        <v>10.8</v>
      </c>
      <c r="G374" s="23">
        <v>11</v>
      </c>
      <c r="H374" s="63">
        <v>11</v>
      </c>
      <c r="I374" s="23">
        <v>5.2</v>
      </c>
      <c r="J374" s="63">
        <v>5.0999999999999996</v>
      </c>
      <c r="K374" s="23">
        <v>7.94</v>
      </c>
      <c r="L374" s="63">
        <v>7.95</v>
      </c>
      <c r="M374" s="23"/>
      <c r="N374" s="63">
        <v>34.1</v>
      </c>
      <c r="O374" s="50"/>
      <c r="P374" s="1310">
        <v>69</v>
      </c>
      <c r="Q374" s="50"/>
      <c r="R374" s="1310">
        <v>102.9</v>
      </c>
      <c r="S374" s="50"/>
      <c r="T374" s="1310"/>
      <c r="U374" s="50"/>
      <c r="V374" s="1310"/>
      <c r="W374" s="64"/>
      <c r="X374" s="65">
        <v>35.6</v>
      </c>
      <c r="Y374" s="69"/>
      <c r="Z374" s="70">
        <v>229</v>
      </c>
      <c r="AA374" s="885"/>
      <c r="AB374" s="863">
        <v>0.2</v>
      </c>
      <c r="AC374" s="813"/>
      <c r="AD374" s="813"/>
      <c r="AE374" s="6" t="s">
        <v>289</v>
      </c>
      <c r="AF374" s="18" t="s">
        <v>23</v>
      </c>
      <c r="AG374" s="50"/>
      <c r="AH374" s="1497">
        <v>2</v>
      </c>
      <c r="AI374" s="43" t="s">
        <v>36</v>
      </c>
      <c r="AJ374" s="102"/>
    </row>
    <row r="375" spans="1:36" s="1" customFormat="1" ht="13.5" customHeight="1" x14ac:dyDescent="0.15">
      <c r="A375" s="1634"/>
      <c r="B375" s="457">
        <v>43887</v>
      </c>
      <c r="C375" s="456" t="str">
        <f t="shared" si="71"/>
        <v>(水)</v>
      </c>
      <c r="D375" s="671" t="s">
        <v>579</v>
      </c>
      <c r="E375" s="60">
        <v>1</v>
      </c>
      <c r="F375" s="60">
        <v>7.9</v>
      </c>
      <c r="G375" s="23">
        <v>11</v>
      </c>
      <c r="H375" s="63">
        <v>11.2</v>
      </c>
      <c r="I375" s="23">
        <v>5.3</v>
      </c>
      <c r="J375" s="63">
        <v>4.8</v>
      </c>
      <c r="K375" s="23">
        <v>7.88</v>
      </c>
      <c r="L375" s="63">
        <v>7.84</v>
      </c>
      <c r="M375" s="23"/>
      <c r="N375" s="63">
        <v>34.5</v>
      </c>
      <c r="O375" s="50"/>
      <c r="P375" s="1310">
        <v>69.599999999999994</v>
      </c>
      <c r="Q375" s="50"/>
      <c r="R375" s="1310">
        <v>101.1</v>
      </c>
      <c r="S375" s="50"/>
      <c r="T375" s="1310"/>
      <c r="U375" s="50"/>
      <c r="V375" s="1310"/>
      <c r="W375" s="64"/>
      <c r="X375" s="65">
        <v>35.299999999999997</v>
      </c>
      <c r="Y375" s="69"/>
      <c r="Z375" s="70">
        <v>212</v>
      </c>
      <c r="AA375" s="885"/>
      <c r="AB375" s="863">
        <v>0.19</v>
      </c>
      <c r="AC375" s="813"/>
      <c r="AD375" s="813"/>
      <c r="AE375" s="19"/>
      <c r="AF375" s="9"/>
      <c r="AG375" s="20"/>
      <c r="AH375" s="8"/>
      <c r="AI375" s="8"/>
      <c r="AJ375" s="9"/>
    </row>
    <row r="376" spans="1:36" s="1" customFormat="1" ht="13.5" customHeight="1" x14ac:dyDescent="0.15">
      <c r="A376" s="1634"/>
      <c r="B376" s="457">
        <v>43888</v>
      </c>
      <c r="C376" s="465" t="str">
        <f t="shared" si="71"/>
        <v>(木)</v>
      </c>
      <c r="D376" s="671" t="s">
        <v>570</v>
      </c>
      <c r="E376" s="60"/>
      <c r="F376" s="60">
        <v>7.6</v>
      </c>
      <c r="G376" s="23">
        <v>11.2</v>
      </c>
      <c r="H376" s="63">
        <v>11.2</v>
      </c>
      <c r="I376" s="23">
        <v>5.7</v>
      </c>
      <c r="J376" s="63">
        <v>5.6</v>
      </c>
      <c r="K376" s="23">
        <v>7.99</v>
      </c>
      <c r="L376" s="63">
        <v>7.9</v>
      </c>
      <c r="M376" s="23"/>
      <c r="N376" s="63">
        <v>34.1</v>
      </c>
      <c r="O376" s="50"/>
      <c r="P376" s="1310">
        <v>68.7</v>
      </c>
      <c r="Q376" s="50"/>
      <c r="R376" s="1310">
        <v>100.9</v>
      </c>
      <c r="S376" s="50"/>
      <c r="T376" s="1310"/>
      <c r="U376" s="50"/>
      <c r="V376" s="1310"/>
      <c r="W376" s="64"/>
      <c r="X376" s="65">
        <v>36.700000000000003</v>
      </c>
      <c r="Y376" s="69"/>
      <c r="Z376" s="70">
        <v>206</v>
      </c>
      <c r="AA376" s="885"/>
      <c r="AB376" s="863">
        <v>0.18</v>
      </c>
      <c r="AC376" s="813"/>
      <c r="AD376" s="813"/>
      <c r="AE376" s="19"/>
      <c r="AF376" s="9"/>
      <c r="AG376" s="20"/>
      <c r="AH376" s="8"/>
      <c r="AI376" s="8"/>
      <c r="AJ376" s="9"/>
    </row>
    <row r="377" spans="1:36" s="1" customFormat="1" ht="13.5" customHeight="1" x14ac:dyDescent="0.15">
      <c r="A377" s="1634"/>
      <c r="B377" s="457">
        <v>43889</v>
      </c>
      <c r="C377" s="465" t="str">
        <f t="shared" si="71"/>
        <v>(金)</v>
      </c>
      <c r="D377" s="671" t="s">
        <v>570</v>
      </c>
      <c r="E377" s="60"/>
      <c r="F377" s="60">
        <v>5.8</v>
      </c>
      <c r="G377" s="23">
        <v>11.3</v>
      </c>
      <c r="H377" s="63">
        <v>11.2</v>
      </c>
      <c r="I377" s="23">
        <v>4.5999999999999996</v>
      </c>
      <c r="J377" s="63">
        <v>4.5999999999999996</v>
      </c>
      <c r="K377" s="23">
        <v>7.85</v>
      </c>
      <c r="L377" s="63">
        <v>7.82</v>
      </c>
      <c r="M377" s="23"/>
      <c r="N377" s="63">
        <v>34.200000000000003</v>
      </c>
      <c r="O377" s="50"/>
      <c r="P377" s="1310">
        <v>70.400000000000006</v>
      </c>
      <c r="Q377" s="50"/>
      <c r="R377" s="1310">
        <v>101.1</v>
      </c>
      <c r="S377" s="50"/>
      <c r="T377" s="1310"/>
      <c r="U377" s="50"/>
      <c r="V377" s="1310"/>
      <c r="W377" s="64"/>
      <c r="X377" s="65">
        <v>38.4</v>
      </c>
      <c r="Y377" s="69"/>
      <c r="Z377" s="70">
        <v>200</v>
      </c>
      <c r="AA377" s="885"/>
      <c r="AB377" s="863">
        <v>0.19</v>
      </c>
      <c r="AC377" s="848"/>
      <c r="AD377" s="848"/>
      <c r="AE377" s="613"/>
      <c r="AF377" s="614"/>
      <c r="AG377" s="623"/>
      <c r="AH377" s="615"/>
      <c r="AI377" s="615"/>
      <c r="AJ377" s="614"/>
    </row>
    <row r="378" spans="1:36" s="1" customFormat="1" ht="13.5" customHeight="1" x14ac:dyDescent="0.15">
      <c r="A378" s="1634"/>
      <c r="B378" s="457">
        <v>43890</v>
      </c>
      <c r="C378" s="465" t="str">
        <f t="shared" si="71"/>
        <v>(土)</v>
      </c>
      <c r="D378" s="671" t="s">
        <v>570</v>
      </c>
      <c r="E378" s="60">
        <v>3.5</v>
      </c>
      <c r="F378" s="60">
        <v>8.1999999999999993</v>
      </c>
      <c r="G378" s="23">
        <v>11</v>
      </c>
      <c r="H378" s="63">
        <v>11.1</v>
      </c>
      <c r="I378" s="23">
        <v>4.8</v>
      </c>
      <c r="J378" s="63">
        <v>4.8</v>
      </c>
      <c r="K378" s="23">
        <v>7.83</v>
      </c>
      <c r="L378" s="63">
        <v>7.82</v>
      </c>
      <c r="M378" s="23"/>
      <c r="N378" s="63">
        <v>35.1</v>
      </c>
      <c r="O378" s="50"/>
      <c r="P378" s="1310"/>
      <c r="Q378" s="50"/>
      <c r="R378" s="1310"/>
      <c r="S378" s="50"/>
      <c r="T378" s="1310"/>
      <c r="U378" s="50"/>
      <c r="V378" s="1310"/>
      <c r="W378" s="64"/>
      <c r="X378" s="65"/>
      <c r="Y378" s="69"/>
      <c r="Z378" s="70"/>
      <c r="AA378" s="885"/>
      <c r="AB378" s="863"/>
      <c r="AC378" s="849"/>
      <c r="AD378" s="849"/>
      <c r="AE378" s="613"/>
      <c r="AF378" s="614"/>
      <c r="AG378" s="623"/>
      <c r="AH378" s="615"/>
      <c r="AI378" s="615"/>
      <c r="AJ378" s="614"/>
    </row>
    <row r="379" spans="1:36" s="1" customFormat="1" ht="13.5" customHeight="1" x14ac:dyDescent="0.15">
      <c r="A379" s="1634"/>
      <c r="B379" s="1610" t="s">
        <v>396</v>
      </c>
      <c r="C379" s="1611"/>
      <c r="D379" s="399"/>
      <c r="E379" s="358">
        <f>MAX(E350:E378)</f>
        <v>18</v>
      </c>
      <c r="F379" s="359">
        <f t="shared" ref="F379:AB379" si="72">IF(COUNT(F350:F378)=0,"",MAX(F350:F378))</f>
        <v>15.8</v>
      </c>
      <c r="G379" s="360">
        <f t="shared" si="72"/>
        <v>11.3</v>
      </c>
      <c r="H379" s="361">
        <f t="shared" si="72"/>
        <v>11.2</v>
      </c>
      <c r="I379" s="360">
        <f t="shared" si="72"/>
        <v>5.7</v>
      </c>
      <c r="J379" s="361">
        <f t="shared" si="72"/>
        <v>5.6</v>
      </c>
      <c r="K379" s="360">
        <f t="shared" si="72"/>
        <v>8.01</v>
      </c>
      <c r="L379" s="361">
        <f t="shared" si="72"/>
        <v>7.99</v>
      </c>
      <c r="M379" s="360" t="str">
        <f t="shared" si="72"/>
        <v/>
      </c>
      <c r="N379" s="361">
        <f t="shared" si="72"/>
        <v>35.1</v>
      </c>
      <c r="O379" s="1311" t="str">
        <f t="shared" si="72"/>
        <v/>
      </c>
      <c r="P379" s="1319">
        <f t="shared" si="72"/>
        <v>71.2</v>
      </c>
      <c r="Q379" s="1311" t="str">
        <f t="shared" si="72"/>
        <v/>
      </c>
      <c r="R379" s="1319">
        <f t="shared" si="72"/>
        <v>102.9</v>
      </c>
      <c r="S379" s="1311" t="str">
        <f t="shared" si="72"/>
        <v/>
      </c>
      <c r="T379" s="1319">
        <f t="shared" si="72"/>
        <v>56.8</v>
      </c>
      <c r="U379" s="1311" t="str">
        <f t="shared" si="72"/>
        <v/>
      </c>
      <c r="V379" s="1319">
        <f t="shared" si="72"/>
        <v>42</v>
      </c>
      <c r="W379" s="362" t="str">
        <f t="shared" si="72"/>
        <v/>
      </c>
      <c r="X379" s="583">
        <f t="shared" si="72"/>
        <v>38.4</v>
      </c>
      <c r="Y379" s="1471" t="str">
        <f t="shared" si="72"/>
        <v/>
      </c>
      <c r="Z379" s="1472">
        <f t="shared" si="72"/>
        <v>236</v>
      </c>
      <c r="AA379" s="887" t="str">
        <f t="shared" si="72"/>
        <v/>
      </c>
      <c r="AB379" s="865">
        <f t="shared" si="72"/>
        <v>0.2</v>
      </c>
      <c r="AC379" s="640">
        <f t="shared" ref="AC379:AD379" si="73">IF(COUNT(AC350:AC378)=0,"",MAX(AC350:AC378))</f>
        <v>538</v>
      </c>
      <c r="AD379" s="640">
        <f t="shared" si="73"/>
        <v>455</v>
      </c>
      <c r="AE379" s="410" t="s">
        <v>34</v>
      </c>
      <c r="AF379" s="724" t="s">
        <v>36</v>
      </c>
      <c r="AG379" s="724" t="s">
        <v>36</v>
      </c>
      <c r="AH379" s="724" t="s">
        <v>36</v>
      </c>
      <c r="AI379" s="724" t="s">
        <v>36</v>
      </c>
      <c r="AJ379" s="725" t="s">
        <v>36</v>
      </c>
    </row>
    <row r="380" spans="1:36" s="1" customFormat="1" ht="13.5" customHeight="1" x14ac:dyDescent="0.15">
      <c r="A380" s="1634"/>
      <c r="B380" s="1602" t="s">
        <v>397</v>
      </c>
      <c r="C380" s="1603"/>
      <c r="D380" s="401"/>
      <c r="E380" s="364">
        <f>MIN(E350:E378)</f>
        <v>0.5</v>
      </c>
      <c r="F380" s="365">
        <f t="shared" ref="F380:AB380" si="74">IF(COUNT(F350:F378)=0,"",MIN(F350:F378))</f>
        <v>1.1000000000000001</v>
      </c>
      <c r="G380" s="366">
        <f t="shared" si="74"/>
        <v>8.5</v>
      </c>
      <c r="H380" s="367">
        <f t="shared" si="74"/>
        <v>8.9</v>
      </c>
      <c r="I380" s="366">
        <f t="shared" si="74"/>
        <v>2.2400000000000002</v>
      </c>
      <c r="J380" s="367">
        <f t="shared" si="74"/>
        <v>2.12</v>
      </c>
      <c r="K380" s="366">
        <f t="shared" si="74"/>
        <v>7.74</v>
      </c>
      <c r="L380" s="367">
        <f t="shared" si="74"/>
        <v>7.63</v>
      </c>
      <c r="M380" s="366" t="str">
        <f t="shared" si="74"/>
        <v/>
      </c>
      <c r="N380" s="367">
        <f t="shared" si="74"/>
        <v>32.299999999999997</v>
      </c>
      <c r="O380" s="1313" t="str">
        <f t="shared" si="74"/>
        <v/>
      </c>
      <c r="P380" s="1320">
        <f t="shared" si="74"/>
        <v>65.5</v>
      </c>
      <c r="Q380" s="1313" t="str">
        <f t="shared" si="74"/>
        <v/>
      </c>
      <c r="R380" s="1320">
        <f t="shared" si="74"/>
        <v>96.8</v>
      </c>
      <c r="S380" s="1313" t="str">
        <f t="shared" si="74"/>
        <v/>
      </c>
      <c r="T380" s="1320">
        <f t="shared" si="74"/>
        <v>56.8</v>
      </c>
      <c r="U380" s="1313" t="str">
        <f t="shared" si="74"/>
        <v/>
      </c>
      <c r="V380" s="1320">
        <f t="shared" si="74"/>
        <v>42</v>
      </c>
      <c r="W380" s="368" t="str">
        <f t="shared" si="74"/>
        <v/>
      </c>
      <c r="X380" s="697">
        <f t="shared" si="74"/>
        <v>30.3</v>
      </c>
      <c r="Y380" s="1477" t="str">
        <f t="shared" si="74"/>
        <v/>
      </c>
      <c r="Z380" s="1478">
        <f t="shared" si="74"/>
        <v>178</v>
      </c>
      <c r="AA380" s="888" t="str">
        <f t="shared" si="74"/>
        <v/>
      </c>
      <c r="AB380" s="867">
        <f t="shared" si="74"/>
        <v>0.12</v>
      </c>
      <c r="AC380" s="644">
        <f t="shared" ref="AC380:AD380" si="75">IF(COUNT(AC350:AC378)=0,"",MIN(AC350:AC378))</f>
        <v>323</v>
      </c>
      <c r="AD380" s="644">
        <f t="shared" si="75"/>
        <v>179</v>
      </c>
      <c r="AE380" s="678" t="s">
        <v>36</v>
      </c>
      <c r="AF380" s="677" t="s">
        <v>36</v>
      </c>
      <c r="AG380" s="677" t="s">
        <v>36</v>
      </c>
      <c r="AH380" s="677" t="s">
        <v>36</v>
      </c>
      <c r="AI380" s="677" t="s">
        <v>36</v>
      </c>
      <c r="AJ380" s="726" t="s">
        <v>36</v>
      </c>
    </row>
    <row r="381" spans="1:36" s="1" customFormat="1" ht="13.5" customHeight="1" x14ac:dyDescent="0.15">
      <c r="A381" s="1634"/>
      <c r="B381" s="1602" t="s">
        <v>398</v>
      </c>
      <c r="C381" s="1603"/>
      <c r="D381" s="403"/>
      <c r="E381" s="401"/>
      <c r="F381" s="584">
        <f t="shared" ref="F381:AB381" si="76">IF(COUNT(F350:F378)=0,"",AVERAGE(F350:F378))</f>
        <v>8.1</v>
      </c>
      <c r="G381" s="585">
        <f t="shared" si="76"/>
        <v>9.7517241379310349</v>
      </c>
      <c r="H381" s="586">
        <f t="shared" si="76"/>
        <v>10.03448275862069</v>
      </c>
      <c r="I381" s="585">
        <f t="shared" si="76"/>
        <v>4.2475862068965515</v>
      </c>
      <c r="J381" s="586">
        <f t="shared" si="76"/>
        <v>3.9758620689655162</v>
      </c>
      <c r="K381" s="585">
        <f t="shared" si="76"/>
        <v>7.88448275862069</v>
      </c>
      <c r="L381" s="586">
        <f t="shared" si="76"/>
        <v>7.8568965517241365</v>
      </c>
      <c r="M381" s="585" t="str">
        <f t="shared" si="76"/>
        <v/>
      </c>
      <c r="N381" s="586">
        <f t="shared" si="76"/>
        <v>33.303448275862074</v>
      </c>
      <c r="O381" s="1321" t="str">
        <f t="shared" si="76"/>
        <v/>
      </c>
      <c r="P381" s="1322">
        <f t="shared" si="76"/>
        <v>68.316666666666663</v>
      </c>
      <c r="Q381" s="1321" t="str">
        <f t="shared" si="76"/>
        <v/>
      </c>
      <c r="R381" s="1322">
        <f t="shared" si="76"/>
        <v>99.449999999999989</v>
      </c>
      <c r="S381" s="1321" t="str">
        <f t="shared" si="76"/>
        <v/>
      </c>
      <c r="T381" s="1322">
        <f t="shared" si="76"/>
        <v>56.8</v>
      </c>
      <c r="U381" s="1321" t="str">
        <f t="shared" si="76"/>
        <v/>
      </c>
      <c r="V381" s="1322">
        <f t="shared" si="76"/>
        <v>42</v>
      </c>
      <c r="W381" s="1366" t="str">
        <f t="shared" si="76"/>
        <v/>
      </c>
      <c r="X381" s="697">
        <f t="shared" si="76"/>
        <v>33.888888888888886</v>
      </c>
      <c r="Y381" s="1477" t="str">
        <f t="shared" si="76"/>
        <v/>
      </c>
      <c r="Z381" s="1478">
        <f t="shared" si="76"/>
        <v>204.05555555555554</v>
      </c>
      <c r="AA381" s="888" t="str">
        <f t="shared" si="76"/>
        <v/>
      </c>
      <c r="AB381" s="867">
        <f t="shared" si="76"/>
        <v>0.16111111111111109</v>
      </c>
      <c r="AC381" s="713">
        <f t="shared" ref="AC381:AD381" si="77">IF(COUNT(AC350:AC378)=0,"",AVERAGE(AC350:AC378))</f>
        <v>431.33333333333331</v>
      </c>
      <c r="AD381" s="713">
        <f t="shared" si="77"/>
        <v>323.33333333333331</v>
      </c>
      <c r="AE381" s="678" t="s">
        <v>36</v>
      </c>
      <c r="AF381" s="677" t="s">
        <v>36</v>
      </c>
      <c r="AG381" s="677" t="s">
        <v>36</v>
      </c>
      <c r="AH381" s="677" t="s">
        <v>36</v>
      </c>
      <c r="AI381" s="677" t="s">
        <v>36</v>
      </c>
      <c r="AJ381" s="726" t="s">
        <v>36</v>
      </c>
    </row>
    <row r="382" spans="1:36" s="1" customFormat="1" ht="13.5" customHeight="1" x14ac:dyDescent="0.15">
      <c r="A382" s="1635"/>
      <c r="B382" s="1604" t="s">
        <v>399</v>
      </c>
      <c r="C382" s="1605"/>
      <c r="D382" s="601"/>
      <c r="E382" s="577">
        <f>SUM(E350:E378)</f>
        <v>42.5</v>
      </c>
      <c r="F382" s="606"/>
      <c r="G382" s="1456"/>
      <c r="H382" s="1455"/>
      <c r="I382" s="1456"/>
      <c r="J382" s="1455"/>
      <c r="K382" s="1353"/>
      <c r="L382" s="1353"/>
      <c r="M382" s="1456"/>
      <c r="N382" s="1455"/>
      <c r="O382" s="1316"/>
      <c r="P382" s="1316"/>
      <c r="Q382" s="1334"/>
      <c r="R382" s="1333"/>
      <c r="S382" s="1316"/>
      <c r="T382" s="1316"/>
      <c r="U382" s="1334"/>
      <c r="V382" s="1333"/>
      <c r="W382" s="1369"/>
      <c r="X382" s="1370"/>
      <c r="Y382" s="1476"/>
      <c r="Z382" s="1476"/>
      <c r="AA382" s="896"/>
      <c r="AB382" s="869"/>
      <c r="AC382" s="639">
        <f>SUM(AC350:AC378)</f>
        <v>1294</v>
      </c>
      <c r="AD382" s="639">
        <f>SUM(AD350:AD378)</f>
        <v>970</v>
      </c>
      <c r="AE382" s="681"/>
      <c r="AF382" s="682"/>
      <c r="AG382" s="683"/>
      <c r="AH382" s="683"/>
      <c r="AI382" s="683"/>
      <c r="AJ382" s="727"/>
    </row>
    <row r="383" spans="1:36" s="1" customFormat="1" ht="13.5" customHeight="1" x14ac:dyDescent="0.15">
      <c r="A383" s="1606" t="s">
        <v>569</v>
      </c>
      <c r="B383" s="457">
        <v>43891</v>
      </c>
      <c r="C383" s="464" t="str">
        <f>IF(B383="","",IF(WEEKDAY(B383)=1,"(日)",IF(WEEKDAY(B383)=2,"(月)",IF(WEEKDAY(B383)=3,"(火)",IF(WEEKDAY(B383)=4,"(水)",IF(WEEKDAY(B383)=5,"(木)",IF(WEEKDAY(B383)=6,"(金)","(土)")))))))</f>
        <v>(日)</v>
      </c>
      <c r="D383" s="74" t="s">
        <v>579</v>
      </c>
      <c r="E383" s="72">
        <v>0.5</v>
      </c>
      <c r="F383" s="60">
        <v>9.3000000000000007</v>
      </c>
      <c r="G383" s="23">
        <v>11.1</v>
      </c>
      <c r="H383" s="63">
        <v>11.2</v>
      </c>
      <c r="I383" s="23">
        <v>4.9000000000000004</v>
      </c>
      <c r="J383" s="63">
        <v>4.5999999999999996</v>
      </c>
      <c r="K383" s="23">
        <v>7.76</v>
      </c>
      <c r="L383" s="63">
        <v>7.77</v>
      </c>
      <c r="M383" s="23"/>
      <c r="N383" s="63">
        <v>36.1</v>
      </c>
      <c r="O383" s="50"/>
      <c r="P383" s="1310"/>
      <c r="Q383" s="50"/>
      <c r="R383" s="1310"/>
      <c r="S383" s="50"/>
      <c r="T383" s="1310"/>
      <c r="U383" s="50"/>
      <c r="V383" s="1310"/>
      <c r="W383" s="64"/>
      <c r="X383" s="65"/>
      <c r="Y383" s="69"/>
      <c r="Z383" s="70"/>
      <c r="AA383" s="885"/>
      <c r="AB383" s="863"/>
      <c r="AC383" s="319"/>
      <c r="AD383" s="319"/>
      <c r="AE383" s="172">
        <v>43895</v>
      </c>
      <c r="AF383" s="135" t="s">
        <v>29</v>
      </c>
      <c r="AG383" s="136">
        <v>11</v>
      </c>
      <c r="AH383" s="137" t="s">
        <v>20</v>
      </c>
      <c r="AI383" s="138"/>
      <c r="AJ383" s="139"/>
    </row>
    <row r="384" spans="1:36" s="1" customFormat="1" ht="13.5" customHeight="1" x14ac:dyDescent="0.15">
      <c r="A384" s="1607"/>
      <c r="B384" s="457">
        <v>43892</v>
      </c>
      <c r="C384" s="456" t="str">
        <f t="shared" ref="C384:C389" si="78">IF(B384="","",IF(WEEKDAY(B384)=1,"(日)",IF(WEEKDAY(B384)=2,"(月)",IF(WEEKDAY(B384)=3,"(火)",IF(WEEKDAY(B384)=4,"(水)",IF(WEEKDAY(B384)=5,"(木)",IF(WEEKDAY(B384)=6,"(金)","(土)")))))))</f>
        <v>(月)</v>
      </c>
      <c r="D384" s="74" t="s">
        <v>571</v>
      </c>
      <c r="E384" s="72">
        <v>6.5</v>
      </c>
      <c r="F384" s="60">
        <v>6.9</v>
      </c>
      <c r="G384" s="23">
        <v>11</v>
      </c>
      <c r="H384" s="63">
        <v>11.2</v>
      </c>
      <c r="I384" s="23">
        <v>5</v>
      </c>
      <c r="J384" s="63">
        <v>4.8</v>
      </c>
      <c r="K384" s="23">
        <v>7.84</v>
      </c>
      <c r="L384" s="63">
        <v>7.81</v>
      </c>
      <c r="M384" s="23"/>
      <c r="N384" s="63">
        <v>34.6</v>
      </c>
      <c r="O384" s="50"/>
      <c r="P384" s="1310">
        <v>69</v>
      </c>
      <c r="Q384" s="50"/>
      <c r="R384" s="1310">
        <v>101.7</v>
      </c>
      <c r="S384" s="50"/>
      <c r="T384" s="1310"/>
      <c r="U384" s="50"/>
      <c r="V384" s="1310"/>
      <c r="W384" s="64"/>
      <c r="X384" s="65">
        <v>35.5</v>
      </c>
      <c r="Y384" s="69"/>
      <c r="Z384" s="70">
        <v>235</v>
      </c>
      <c r="AA384" s="885"/>
      <c r="AB384" s="863">
        <v>0.19</v>
      </c>
      <c r="AC384" s="319"/>
      <c r="AD384" s="319"/>
      <c r="AE384" s="12" t="s">
        <v>30</v>
      </c>
      <c r="AF384" s="13" t="s">
        <v>31</v>
      </c>
      <c r="AG384" s="14" t="s">
        <v>32</v>
      </c>
      <c r="AH384" s="15" t="s">
        <v>33</v>
      </c>
      <c r="AI384" s="16" t="s">
        <v>36</v>
      </c>
      <c r="AJ384" s="96"/>
    </row>
    <row r="385" spans="1:36" s="1" customFormat="1" ht="13.5" customHeight="1" x14ac:dyDescent="0.15">
      <c r="A385" s="1607"/>
      <c r="B385" s="457">
        <v>43893</v>
      </c>
      <c r="C385" s="456" t="str">
        <f t="shared" si="78"/>
        <v>(火)</v>
      </c>
      <c r="D385" s="74" t="s">
        <v>570</v>
      </c>
      <c r="E385" s="72"/>
      <c r="F385" s="60">
        <v>10.199999999999999</v>
      </c>
      <c r="G385" s="23">
        <v>11.3</v>
      </c>
      <c r="H385" s="63">
        <v>11.3</v>
      </c>
      <c r="I385" s="23">
        <v>5.2</v>
      </c>
      <c r="J385" s="63">
        <v>5.2</v>
      </c>
      <c r="K385" s="23">
        <v>7.86</v>
      </c>
      <c r="L385" s="63">
        <v>7.86</v>
      </c>
      <c r="M385" s="23"/>
      <c r="N385" s="63">
        <v>34.6</v>
      </c>
      <c r="O385" s="50"/>
      <c r="P385" s="1310">
        <v>67.599999999999994</v>
      </c>
      <c r="Q385" s="50"/>
      <c r="R385" s="1310">
        <v>103.1</v>
      </c>
      <c r="S385" s="50"/>
      <c r="T385" s="1310"/>
      <c r="U385" s="50"/>
      <c r="V385" s="1310"/>
      <c r="W385" s="64"/>
      <c r="X385" s="65">
        <v>36.799999999999997</v>
      </c>
      <c r="Y385" s="69"/>
      <c r="Z385" s="70">
        <v>235</v>
      </c>
      <c r="AA385" s="885"/>
      <c r="AB385" s="863">
        <v>0.12</v>
      </c>
      <c r="AC385" s="319"/>
      <c r="AD385" s="319"/>
      <c r="AE385" s="5" t="s">
        <v>271</v>
      </c>
      <c r="AF385" s="17" t="s">
        <v>20</v>
      </c>
      <c r="AG385" s="31"/>
      <c r="AH385" s="32">
        <v>11.9</v>
      </c>
      <c r="AI385" s="33" t="s">
        <v>36</v>
      </c>
      <c r="AJ385" s="97"/>
    </row>
    <row r="386" spans="1:36" s="1" customFormat="1" ht="13.5" customHeight="1" x14ac:dyDescent="0.15">
      <c r="A386" s="1607"/>
      <c r="B386" s="457">
        <v>43894</v>
      </c>
      <c r="C386" s="456" t="str">
        <f t="shared" si="78"/>
        <v>(水)</v>
      </c>
      <c r="D386" s="74" t="s">
        <v>597</v>
      </c>
      <c r="E386" s="72">
        <v>7</v>
      </c>
      <c r="F386" s="60">
        <v>10.1</v>
      </c>
      <c r="G386" s="23">
        <v>11.8</v>
      </c>
      <c r="H386" s="63">
        <v>11.5</v>
      </c>
      <c r="I386" s="23">
        <v>5.7</v>
      </c>
      <c r="J386" s="63">
        <v>5.0999999999999996</v>
      </c>
      <c r="K386" s="23">
        <v>7.86</v>
      </c>
      <c r="L386" s="63">
        <v>7.81</v>
      </c>
      <c r="M386" s="23"/>
      <c r="N386" s="63">
        <v>36</v>
      </c>
      <c r="O386" s="50"/>
      <c r="P386" s="1310">
        <v>66.099999999999994</v>
      </c>
      <c r="Q386" s="50"/>
      <c r="R386" s="1310">
        <v>102.7</v>
      </c>
      <c r="S386" s="50"/>
      <c r="T386" s="1310"/>
      <c r="U386" s="50"/>
      <c r="V386" s="1310"/>
      <c r="W386" s="64"/>
      <c r="X386" s="65">
        <v>38.9</v>
      </c>
      <c r="Y386" s="69"/>
      <c r="Z386" s="70">
        <v>220</v>
      </c>
      <c r="AA386" s="885"/>
      <c r="AB386" s="863">
        <v>0.15</v>
      </c>
      <c r="AC386" s="319"/>
      <c r="AD386" s="319"/>
      <c r="AE386" s="6" t="s">
        <v>272</v>
      </c>
      <c r="AF386" s="18" t="s">
        <v>273</v>
      </c>
      <c r="AG386" s="37"/>
      <c r="AH386" s="35">
        <v>5.2</v>
      </c>
      <c r="AI386" s="39" t="s">
        <v>36</v>
      </c>
      <c r="AJ386" s="98"/>
    </row>
    <row r="387" spans="1:36" s="1" customFormat="1" ht="13.5" customHeight="1" x14ac:dyDescent="0.15">
      <c r="A387" s="1607"/>
      <c r="B387" s="457">
        <v>43895</v>
      </c>
      <c r="C387" s="456" t="str">
        <f t="shared" si="78"/>
        <v>(木)</v>
      </c>
      <c r="D387" s="74" t="s">
        <v>610</v>
      </c>
      <c r="E387" s="72">
        <v>4.5</v>
      </c>
      <c r="F387" s="60">
        <v>11</v>
      </c>
      <c r="G387" s="23">
        <v>11.9</v>
      </c>
      <c r="H387" s="63">
        <v>11.9</v>
      </c>
      <c r="I387" s="23">
        <v>5.7</v>
      </c>
      <c r="J387" s="63">
        <v>5.2</v>
      </c>
      <c r="K387" s="23">
        <v>7.76</v>
      </c>
      <c r="L387" s="63">
        <v>7.73</v>
      </c>
      <c r="M387" s="23"/>
      <c r="N387" s="63">
        <v>35.799999999999997</v>
      </c>
      <c r="O387" s="50"/>
      <c r="P387" s="1310">
        <v>69.599999999999994</v>
      </c>
      <c r="Q387" s="50"/>
      <c r="R387" s="1310">
        <v>102.1</v>
      </c>
      <c r="S387" s="50"/>
      <c r="T387" s="1310">
        <v>59.2</v>
      </c>
      <c r="U387" s="50"/>
      <c r="V387" s="1310">
        <v>42.9</v>
      </c>
      <c r="W387" s="64"/>
      <c r="X387" s="65">
        <v>38.5</v>
      </c>
      <c r="Y387" s="69"/>
      <c r="Z387" s="70">
        <v>248</v>
      </c>
      <c r="AA387" s="885"/>
      <c r="AB387" s="863">
        <v>0.13</v>
      </c>
      <c r="AC387" s="319"/>
      <c r="AD387" s="319"/>
      <c r="AE387" s="6" t="s">
        <v>21</v>
      </c>
      <c r="AF387" s="18"/>
      <c r="AG387" s="40"/>
      <c r="AH387" s="35">
        <v>7.73</v>
      </c>
      <c r="AI387" s="42" t="s">
        <v>36</v>
      </c>
      <c r="AJ387" s="99"/>
    </row>
    <row r="388" spans="1:36" s="1" customFormat="1" ht="13.5" customHeight="1" x14ac:dyDescent="0.15">
      <c r="A388" s="1607"/>
      <c r="B388" s="457">
        <v>43896</v>
      </c>
      <c r="C388" s="456" t="str">
        <f t="shared" si="78"/>
        <v>(金)</v>
      </c>
      <c r="D388" s="74" t="s">
        <v>570</v>
      </c>
      <c r="E388" s="72"/>
      <c r="F388" s="60">
        <v>9.4</v>
      </c>
      <c r="G388" s="23">
        <v>12</v>
      </c>
      <c r="H388" s="63">
        <v>11.7</v>
      </c>
      <c r="I388" s="23">
        <v>6.1</v>
      </c>
      <c r="J388" s="63">
        <v>6</v>
      </c>
      <c r="K388" s="23">
        <v>7.95</v>
      </c>
      <c r="L388" s="63">
        <v>7.9</v>
      </c>
      <c r="M388" s="23"/>
      <c r="N388" s="63">
        <v>35.5</v>
      </c>
      <c r="O388" s="50"/>
      <c r="P388" s="1310">
        <v>71.2</v>
      </c>
      <c r="Q388" s="50"/>
      <c r="R388" s="1310">
        <v>103.5</v>
      </c>
      <c r="S388" s="50"/>
      <c r="T388" s="1310"/>
      <c r="U388" s="50"/>
      <c r="V388" s="1310"/>
      <c r="W388" s="64"/>
      <c r="X388" s="65">
        <v>38.1</v>
      </c>
      <c r="Y388" s="69"/>
      <c r="Z388" s="70">
        <v>252</v>
      </c>
      <c r="AA388" s="885"/>
      <c r="AB388" s="863">
        <v>0.2</v>
      </c>
      <c r="AC388" s="319"/>
      <c r="AD388" s="319"/>
      <c r="AE388" s="6" t="s">
        <v>274</v>
      </c>
      <c r="AF388" s="18" t="s">
        <v>22</v>
      </c>
      <c r="AG388" s="34"/>
      <c r="AH388" s="35">
        <v>35.799999999999997</v>
      </c>
      <c r="AI388" s="36" t="s">
        <v>36</v>
      </c>
      <c r="AJ388" s="100"/>
    </row>
    <row r="389" spans="1:36" s="1" customFormat="1" ht="13.5" customHeight="1" x14ac:dyDescent="0.15">
      <c r="A389" s="1607"/>
      <c r="B389" s="457">
        <v>43897</v>
      </c>
      <c r="C389" s="456" t="str">
        <f t="shared" si="78"/>
        <v>(土)</v>
      </c>
      <c r="D389" s="74" t="s">
        <v>579</v>
      </c>
      <c r="E389" s="72">
        <v>1</v>
      </c>
      <c r="F389" s="60">
        <v>7.2</v>
      </c>
      <c r="G389" s="23">
        <v>11.8</v>
      </c>
      <c r="H389" s="63">
        <v>11.4</v>
      </c>
      <c r="I389" s="23">
        <v>7.4</v>
      </c>
      <c r="J389" s="63">
        <v>6.7</v>
      </c>
      <c r="K389" s="23">
        <v>8.0500000000000007</v>
      </c>
      <c r="L389" s="63">
        <v>8.02</v>
      </c>
      <c r="M389" s="23"/>
      <c r="N389" s="63">
        <v>36.1</v>
      </c>
      <c r="O389" s="50"/>
      <c r="P389" s="1310"/>
      <c r="Q389" s="50"/>
      <c r="R389" s="1310"/>
      <c r="S389" s="50"/>
      <c r="T389" s="1310"/>
      <c r="U389" s="50"/>
      <c r="V389" s="1310"/>
      <c r="W389" s="64"/>
      <c r="X389" s="65"/>
      <c r="Y389" s="69"/>
      <c r="Z389" s="70"/>
      <c r="AA389" s="885"/>
      <c r="AB389" s="863"/>
      <c r="AC389" s="319"/>
      <c r="AD389" s="319"/>
      <c r="AE389" s="6" t="s">
        <v>275</v>
      </c>
      <c r="AF389" s="18" t="s">
        <v>23</v>
      </c>
      <c r="AG389" s="34"/>
      <c r="AH389" s="660">
        <v>69.599999999999994</v>
      </c>
      <c r="AI389" s="36" t="s">
        <v>36</v>
      </c>
      <c r="AJ389" s="100"/>
    </row>
    <row r="390" spans="1:36" s="1" customFormat="1" ht="13.5" customHeight="1" x14ac:dyDescent="0.15">
      <c r="A390" s="1607"/>
      <c r="B390" s="457">
        <v>43898</v>
      </c>
      <c r="C390" s="456" t="str">
        <f>IF(B390="","",IF(WEEKDAY(B390)=1,"(日)",IF(WEEKDAY(B390)=2,"(月)",IF(WEEKDAY(B390)=3,"(火)",IF(WEEKDAY(B390)=4,"(水)",IF(WEEKDAY(B390)=5,"(木)",IF(WEEKDAY(B390)=6,"(金)","(土)")))))))</f>
        <v>(日)</v>
      </c>
      <c r="D390" s="74" t="s">
        <v>571</v>
      </c>
      <c r="E390" s="72">
        <v>11</v>
      </c>
      <c r="F390" s="60">
        <v>5.9</v>
      </c>
      <c r="G390" s="23">
        <v>11.8</v>
      </c>
      <c r="H390" s="63">
        <v>11.5</v>
      </c>
      <c r="I390" s="23">
        <v>7</v>
      </c>
      <c r="J390" s="63">
        <v>6.5</v>
      </c>
      <c r="K390" s="23">
        <v>7.98</v>
      </c>
      <c r="L390" s="63">
        <v>7.94</v>
      </c>
      <c r="M390" s="23"/>
      <c r="N390" s="63">
        <v>36.200000000000003</v>
      </c>
      <c r="O390" s="50"/>
      <c r="P390" s="1310"/>
      <c r="Q390" s="50"/>
      <c r="R390" s="1310"/>
      <c r="S390" s="50"/>
      <c r="T390" s="1310"/>
      <c r="U390" s="50"/>
      <c r="V390" s="1310"/>
      <c r="W390" s="64"/>
      <c r="X390" s="65"/>
      <c r="Y390" s="69"/>
      <c r="Z390" s="70"/>
      <c r="AA390" s="885"/>
      <c r="AB390" s="863"/>
      <c r="AC390" s="319"/>
      <c r="AD390" s="319"/>
      <c r="AE390" s="6" t="s">
        <v>276</v>
      </c>
      <c r="AF390" s="18" t="s">
        <v>23</v>
      </c>
      <c r="AG390" s="34"/>
      <c r="AH390" s="660">
        <v>102.1</v>
      </c>
      <c r="AI390" s="36" t="s">
        <v>36</v>
      </c>
      <c r="AJ390" s="100"/>
    </row>
    <row r="391" spans="1:36" s="1" customFormat="1" ht="13.5" customHeight="1" x14ac:dyDescent="0.15">
      <c r="A391" s="1607"/>
      <c r="B391" s="457">
        <v>43899</v>
      </c>
      <c r="C391" s="456" t="str">
        <f t="shared" ref="C391:C413" si="79">IF(B391="","",IF(WEEKDAY(B391)=1,"(日)",IF(WEEKDAY(B391)=2,"(月)",IF(WEEKDAY(B391)=3,"(火)",IF(WEEKDAY(B391)=4,"(水)",IF(WEEKDAY(B391)=5,"(木)",IF(WEEKDAY(B391)=6,"(金)","(土)")))))))</f>
        <v>(月)</v>
      </c>
      <c r="D391" s="74" t="s">
        <v>579</v>
      </c>
      <c r="E391" s="72"/>
      <c r="F391" s="60">
        <v>11.5</v>
      </c>
      <c r="G391" s="23">
        <v>11.9</v>
      </c>
      <c r="H391" s="63">
        <v>11.6</v>
      </c>
      <c r="I391" s="23">
        <v>7.1</v>
      </c>
      <c r="J391" s="63">
        <v>6.2</v>
      </c>
      <c r="K391" s="23">
        <v>7.91</v>
      </c>
      <c r="L391" s="63">
        <v>7.87</v>
      </c>
      <c r="M391" s="23"/>
      <c r="N391" s="63">
        <v>35.4</v>
      </c>
      <c r="O391" s="50"/>
      <c r="P391" s="1310">
        <v>70.8</v>
      </c>
      <c r="Q391" s="50"/>
      <c r="R391" s="1310">
        <v>103.1</v>
      </c>
      <c r="S391" s="50"/>
      <c r="T391" s="1310"/>
      <c r="U391" s="50"/>
      <c r="V391" s="1310"/>
      <c r="W391" s="64"/>
      <c r="X391" s="65">
        <v>37.4</v>
      </c>
      <c r="Y391" s="69"/>
      <c r="Z391" s="70">
        <v>261</v>
      </c>
      <c r="AA391" s="885"/>
      <c r="AB391" s="863">
        <v>0.19</v>
      </c>
      <c r="AC391" s="319"/>
      <c r="AD391" s="319"/>
      <c r="AE391" s="6" t="s">
        <v>277</v>
      </c>
      <c r="AF391" s="18" t="s">
        <v>23</v>
      </c>
      <c r="AG391" s="34"/>
      <c r="AH391" s="660">
        <v>59.2</v>
      </c>
      <c r="AI391" s="36" t="s">
        <v>36</v>
      </c>
      <c r="AJ391" s="100"/>
    </row>
    <row r="392" spans="1:36" s="1" customFormat="1" ht="13.5" customHeight="1" x14ac:dyDescent="0.15">
      <c r="A392" s="1607"/>
      <c r="B392" s="457">
        <v>43900</v>
      </c>
      <c r="C392" s="456" t="str">
        <f t="shared" si="79"/>
        <v>(火)</v>
      </c>
      <c r="D392" s="74" t="s">
        <v>571</v>
      </c>
      <c r="E392" s="72">
        <v>16.5</v>
      </c>
      <c r="F392" s="60">
        <v>13.1</v>
      </c>
      <c r="G392" s="23">
        <v>12</v>
      </c>
      <c r="H392" s="63">
        <v>11.9</v>
      </c>
      <c r="I392" s="23">
        <v>7</v>
      </c>
      <c r="J392" s="63">
        <v>6.4</v>
      </c>
      <c r="K392" s="23">
        <v>7.83</v>
      </c>
      <c r="L392" s="63">
        <v>7.82</v>
      </c>
      <c r="M392" s="23"/>
      <c r="N392" s="63">
        <v>35.799999999999997</v>
      </c>
      <c r="O392" s="50"/>
      <c r="P392" s="1310">
        <v>71.099999999999994</v>
      </c>
      <c r="Q392" s="50"/>
      <c r="R392" s="1310">
        <v>101.9</v>
      </c>
      <c r="S392" s="50"/>
      <c r="T392" s="1310"/>
      <c r="U392" s="50"/>
      <c r="V392" s="1310"/>
      <c r="W392" s="64"/>
      <c r="X392" s="65">
        <v>39.799999999999997</v>
      </c>
      <c r="Y392" s="69"/>
      <c r="Z392" s="70">
        <v>248</v>
      </c>
      <c r="AA392" s="885"/>
      <c r="AB392" s="863">
        <v>0.24</v>
      </c>
      <c r="AC392" s="319"/>
      <c r="AD392" s="319"/>
      <c r="AE392" s="6" t="s">
        <v>278</v>
      </c>
      <c r="AF392" s="18" t="s">
        <v>23</v>
      </c>
      <c r="AG392" s="34"/>
      <c r="AH392" s="660">
        <v>42.9</v>
      </c>
      <c r="AI392" s="36" t="s">
        <v>36</v>
      </c>
      <c r="AJ392" s="100"/>
    </row>
    <row r="393" spans="1:36" s="1" customFormat="1" ht="13.5" customHeight="1" x14ac:dyDescent="0.15">
      <c r="A393" s="1607"/>
      <c r="B393" s="457">
        <v>43901</v>
      </c>
      <c r="C393" s="456" t="str">
        <f t="shared" si="79"/>
        <v>(水)</v>
      </c>
      <c r="D393" s="74" t="s">
        <v>570</v>
      </c>
      <c r="E393" s="72"/>
      <c r="F393" s="60">
        <v>16.600000000000001</v>
      </c>
      <c r="G393" s="23">
        <v>12.2</v>
      </c>
      <c r="H393" s="63">
        <v>12.1</v>
      </c>
      <c r="I393" s="23">
        <v>6.3</v>
      </c>
      <c r="J393" s="63">
        <v>5.8</v>
      </c>
      <c r="K393" s="23">
        <v>7.74</v>
      </c>
      <c r="L393" s="63">
        <v>7.7</v>
      </c>
      <c r="M393" s="23"/>
      <c r="N393" s="63">
        <v>36.5</v>
      </c>
      <c r="O393" s="50"/>
      <c r="P393" s="1310">
        <v>70.900000000000006</v>
      </c>
      <c r="Q393" s="50"/>
      <c r="R393" s="1310">
        <v>102.1</v>
      </c>
      <c r="S393" s="50"/>
      <c r="T393" s="1310"/>
      <c r="U393" s="50"/>
      <c r="V393" s="1310"/>
      <c r="W393" s="64"/>
      <c r="X393" s="65">
        <v>39.1</v>
      </c>
      <c r="Y393" s="69"/>
      <c r="Z393" s="70">
        <v>244</v>
      </c>
      <c r="AA393" s="885"/>
      <c r="AB393" s="863">
        <v>0.22</v>
      </c>
      <c r="AC393" s="319"/>
      <c r="AD393" s="319"/>
      <c r="AE393" s="6" t="s">
        <v>279</v>
      </c>
      <c r="AF393" s="18" t="s">
        <v>23</v>
      </c>
      <c r="AG393" s="37"/>
      <c r="AH393" s="38">
        <v>38.5</v>
      </c>
      <c r="AI393" s="39" t="s">
        <v>36</v>
      </c>
      <c r="AJ393" s="98"/>
    </row>
    <row r="394" spans="1:36" s="1" customFormat="1" ht="13.5" customHeight="1" x14ac:dyDescent="0.15">
      <c r="A394" s="1607"/>
      <c r="B394" s="457">
        <v>43902</v>
      </c>
      <c r="C394" s="456" t="str">
        <f t="shared" si="79"/>
        <v>(木)</v>
      </c>
      <c r="D394" s="74" t="s">
        <v>570</v>
      </c>
      <c r="E394" s="72"/>
      <c r="F394" s="60">
        <v>11.2</v>
      </c>
      <c r="G394" s="23">
        <v>12.1</v>
      </c>
      <c r="H394" s="63">
        <v>11.9</v>
      </c>
      <c r="I394" s="23">
        <v>7.6</v>
      </c>
      <c r="J394" s="63">
        <v>7.2</v>
      </c>
      <c r="K394" s="23">
        <v>7.96</v>
      </c>
      <c r="L394" s="63">
        <v>7.97</v>
      </c>
      <c r="M394" s="23"/>
      <c r="N394" s="63">
        <v>35.4</v>
      </c>
      <c r="O394" s="50"/>
      <c r="P394" s="1310">
        <v>71.2</v>
      </c>
      <c r="Q394" s="50"/>
      <c r="R394" s="1310">
        <v>102.9</v>
      </c>
      <c r="S394" s="50"/>
      <c r="T394" s="1310"/>
      <c r="U394" s="50"/>
      <c r="V394" s="1310"/>
      <c r="W394" s="64"/>
      <c r="X394" s="65">
        <v>37.6</v>
      </c>
      <c r="Y394" s="69"/>
      <c r="Z394" s="70">
        <v>249</v>
      </c>
      <c r="AA394" s="885"/>
      <c r="AB394" s="863">
        <v>0.22</v>
      </c>
      <c r="AC394" s="319"/>
      <c r="AD394" s="319"/>
      <c r="AE394" s="6" t="s">
        <v>280</v>
      </c>
      <c r="AF394" s="18" t="s">
        <v>23</v>
      </c>
      <c r="AG394" s="48"/>
      <c r="AH394" s="49">
        <v>248</v>
      </c>
      <c r="AI394" s="25" t="s">
        <v>36</v>
      </c>
      <c r="AJ394" s="26"/>
    </row>
    <row r="395" spans="1:36" s="1" customFormat="1" ht="13.5" customHeight="1" x14ac:dyDescent="0.15">
      <c r="A395" s="1607"/>
      <c r="B395" s="457">
        <v>43903</v>
      </c>
      <c r="C395" s="456" t="str">
        <f t="shared" si="79"/>
        <v>(金)</v>
      </c>
      <c r="D395" s="74" t="s">
        <v>570</v>
      </c>
      <c r="E395" s="72"/>
      <c r="F395" s="60">
        <v>11.8</v>
      </c>
      <c r="G395" s="23">
        <v>12.2</v>
      </c>
      <c r="H395" s="63">
        <v>12</v>
      </c>
      <c r="I395" s="23">
        <v>7.3</v>
      </c>
      <c r="J395" s="63">
        <v>6.9</v>
      </c>
      <c r="K395" s="23">
        <v>7.99</v>
      </c>
      <c r="L395" s="63">
        <v>7.98</v>
      </c>
      <c r="M395" s="23"/>
      <c r="N395" s="63">
        <v>36.1</v>
      </c>
      <c r="O395" s="50"/>
      <c r="P395" s="1310">
        <v>71.5</v>
      </c>
      <c r="Q395" s="50"/>
      <c r="R395" s="1310">
        <v>101.5</v>
      </c>
      <c r="S395" s="50"/>
      <c r="T395" s="1310"/>
      <c r="U395" s="50"/>
      <c r="V395" s="1310"/>
      <c r="W395" s="64"/>
      <c r="X395" s="65">
        <v>38.799999999999997</v>
      </c>
      <c r="Y395" s="69"/>
      <c r="Z395" s="70">
        <v>233</v>
      </c>
      <c r="AA395" s="885"/>
      <c r="AB395" s="863">
        <v>0.24</v>
      </c>
      <c r="AC395" s="319"/>
      <c r="AD395" s="319"/>
      <c r="AE395" s="6" t="s">
        <v>281</v>
      </c>
      <c r="AF395" s="18" t="s">
        <v>23</v>
      </c>
      <c r="AG395" s="40"/>
      <c r="AH395" s="41">
        <v>0.13</v>
      </c>
      <c r="AI395" s="42" t="s">
        <v>36</v>
      </c>
      <c r="AJ395" s="99"/>
    </row>
    <row r="396" spans="1:36" s="1" customFormat="1" ht="13.5" customHeight="1" x14ac:dyDescent="0.15">
      <c r="A396" s="1607"/>
      <c r="B396" s="457">
        <v>43904</v>
      </c>
      <c r="C396" s="456" t="str">
        <f t="shared" si="79"/>
        <v>(土)</v>
      </c>
      <c r="D396" s="74" t="s">
        <v>579</v>
      </c>
      <c r="E396" s="72">
        <v>21</v>
      </c>
      <c r="F396" s="60">
        <v>7.8</v>
      </c>
      <c r="G396" s="23">
        <v>12.2</v>
      </c>
      <c r="H396" s="63">
        <v>12.1</v>
      </c>
      <c r="I396" s="23">
        <v>7.3</v>
      </c>
      <c r="J396" s="63">
        <v>6.9</v>
      </c>
      <c r="K396" s="23">
        <v>8.02</v>
      </c>
      <c r="L396" s="63">
        <v>7.99</v>
      </c>
      <c r="M396" s="23"/>
      <c r="N396" s="63">
        <v>36.6</v>
      </c>
      <c r="O396" s="50"/>
      <c r="P396" s="1310"/>
      <c r="Q396" s="50"/>
      <c r="R396" s="1310"/>
      <c r="S396" s="50"/>
      <c r="T396" s="1310"/>
      <c r="U396" s="50"/>
      <c r="V396" s="1310"/>
      <c r="W396" s="64"/>
      <c r="X396" s="65"/>
      <c r="Y396" s="69"/>
      <c r="Z396" s="70"/>
      <c r="AA396" s="885"/>
      <c r="AB396" s="863"/>
      <c r="AC396" s="319"/>
      <c r="AD396" s="319"/>
      <c r="AE396" s="6" t="s">
        <v>24</v>
      </c>
      <c r="AF396" s="18" t="s">
        <v>23</v>
      </c>
      <c r="AG396" s="23"/>
      <c r="AH396" s="47">
        <v>2.2000000000000002</v>
      </c>
      <c r="AI396" s="141" t="s">
        <v>36</v>
      </c>
      <c r="AJ396" s="99"/>
    </row>
    <row r="397" spans="1:36" s="1" customFormat="1" ht="13.5" customHeight="1" x14ac:dyDescent="0.15">
      <c r="A397" s="1607"/>
      <c r="B397" s="457">
        <v>43905</v>
      </c>
      <c r="C397" s="456" t="str">
        <f t="shared" si="79"/>
        <v>(日)</v>
      </c>
      <c r="D397" s="74" t="s">
        <v>570</v>
      </c>
      <c r="E397" s="72"/>
      <c r="F397" s="60">
        <v>6.8</v>
      </c>
      <c r="G397" s="23">
        <v>12.4</v>
      </c>
      <c r="H397" s="63">
        <v>11.9</v>
      </c>
      <c r="I397" s="23">
        <v>7.3</v>
      </c>
      <c r="J397" s="63">
        <v>7.2</v>
      </c>
      <c r="K397" s="23">
        <v>8.1199999999999992</v>
      </c>
      <c r="L397" s="63">
        <v>8.1</v>
      </c>
      <c r="M397" s="23"/>
      <c r="N397" s="63">
        <v>36.200000000000003</v>
      </c>
      <c r="O397" s="50"/>
      <c r="P397" s="1310"/>
      <c r="Q397" s="50"/>
      <c r="R397" s="1310"/>
      <c r="S397" s="50"/>
      <c r="T397" s="1310"/>
      <c r="U397" s="50"/>
      <c r="V397" s="1310"/>
      <c r="W397" s="64"/>
      <c r="X397" s="65"/>
      <c r="Y397" s="69"/>
      <c r="Z397" s="70"/>
      <c r="AA397" s="885"/>
      <c r="AB397" s="863"/>
      <c r="AC397" s="319"/>
      <c r="AD397" s="319"/>
      <c r="AE397" s="6" t="s">
        <v>25</v>
      </c>
      <c r="AF397" s="18" t="s">
        <v>23</v>
      </c>
      <c r="AG397" s="23"/>
      <c r="AH397" s="47">
        <v>1.3</v>
      </c>
      <c r="AI397" s="36" t="s">
        <v>36</v>
      </c>
      <c r="AJ397" s="99"/>
    </row>
    <row r="398" spans="1:36" s="1" customFormat="1" ht="13.5" customHeight="1" x14ac:dyDescent="0.15">
      <c r="A398" s="1607"/>
      <c r="B398" s="457">
        <v>43906</v>
      </c>
      <c r="C398" s="456" t="str">
        <f t="shared" si="79"/>
        <v>(月)</v>
      </c>
      <c r="D398" s="74" t="s">
        <v>570</v>
      </c>
      <c r="E398" s="72"/>
      <c r="F398" s="60">
        <v>8.5</v>
      </c>
      <c r="G398" s="23">
        <v>12.4</v>
      </c>
      <c r="H398" s="63">
        <v>12.1</v>
      </c>
      <c r="I398" s="23">
        <v>11.7</v>
      </c>
      <c r="J398" s="63">
        <v>10.4</v>
      </c>
      <c r="K398" s="23">
        <v>7.81</v>
      </c>
      <c r="L398" s="63">
        <v>7.82</v>
      </c>
      <c r="M398" s="23"/>
      <c r="N398" s="63">
        <v>35.299999999999997</v>
      </c>
      <c r="O398" s="50"/>
      <c r="P398" s="1310">
        <v>68.3</v>
      </c>
      <c r="Q398" s="50"/>
      <c r="R398" s="1310">
        <v>99.4</v>
      </c>
      <c r="S398" s="50"/>
      <c r="T398" s="1310"/>
      <c r="U398" s="50"/>
      <c r="V398" s="1310"/>
      <c r="W398" s="64"/>
      <c r="X398" s="65">
        <v>39.9</v>
      </c>
      <c r="Y398" s="69"/>
      <c r="Z398" s="70">
        <v>214</v>
      </c>
      <c r="AA398" s="885"/>
      <c r="AB398" s="863">
        <v>0.32</v>
      </c>
      <c r="AC398" s="319">
        <v>326</v>
      </c>
      <c r="AD398" s="319">
        <v>159</v>
      </c>
      <c r="AE398" s="6" t="s">
        <v>282</v>
      </c>
      <c r="AF398" s="18" t="s">
        <v>23</v>
      </c>
      <c r="AG398" s="23"/>
      <c r="AH398" s="47">
        <v>10.199999999999999</v>
      </c>
      <c r="AI398" s="36" t="s">
        <v>36</v>
      </c>
      <c r="AJ398" s="99"/>
    </row>
    <row r="399" spans="1:36" s="1" customFormat="1" ht="13.5" customHeight="1" x14ac:dyDescent="0.15">
      <c r="A399" s="1607"/>
      <c r="B399" s="457">
        <v>43907</v>
      </c>
      <c r="C399" s="456" t="str">
        <f t="shared" si="79"/>
        <v>(火)</v>
      </c>
      <c r="D399" s="74" t="s">
        <v>570</v>
      </c>
      <c r="E399" s="72"/>
      <c r="F399" s="60">
        <v>5.8</v>
      </c>
      <c r="G399" s="23">
        <v>12.3</v>
      </c>
      <c r="H399" s="63">
        <v>12</v>
      </c>
      <c r="I399" s="23">
        <v>9.4</v>
      </c>
      <c r="J399" s="63">
        <v>9.4</v>
      </c>
      <c r="K399" s="23">
        <v>7.81</v>
      </c>
      <c r="L399" s="63">
        <v>7.84</v>
      </c>
      <c r="M399" s="23"/>
      <c r="N399" s="63">
        <v>35.4</v>
      </c>
      <c r="O399" s="50"/>
      <c r="P399" s="1310">
        <v>69.599999999999994</v>
      </c>
      <c r="Q399" s="50"/>
      <c r="R399" s="1310">
        <v>99</v>
      </c>
      <c r="S399" s="50"/>
      <c r="T399" s="1310"/>
      <c r="U399" s="50"/>
      <c r="V399" s="1310"/>
      <c r="W399" s="64"/>
      <c r="X399" s="65">
        <v>38.700000000000003</v>
      </c>
      <c r="Y399" s="69"/>
      <c r="Z399" s="70">
        <v>215</v>
      </c>
      <c r="AA399" s="885"/>
      <c r="AB399" s="863">
        <v>0.34</v>
      </c>
      <c r="AC399" s="319">
        <v>128</v>
      </c>
      <c r="AD399" s="319">
        <v>143</v>
      </c>
      <c r="AE399" s="6" t="s">
        <v>283</v>
      </c>
      <c r="AF399" s="18" t="s">
        <v>23</v>
      </c>
      <c r="AG399" s="45"/>
      <c r="AH399" s="44">
        <v>0.02</v>
      </c>
      <c r="AI399" s="46" t="s">
        <v>36</v>
      </c>
      <c r="AJ399" s="101"/>
    </row>
    <row r="400" spans="1:36" s="1" customFormat="1" ht="13.5" customHeight="1" x14ac:dyDescent="0.15">
      <c r="A400" s="1607"/>
      <c r="B400" s="457">
        <v>43908</v>
      </c>
      <c r="C400" s="456" t="str">
        <f t="shared" si="79"/>
        <v>(水)</v>
      </c>
      <c r="D400" s="74" t="s">
        <v>570</v>
      </c>
      <c r="E400" s="72"/>
      <c r="F400" s="60">
        <v>12.2</v>
      </c>
      <c r="G400" s="23">
        <v>12.3</v>
      </c>
      <c r="H400" s="63">
        <v>12.1</v>
      </c>
      <c r="I400" s="23">
        <v>9.9</v>
      </c>
      <c r="J400" s="63">
        <v>9.4</v>
      </c>
      <c r="K400" s="23">
        <v>7.81</v>
      </c>
      <c r="L400" s="63">
        <v>7.79</v>
      </c>
      <c r="M400" s="23"/>
      <c r="N400" s="63">
        <v>35.4</v>
      </c>
      <c r="O400" s="50"/>
      <c r="P400" s="1310">
        <v>68</v>
      </c>
      <c r="Q400" s="50"/>
      <c r="R400" s="1310">
        <v>96</v>
      </c>
      <c r="S400" s="50"/>
      <c r="T400" s="1310"/>
      <c r="U400" s="50"/>
      <c r="V400" s="1310"/>
      <c r="W400" s="64"/>
      <c r="X400" s="65">
        <v>39.799999999999997</v>
      </c>
      <c r="Y400" s="69"/>
      <c r="Z400" s="70">
        <v>248</v>
      </c>
      <c r="AA400" s="885"/>
      <c r="AB400" s="863">
        <v>0.33</v>
      </c>
      <c r="AC400" s="319"/>
      <c r="AD400" s="319"/>
      <c r="AE400" s="6" t="s">
        <v>290</v>
      </c>
      <c r="AF400" s="18" t="s">
        <v>23</v>
      </c>
      <c r="AG400" s="24"/>
      <c r="AH400" s="44">
        <v>3.59</v>
      </c>
      <c r="AI400" s="42" t="s">
        <v>36</v>
      </c>
      <c r="AJ400" s="99"/>
    </row>
    <row r="401" spans="1:38" s="1" customFormat="1" ht="13.5" customHeight="1" x14ac:dyDescent="0.15">
      <c r="A401" s="1607"/>
      <c r="B401" s="457">
        <v>43909</v>
      </c>
      <c r="C401" s="456" t="str">
        <f t="shared" si="79"/>
        <v>(木)</v>
      </c>
      <c r="D401" s="74" t="s">
        <v>570</v>
      </c>
      <c r="E401" s="72">
        <v>7.5</v>
      </c>
      <c r="F401" s="60">
        <v>12.7</v>
      </c>
      <c r="G401" s="23">
        <v>12.4</v>
      </c>
      <c r="H401" s="63">
        <v>12.2</v>
      </c>
      <c r="I401" s="23">
        <v>9.1</v>
      </c>
      <c r="J401" s="63">
        <v>8.1999999999999993</v>
      </c>
      <c r="K401" s="23">
        <v>7.69</v>
      </c>
      <c r="L401" s="63">
        <v>7.68</v>
      </c>
      <c r="M401" s="23"/>
      <c r="N401" s="63">
        <v>34.9</v>
      </c>
      <c r="O401" s="50"/>
      <c r="P401" s="1310">
        <v>66.099999999999994</v>
      </c>
      <c r="Q401" s="50"/>
      <c r="R401" s="1310">
        <v>96.8</v>
      </c>
      <c r="S401" s="50"/>
      <c r="T401" s="1310"/>
      <c r="U401" s="50"/>
      <c r="V401" s="1310"/>
      <c r="W401" s="64"/>
      <c r="X401" s="65">
        <v>38.200000000000003</v>
      </c>
      <c r="Y401" s="69"/>
      <c r="Z401" s="70">
        <v>238</v>
      </c>
      <c r="AA401" s="885"/>
      <c r="AB401" s="863">
        <v>0.31</v>
      </c>
      <c r="AC401" s="319"/>
      <c r="AD401" s="319"/>
      <c r="AE401" s="6" t="s">
        <v>284</v>
      </c>
      <c r="AF401" s="18" t="s">
        <v>23</v>
      </c>
      <c r="AG401" s="24"/>
      <c r="AH401" s="44">
        <v>4.3899999999999997</v>
      </c>
      <c r="AI401" s="42" t="s">
        <v>36</v>
      </c>
      <c r="AJ401" s="99"/>
    </row>
    <row r="402" spans="1:38" s="1" customFormat="1" ht="13.5" customHeight="1" x14ac:dyDescent="0.15">
      <c r="A402" s="1607"/>
      <c r="B402" s="457">
        <v>43910</v>
      </c>
      <c r="C402" s="456" t="str">
        <f t="shared" si="79"/>
        <v>(金)</v>
      </c>
      <c r="D402" s="74" t="s">
        <v>570</v>
      </c>
      <c r="E402" s="72">
        <v>1</v>
      </c>
      <c r="F402" s="60">
        <v>14.3</v>
      </c>
      <c r="G402" s="23">
        <v>12.6</v>
      </c>
      <c r="H402" s="63">
        <v>12.5</v>
      </c>
      <c r="I402" s="23">
        <v>8.1999999999999993</v>
      </c>
      <c r="J402" s="63">
        <v>7.5</v>
      </c>
      <c r="K402" s="23">
        <v>7.68</v>
      </c>
      <c r="L402" s="63">
        <v>7.66</v>
      </c>
      <c r="M402" s="23"/>
      <c r="N402" s="63">
        <v>35</v>
      </c>
      <c r="O402" s="50"/>
      <c r="P402" s="1310"/>
      <c r="Q402" s="50"/>
      <c r="R402" s="1310"/>
      <c r="S402" s="50"/>
      <c r="T402" s="1310"/>
      <c r="U402" s="50"/>
      <c r="V402" s="1310"/>
      <c r="W402" s="64"/>
      <c r="X402" s="65"/>
      <c r="Y402" s="69"/>
      <c r="Z402" s="70"/>
      <c r="AA402" s="885"/>
      <c r="AB402" s="863"/>
      <c r="AC402" s="319"/>
      <c r="AD402" s="319"/>
      <c r="AE402" s="6" t="s">
        <v>285</v>
      </c>
      <c r="AF402" s="18" t="s">
        <v>23</v>
      </c>
      <c r="AG402" s="45"/>
      <c r="AH402" s="44">
        <v>0.17</v>
      </c>
      <c r="AI402" s="46" t="s">
        <v>36</v>
      </c>
      <c r="AJ402" s="101"/>
    </row>
    <row r="403" spans="1:38" s="1" customFormat="1" ht="13.5" customHeight="1" x14ac:dyDescent="0.15">
      <c r="A403" s="1607"/>
      <c r="B403" s="457">
        <v>43911</v>
      </c>
      <c r="C403" s="456" t="str">
        <f t="shared" si="79"/>
        <v>(土)</v>
      </c>
      <c r="D403" s="74" t="s">
        <v>570</v>
      </c>
      <c r="E403" s="72"/>
      <c r="F403" s="60">
        <v>14.6</v>
      </c>
      <c r="G403" s="23">
        <v>12.6</v>
      </c>
      <c r="H403" s="63">
        <v>12.4</v>
      </c>
      <c r="I403" s="23">
        <v>7.8</v>
      </c>
      <c r="J403" s="63">
        <v>7.2</v>
      </c>
      <c r="K403" s="23">
        <v>7.92</v>
      </c>
      <c r="L403" s="63">
        <v>7.9</v>
      </c>
      <c r="M403" s="23"/>
      <c r="N403" s="63">
        <v>35.5</v>
      </c>
      <c r="O403" s="50"/>
      <c r="P403" s="1310"/>
      <c r="Q403" s="50"/>
      <c r="R403" s="1310"/>
      <c r="S403" s="50"/>
      <c r="T403" s="1310"/>
      <c r="U403" s="50"/>
      <c r="V403" s="1310"/>
      <c r="W403" s="64"/>
      <c r="X403" s="65"/>
      <c r="Y403" s="69"/>
      <c r="Z403" s="70"/>
      <c r="AA403" s="885"/>
      <c r="AB403" s="863"/>
      <c r="AC403" s="319"/>
      <c r="AD403" s="319"/>
      <c r="AE403" s="6" t="s">
        <v>286</v>
      </c>
      <c r="AF403" s="18" t="s">
        <v>23</v>
      </c>
      <c r="AG403" s="24"/>
      <c r="AH403" s="44"/>
      <c r="AI403" s="42" t="s">
        <v>36</v>
      </c>
      <c r="AJ403" s="99"/>
    </row>
    <row r="404" spans="1:38" s="1" customFormat="1" ht="13.5" customHeight="1" x14ac:dyDescent="0.15">
      <c r="A404" s="1607"/>
      <c r="B404" s="457">
        <v>43912</v>
      </c>
      <c r="C404" s="456" t="str">
        <f t="shared" si="79"/>
        <v>(日)</v>
      </c>
      <c r="D404" s="74" t="s">
        <v>570</v>
      </c>
      <c r="E404" s="72"/>
      <c r="F404" s="60">
        <v>19.100000000000001</v>
      </c>
      <c r="G404" s="23">
        <v>12.7</v>
      </c>
      <c r="H404" s="63">
        <v>12.7</v>
      </c>
      <c r="I404" s="23">
        <v>6.9</v>
      </c>
      <c r="J404" s="63">
        <v>6.7</v>
      </c>
      <c r="K404" s="23">
        <v>8</v>
      </c>
      <c r="L404" s="63">
        <v>7.97</v>
      </c>
      <c r="M404" s="23"/>
      <c r="N404" s="63">
        <v>35.700000000000003</v>
      </c>
      <c r="O404" s="50"/>
      <c r="P404" s="1310"/>
      <c r="Q404" s="50"/>
      <c r="R404" s="1310"/>
      <c r="S404" s="50"/>
      <c r="T404" s="1310"/>
      <c r="U404" s="50"/>
      <c r="V404" s="1310"/>
      <c r="W404" s="64"/>
      <c r="X404" s="65"/>
      <c r="Y404" s="69"/>
      <c r="Z404" s="70"/>
      <c r="AA404" s="885"/>
      <c r="AB404" s="863"/>
      <c r="AC404" s="319"/>
      <c r="AD404" s="319"/>
      <c r="AE404" s="6" t="s">
        <v>287</v>
      </c>
      <c r="AF404" s="18" t="s">
        <v>23</v>
      </c>
      <c r="AG404" s="23"/>
      <c r="AH404" s="47">
        <v>23.3</v>
      </c>
      <c r="AI404" s="36" t="s">
        <v>36</v>
      </c>
      <c r="AJ404" s="100"/>
    </row>
    <row r="405" spans="1:38" s="1" customFormat="1" ht="13.5" customHeight="1" x14ac:dyDescent="0.15">
      <c r="A405" s="1607"/>
      <c r="B405" s="457">
        <v>43913</v>
      </c>
      <c r="C405" s="456" t="str">
        <f t="shared" si="79"/>
        <v>(月)</v>
      </c>
      <c r="D405" s="74" t="s">
        <v>579</v>
      </c>
      <c r="E405" s="72"/>
      <c r="F405" s="60">
        <v>10.199999999999999</v>
      </c>
      <c r="G405" s="23">
        <v>12.7</v>
      </c>
      <c r="H405" s="63">
        <v>12.7</v>
      </c>
      <c r="I405" s="23">
        <v>6.9</v>
      </c>
      <c r="J405" s="63">
        <v>6.6</v>
      </c>
      <c r="K405" s="23">
        <v>8.0299999999999994</v>
      </c>
      <c r="L405" s="63">
        <v>7.99</v>
      </c>
      <c r="M405" s="23"/>
      <c r="N405" s="63">
        <v>35.1</v>
      </c>
      <c r="O405" s="50"/>
      <c r="P405" s="1310">
        <v>70.400000000000006</v>
      </c>
      <c r="Q405" s="50"/>
      <c r="R405" s="1310">
        <v>99</v>
      </c>
      <c r="S405" s="50"/>
      <c r="T405" s="1310"/>
      <c r="U405" s="50"/>
      <c r="V405" s="1310"/>
      <c r="W405" s="64"/>
      <c r="X405" s="65">
        <v>40.299999999999997</v>
      </c>
      <c r="Y405" s="69"/>
      <c r="Z405" s="70">
        <v>239</v>
      </c>
      <c r="AA405" s="885"/>
      <c r="AB405" s="863">
        <v>0.16</v>
      </c>
      <c r="AC405" s="319"/>
      <c r="AD405" s="319"/>
      <c r="AE405" s="6" t="s">
        <v>27</v>
      </c>
      <c r="AF405" s="18" t="s">
        <v>23</v>
      </c>
      <c r="AG405" s="23"/>
      <c r="AH405" s="47">
        <v>29.8</v>
      </c>
      <c r="AI405" s="36" t="s">
        <v>36</v>
      </c>
      <c r="AJ405" s="100"/>
    </row>
    <row r="406" spans="1:38" s="1" customFormat="1" ht="13.5" customHeight="1" x14ac:dyDescent="0.15">
      <c r="A406" s="1607"/>
      <c r="B406" s="457">
        <v>43914</v>
      </c>
      <c r="C406" s="456" t="str">
        <f t="shared" si="79"/>
        <v>(火)</v>
      </c>
      <c r="D406" s="74" t="s">
        <v>570</v>
      </c>
      <c r="E406" s="72"/>
      <c r="F406" s="60">
        <v>8.4</v>
      </c>
      <c r="G406" s="23">
        <v>13.1</v>
      </c>
      <c r="H406" s="63">
        <v>12.8</v>
      </c>
      <c r="I406" s="23">
        <v>7.3</v>
      </c>
      <c r="J406" s="63">
        <v>6.6</v>
      </c>
      <c r="K406" s="23">
        <v>7.99</v>
      </c>
      <c r="L406" s="63">
        <v>7.93</v>
      </c>
      <c r="M406" s="23"/>
      <c r="N406" s="63">
        <v>35.1</v>
      </c>
      <c r="O406" s="50"/>
      <c r="P406" s="1310">
        <v>69</v>
      </c>
      <c r="Q406" s="50"/>
      <c r="R406" s="1310">
        <v>99.8</v>
      </c>
      <c r="S406" s="50"/>
      <c r="T406" s="1310"/>
      <c r="U406" s="50"/>
      <c r="V406" s="1310"/>
      <c r="W406" s="64"/>
      <c r="X406" s="65">
        <v>38.4</v>
      </c>
      <c r="Y406" s="69"/>
      <c r="Z406" s="70">
        <v>244</v>
      </c>
      <c r="AA406" s="885"/>
      <c r="AB406" s="863">
        <v>0.17</v>
      </c>
      <c r="AC406" s="319"/>
      <c r="AD406" s="319"/>
      <c r="AE406" s="6" t="s">
        <v>288</v>
      </c>
      <c r="AF406" s="18" t="s">
        <v>273</v>
      </c>
      <c r="AG406" s="50"/>
      <c r="AH406" s="51">
        <v>4</v>
      </c>
      <c r="AI406" s="43" t="s">
        <v>36</v>
      </c>
      <c r="AJ406" s="102"/>
    </row>
    <row r="407" spans="1:38" s="1" customFormat="1" ht="13.5" customHeight="1" x14ac:dyDescent="0.15">
      <c r="A407" s="1607"/>
      <c r="B407" s="457">
        <v>43915</v>
      </c>
      <c r="C407" s="456" t="str">
        <f t="shared" si="79"/>
        <v>(水)</v>
      </c>
      <c r="D407" s="74" t="s">
        <v>570</v>
      </c>
      <c r="E407" s="72"/>
      <c r="F407" s="60">
        <v>8.9</v>
      </c>
      <c r="G407" s="23">
        <v>13.6</v>
      </c>
      <c r="H407" s="63">
        <v>13</v>
      </c>
      <c r="I407" s="23">
        <v>7.2</v>
      </c>
      <c r="J407" s="63">
        <v>6.7</v>
      </c>
      <c r="K407" s="23">
        <v>8.1300000000000008</v>
      </c>
      <c r="L407" s="63">
        <v>8.06</v>
      </c>
      <c r="M407" s="23"/>
      <c r="N407" s="63">
        <v>34.5</v>
      </c>
      <c r="O407" s="50"/>
      <c r="P407" s="1310">
        <v>67.400000000000006</v>
      </c>
      <c r="Q407" s="50"/>
      <c r="R407" s="1310">
        <v>98.2</v>
      </c>
      <c r="S407" s="50"/>
      <c r="T407" s="1310"/>
      <c r="U407" s="50"/>
      <c r="V407" s="1310"/>
      <c r="W407" s="64"/>
      <c r="X407" s="65">
        <v>37.5</v>
      </c>
      <c r="Y407" s="69"/>
      <c r="Z407" s="70">
        <v>224</v>
      </c>
      <c r="AA407" s="885"/>
      <c r="AB407" s="863">
        <v>0.16</v>
      </c>
      <c r="AC407" s="319"/>
      <c r="AD407" s="319"/>
      <c r="AE407" s="6" t="s">
        <v>289</v>
      </c>
      <c r="AF407" s="18" t="s">
        <v>23</v>
      </c>
      <c r="AG407" s="50"/>
      <c r="AH407" s="51">
        <v>4</v>
      </c>
      <c r="AI407" s="43" t="s">
        <v>36</v>
      </c>
      <c r="AJ407" s="102"/>
      <c r="AK407" s="302"/>
      <c r="AL407" s="439"/>
    </row>
    <row r="408" spans="1:38" ht="13.5" customHeight="1" x14ac:dyDescent="0.15">
      <c r="A408" s="1607"/>
      <c r="B408" s="457">
        <v>43916</v>
      </c>
      <c r="C408" s="456" t="str">
        <f t="shared" si="79"/>
        <v>(木)</v>
      </c>
      <c r="D408" s="74" t="s">
        <v>570</v>
      </c>
      <c r="E408" s="72"/>
      <c r="F408" s="60">
        <v>13.8</v>
      </c>
      <c r="G408" s="23">
        <v>13.8</v>
      </c>
      <c r="H408" s="63">
        <v>13.1</v>
      </c>
      <c r="I408" s="23">
        <v>8</v>
      </c>
      <c r="J408" s="63">
        <v>7.1</v>
      </c>
      <c r="K408" s="23">
        <v>7.84</v>
      </c>
      <c r="L408" s="63">
        <v>7.81</v>
      </c>
      <c r="M408" s="23"/>
      <c r="N408" s="63">
        <v>33.700000000000003</v>
      </c>
      <c r="O408" s="50"/>
      <c r="P408" s="1310">
        <v>68.5</v>
      </c>
      <c r="Q408" s="50"/>
      <c r="R408" s="1310">
        <v>95</v>
      </c>
      <c r="S408" s="50"/>
      <c r="T408" s="1310"/>
      <c r="U408" s="50"/>
      <c r="V408" s="1310"/>
      <c r="W408" s="64"/>
      <c r="X408" s="65">
        <v>37.1</v>
      </c>
      <c r="Y408" s="69"/>
      <c r="Z408" s="70">
        <v>230</v>
      </c>
      <c r="AA408" s="885"/>
      <c r="AB408" s="863">
        <v>0.25</v>
      </c>
      <c r="AC408" s="319"/>
      <c r="AD408" s="319"/>
      <c r="AE408" s="19"/>
      <c r="AF408" s="9"/>
      <c r="AG408" s="20"/>
      <c r="AH408" s="8"/>
      <c r="AI408" s="8"/>
      <c r="AJ408" s="9"/>
    </row>
    <row r="409" spans="1:38" ht="13.5" customHeight="1" x14ac:dyDescent="0.15">
      <c r="A409" s="1607"/>
      <c r="B409" s="457">
        <v>43917</v>
      </c>
      <c r="C409" s="456" t="str">
        <f t="shared" si="79"/>
        <v>(金)</v>
      </c>
      <c r="D409" s="352" t="s">
        <v>579</v>
      </c>
      <c r="E409" s="176"/>
      <c r="F409" s="177">
        <v>17.100000000000001</v>
      </c>
      <c r="G409" s="178">
        <v>14</v>
      </c>
      <c r="H409" s="174">
        <v>13.4</v>
      </c>
      <c r="I409" s="178">
        <v>7</v>
      </c>
      <c r="J409" s="174">
        <v>6.5</v>
      </c>
      <c r="K409" s="178">
        <v>7.82</v>
      </c>
      <c r="L409" s="174">
        <v>7.79</v>
      </c>
      <c r="M409" s="178"/>
      <c r="N409" s="174">
        <v>33.799999999999997</v>
      </c>
      <c r="O409" s="1317"/>
      <c r="P409" s="1318">
        <v>66.099999999999994</v>
      </c>
      <c r="Q409" s="1317"/>
      <c r="R409" s="1318">
        <v>95</v>
      </c>
      <c r="S409" s="1317"/>
      <c r="T409" s="1318"/>
      <c r="U409" s="1317"/>
      <c r="V409" s="1318"/>
      <c r="W409" s="179"/>
      <c r="X409" s="180">
        <v>36.700000000000003</v>
      </c>
      <c r="Y409" s="183"/>
      <c r="Z409" s="184">
        <v>230</v>
      </c>
      <c r="AA409" s="886"/>
      <c r="AB409" s="871">
        <v>0.2</v>
      </c>
      <c r="AC409" s="349"/>
      <c r="AD409" s="349"/>
      <c r="AE409" s="19"/>
      <c r="AF409" s="9"/>
      <c r="AG409" s="20"/>
      <c r="AH409" s="8"/>
      <c r="AI409" s="8"/>
      <c r="AJ409" s="9"/>
    </row>
    <row r="410" spans="1:38" ht="13.5" customHeight="1" x14ac:dyDescent="0.15">
      <c r="A410" s="1607"/>
      <c r="B410" s="457">
        <v>43918</v>
      </c>
      <c r="C410" s="456" t="str">
        <f t="shared" si="79"/>
        <v>(土)</v>
      </c>
      <c r="D410" s="352" t="s">
        <v>571</v>
      </c>
      <c r="E410" s="176">
        <v>14</v>
      </c>
      <c r="F410" s="177">
        <v>19.399999999999999</v>
      </c>
      <c r="G410" s="178">
        <v>14.1</v>
      </c>
      <c r="H410" s="174">
        <v>14</v>
      </c>
      <c r="I410" s="178">
        <v>7.2</v>
      </c>
      <c r="J410" s="174">
        <v>6.2</v>
      </c>
      <c r="K410" s="178">
        <v>7.77</v>
      </c>
      <c r="L410" s="174">
        <v>7.75</v>
      </c>
      <c r="M410" s="178"/>
      <c r="N410" s="174">
        <v>34</v>
      </c>
      <c r="O410" s="1317"/>
      <c r="P410" s="1318"/>
      <c r="Q410" s="1317"/>
      <c r="R410" s="1318"/>
      <c r="S410" s="1317"/>
      <c r="T410" s="1318"/>
      <c r="U410" s="1317"/>
      <c r="V410" s="1318"/>
      <c r="W410" s="179"/>
      <c r="X410" s="180"/>
      <c r="Y410" s="183"/>
      <c r="Z410" s="184"/>
      <c r="AA410" s="886"/>
      <c r="AB410" s="871"/>
      <c r="AC410" s="349"/>
      <c r="AD410" s="349"/>
      <c r="AE410" s="613"/>
      <c r="AF410" s="614"/>
      <c r="AG410" s="623"/>
      <c r="AH410" s="615"/>
      <c r="AI410" s="615"/>
      <c r="AJ410" s="614"/>
    </row>
    <row r="411" spans="1:38" ht="13.5" customHeight="1" x14ac:dyDescent="0.15">
      <c r="A411" s="1607"/>
      <c r="B411" s="457">
        <v>43919</v>
      </c>
      <c r="C411" s="456" t="str">
        <f t="shared" si="79"/>
        <v>(日)</v>
      </c>
      <c r="D411" s="352" t="s">
        <v>571</v>
      </c>
      <c r="E411" s="176">
        <v>52.5</v>
      </c>
      <c r="F411" s="177">
        <v>3.3</v>
      </c>
      <c r="G411" s="178">
        <v>13.5</v>
      </c>
      <c r="H411" s="174">
        <v>13</v>
      </c>
      <c r="I411" s="178">
        <v>6.9</v>
      </c>
      <c r="J411" s="174">
        <v>6.5</v>
      </c>
      <c r="K411" s="178">
        <v>7.97</v>
      </c>
      <c r="L411" s="174">
        <v>7.93</v>
      </c>
      <c r="M411" s="178"/>
      <c r="N411" s="174">
        <v>34.200000000000003</v>
      </c>
      <c r="O411" s="1317"/>
      <c r="P411" s="1318"/>
      <c r="Q411" s="1317"/>
      <c r="R411" s="1318"/>
      <c r="S411" s="1317"/>
      <c r="T411" s="1318"/>
      <c r="U411" s="1317"/>
      <c r="V411" s="1318"/>
      <c r="W411" s="179"/>
      <c r="X411" s="180"/>
      <c r="Y411" s="183"/>
      <c r="Z411" s="184"/>
      <c r="AA411" s="886"/>
      <c r="AB411" s="871"/>
      <c r="AC411" s="349"/>
      <c r="AD411" s="349"/>
      <c r="AE411" s="410" t="s">
        <v>34</v>
      </c>
      <c r="AF411" s="724" t="s">
        <v>36</v>
      </c>
      <c r="AG411" s="724" t="s">
        <v>36</v>
      </c>
      <c r="AH411" s="724" t="s">
        <v>36</v>
      </c>
      <c r="AI411" s="724" t="s">
        <v>36</v>
      </c>
      <c r="AJ411" s="725" t="s">
        <v>36</v>
      </c>
    </row>
    <row r="412" spans="1:38" ht="13.5" customHeight="1" x14ac:dyDescent="0.15">
      <c r="A412" s="1607"/>
      <c r="B412" s="457">
        <v>43920</v>
      </c>
      <c r="C412" s="456" t="str">
        <f t="shared" si="79"/>
        <v>(月)</v>
      </c>
      <c r="D412" s="352" t="s">
        <v>579</v>
      </c>
      <c r="E412" s="176"/>
      <c r="F412" s="177">
        <v>8.5</v>
      </c>
      <c r="G412" s="178">
        <v>14</v>
      </c>
      <c r="H412" s="174">
        <v>13.2</v>
      </c>
      <c r="I412" s="178">
        <v>6.6</v>
      </c>
      <c r="J412" s="174">
        <v>6</v>
      </c>
      <c r="K412" s="178">
        <v>7.97</v>
      </c>
      <c r="L412" s="174">
        <v>7.91</v>
      </c>
      <c r="M412" s="178"/>
      <c r="N412" s="174">
        <v>33.9</v>
      </c>
      <c r="O412" s="1317"/>
      <c r="P412" s="1318">
        <v>66.400000000000006</v>
      </c>
      <c r="Q412" s="1317"/>
      <c r="R412" s="1318">
        <v>95.8</v>
      </c>
      <c r="S412" s="1317"/>
      <c r="T412" s="1318"/>
      <c r="U412" s="1317"/>
      <c r="V412" s="1318"/>
      <c r="W412" s="179"/>
      <c r="X412" s="180">
        <v>36.9</v>
      </c>
      <c r="Y412" s="183"/>
      <c r="Z412" s="184">
        <v>233</v>
      </c>
      <c r="AA412" s="886"/>
      <c r="AB412" s="871">
        <v>0.17</v>
      </c>
      <c r="AC412" s="349"/>
      <c r="AD412" s="349"/>
      <c r="AE412" s="678" t="s">
        <v>36</v>
      </c>
      <c r="AF412" s="677" t="s">
        <v>36</v>
      </c>
      <c r="AG412" s="677" t="s">
        <v>36</v>
      </c>
      <c r="AH412" s="677" t="s">
        <v>36</v>
      </c>
      <c r="AI412" s="677" t="s">
        <v>36</v>
      </c>
      <c r="AJ412" s="726" t="s">
        <v>36</v>
      </c>
    </row>
    <row r="413" spans="1:38" ht="13.5" customHeight="1" x14ac:dyDescent="0.15">
      <c r="A413" s="1607"/>
      <c r="B413" s="457">
        <v>43921</v>
      </c>
      <c r="C413" s="466" t="str">
        <f t="shared" si="79"/>
        <v>(火)</v>
      </c>
      <c r="D413" s="215" t="s">
        <v>579</v>
      </c>
      <c r="E413" s="134"/>
      <c r="F413" s="125">
        <v>10.1</v>
      </c>
      <c r="G413" s="126">
        <v>13.6</v>
      </c>
      <c r="H413" s="127">
        <v>12.9</v>
      </c>
      <c r="I413" s="126">
        <v>12.9</v>
      </c>
      <c r="J413" s="127">
        <v>9.1999999999999993</v>
      </c>
      <c r="K413" s="126">
        <v>7.7</v>
      </c>
      <c r="L413" s="127">
        <v>7.36</v>
      </c>
      <c r="M413" s="126"/>
      <c r="N413" s="127">
        <v>30.8</v>
      </c>
      <c r="O413" s="676"/>
      <c r="P413" s="1324">
        <v>65.8</v>
      </c>
      <c r="Q413" s="676"/>
      <c r="R413" s="1324">
        <v>89.8</v>
      </c>
      <c r="S413" s="676"/>
      <c r="T413" s="1324"/>
      <c r="U413" s="676"/>
      <c r="V413" s="1324"/>
      <c r="W413" s="128"/>
      <c r="X413" s="129">
        <v>34.799999999999997</v>
      </c>
      <c r="Y413" s="132"/>
      <c r="Z413" s="133">
        <v>192</v>
      </c>
      <c r="AA413" s="897"/>
      <c r="AB413" s="877">
        <v>0.18</v>
      </c>
      <c r="AC413" s="318">
        <v>1357</v>
      </c>
      <c r="AD413" s="318">
        <v>1055</v>
      </c>
      <c r="AE413" s="678" t="s">
        <v>36</v>
      </c>
      <c r="AF413" s="677" t="s">
        <v>36</v>
      </c>
      <c r="AG413" s="677" t="s">
        <v>36</v>
      </c>
      <c r="AH413" s="677" t="s">
        <v>36</v>
      </c>
      <c r="AI413" s="677" t="s">
        <v>36</v>
      </c>
      <c r="AJ413" s="726" t="s">
        <v>36</v>
      </c>
    </row>
    <row r="414" spans="1:38" ht="13.5" customHeight="1" x14ac:dyDescent="0.15">
      <c r="A414" s="1607"/>
      <c r="B414" s="1610" t="s">
        <v>396</v>
      </c>
      <c r="C414" s="1611"/>
      <c r="D414" s="399"/>
      <c r="E414" s="358">
        <f>MAX(E383:E413)</f>
        <v>52.5</v>
      </c>
      <c r="F414" s="359">
        <f t="shared" ref="F414:AB414" si="80">IF(COUNT(F383:F413)=0,"",MAX(F383:F413))</f>
        <v>19.399999999999999</v>
      </c>
      <c r="G414" s="360">
        <f t="shared" si="80"/>
        <v>14.1</v>
      </c>
      <c r="H414" s="361">
        <f t="shared" si="80"/>
        <v>14</v>
      </c>
      <c r="I414" s="360">
        <f t="shared" si="80"/>
        <v>12.9</v>
      </c>
      <c r="J414" s="361">
        <f t="shared" si="80"/>
        <v>10.4</v>
      </c>
      <c r="K414" s="360">
        <f t="shared" si="80"/>
        <v>8.1300000000000008</v>
      </c>
      <c r="L414" s="361">
        <f t="shared" si="80"/>
        <v>8.1</v>
      </c>
      <c r="M414" s="360" t="str">
        <f t="shared" si="80"/>
        <v/>
      </c>
      <c r="N414" s="361">
        <f t="shared" si="80"/>
        <v>36.6</v>
      </c>
      <c r="O414" s="1311" t="str">
        <f t="shared" si="80"/>
        <v/>
      </c>
      <c r="P414" s="1319">
        <f t="shared" si="80"/>
        <v>71.5</v>
      </c>
      <c r="Q414" s="1311" t="str">
        <f t="shared" si="80"/>
        <v/>
      </c>
      <c r="R414" s="1319">
        <f t="shared" si="80"/>
        <v>103.5</v>
      </c>
      <c r="S414" s="1311" t="str">
        <f t="shared" si="80"/>
        <v/>
      </c>
      <c r="T414" s="1319">
        <f t="shared" si="80"/>
        <v>59.2</v>
      </c>
      <c r="U414" s="1311" t="str">
        <f t="shared" si="80"/>
        <v/>
      </c>
      <c r="V414" s="1319">
        <f t="shared" si="80"/>
        <v>42.9</v>
      </c>
      <c r="W414" s="362" t="str">
        <f t="shared" si="80"/>
        <v/>
      </c>
      <c r="X414" s="583">
        <f t="shared" si="80"/>
        <v>40.299999999999997</v>
      </c>
      <c r="Y414" s="1471" t="str">
        <f t="shared" si="80"/>
        <v/>
      </c>
      <c r="Z414" s="1472">
        <f t="shared" si="80"/>
        <v>261</v>
      </c>
      <c r="AA414" s="887" t="str">
        <f t="shared" si="80"/>
        <v/>
      </c>
      <c r="AB414" s="865">
        <f t="shared" si="80"/>
        <v>0.34</v>
      </c>
      <c r="AC414" s="695">
        <f t="shared" ref="AC414:AD414" si="81">IF(COUNT(AC383:AC413)=0,"",MAX(AC383:AC413))</f>
        <v>1357</v>
      </c>
      <c r="AD414" s="855">
        <f t="shared" si="81"/>
        <v>1055</v>
      </c>
      <c r="AE414" s="11"/>
      <c r="AF414" s="2"/>
      <c r="AG414" s="2"/>
      <c r="AH414" s="2"/>
      <c r="AI414" s="2"/>
      <c r="AJ414" s="103"/>
    </row>
    <row r="415" spans="1:38" ht="13.5" customHeight="1" x14ac:dyDescent="0.15">
      <c r="A415" s="1607"/>
      <c r="B415" s="1602" t="s">
        <v>397</v>
      </c>
      <c r="C415" s="1603"/>
      <c r="D415" s="401"/>
      <c r="E415" s="364">
        <f>MIN(E383:E413)</f>
        <v>0.5</v>
      </c>
      <c r="F415" s="365">
        <f t="shared" ref="F415:AB415" si="82">IF(COUNT(F383:F413)=0,"",MIN(F383:F413))</f>
        <v>3.3</v>
      </c>
      <c r="G415" s="366">
        <f t="shared" si="82"/>
        <v>11</v>
      </c>
      <c r="H415" s="367">
        <f t="shared" si="82"/>
        <v>11.2</v>
      </c>
      <c r="I415" s="366">
        <f t="shared" si="82"/>
        <v>4.9000000000000004</v>
      </c>
      <c r="J415" s="367">
        <f t="shared" si="82"/>
        <v>4.5999999999999996</v>
      </c>
      <c r="K415" s="366">
        <f t="shared" si="82"/>
        <v>7.68</v>
      </c>
      <c r="L415" s="367">
        <f t="shared" si="82"/>
        <v>7.36</v>
      </c>
      <c r="M415" s="366" t="str">
        <f t="shared" si="82"/>
        <v/>
      </c>
      <c r="N415" s="367">
        <f t="shared" si="82"/>
        <v>30.8</v>
      </c>
      <c r="O415" s="1313" t="str">
        <f t="shared" si="82"/>
        <v/>
      </c>
      <c r="P415" s="1320">
        <f t="shared" si="82"/>
        <v>65.8</v>
      </c>
      <c r="Q415" s="1313" t="str">
        <f t="shared" si="82"/>
        <v/>
      </c>
      <c r="R415" s="1320">
        <f t="shared" si="82"/>
        <v>89.8</v>
      </c>
      <c r="S415" s="1313" t="str">
        <f t="shared" si="82"/>
        <v/>
      </c>
      <c r="T415" s="1320">
        <f t="shared" si="82"/>
        <v>59.2</v>
      </c>
      <c r="U415" s="1313" t="str">
        <f t="shared" si="82"/>
        <v/>
      </c>
      <c r="V415" s="1320">
        <f t="shared" si="82"/>
        <v>42.9</v>
      </c>
      <c r="W415" s="368" t="str">
        <f t="shared" si="82"/>
        <v/>
      </c>
      <c r="X415" s="697">
        <f t="shared" si="82"/>
        <v>34.799999999999997</v>
      </c>
      <c r="Y415" s="1477" t="str">
        <f t="shared" si="82"/>
        <v/>
      </c>
      <c r="Z415" s="1478">
        <f t="shared" si="82"/>
        <v>192</v>
      </c>
      <c r="AA415" s="888" t="str">
        <f t="shared" si="82"/>
        <v/>
      </c>
      <c r="AB415" s="867">
        <f t="shared" si="82"/>
        <v>0.12</v>
      </c>
      <c r="AC415" s="699">
        <f t="shared" ref="AC415:AD415" si="83">IF(COUNT(AC383:AC413)=0,"",MIN(AC383:AC413))</f>
        <v>128</v>
      </c>
      <c r="AD415" s="856">
        <f t="shared" si="83"/>
        <v>143</v>
      </c>
      <c r="AE415" s="11"/>
      <c r="AF415" s="2"/>
      <c r="AG415" s="2"/>
      <c r="AH415" s="2"/>
      <c r="AI415" s="2"/>
      <c r="AJ415" s="103"/>
    </row>
    <row r="416" spans="1:38" ht="13.5" customHeight="1" x14ac:dyDescent="0.15">
      <c r="A416" s="1607"/>
      <c r="B416" s="1602" t="s">
        <v>398</v>
      </c>
      <c r="C416" s="1603"/>
      <c r="D416" s="403"/>
      <c r="E416" s="401"/>
      <c r="F416" s="584">
        <f t="shared" ref="F416:AB416" si="84">IF(COUNT(F383:F413)=0,"",AVERAGE(F383:F413))</f>
        <v>10.829032258064517</v>
      </c>
      <c r="G416" s="585">
        <f t="shared" si="84"/>
        <v>12.49677419354839</v>
      </c>
      <c r="H416" s="586">
        <f t="shared" si="84"/>
        <v>12.235483870967741</v>
      </c>
      <c r="I416" s="585">
        <f t="shared" si="84"/>
        <v>7.4161290322580644</v>
      </c>
      <c r="J416" s="586">
        <f t="shared" si="84"/>
        <v>6.8032258064516116</v>
      </c>
      <c r="K416" s="585">
        <f t="shared" si="84"/>
        <v>7.8893548387096759</v>
      </c>
      <c r="L416" s="586">
        <f t="shared" si="84"/>
        <v>7.8535483870967751</v>
      </c>
      <c r="M416" s="585" t="str">
        <f t="shared" si="84"/>
        <v/>
      </c>
      <c r="N416" s="586">
        <f t="shared" si="84"/>
        <v>35.135483870967747</v>
      </c>
      <c r="O416" s="1321" t="str">
        <f t="shared" si="84"/>
        <v/>
      </c>
      <c r="P416" s="1322">
        <f t="shared" si="84"/>
        <v>68.790476190476198</v>
      </c>
      <c r="Q416" s="1321" t="str">
        <f t="shared" si="84"/>
        <v/>
      </c>
      <c r="R416" s="1322">
        <f t="shared" si="84"/>
        <v>99.447619047619057</v>
      </c>
      <c r="S416" s="1321" t="str">
        <f t="shared" si="84"/>
        <v/>
      </c>
      <c r="T416" s="1322">
        <f t="shared" si="84"/>
        <v>59.2</v>
      </c>
      <c r="U416" s="1321" t="str">
        <f t="shared" si="84"/>
        <v/>
      </c>
      <c r="V416" s="1322">
        <f t="shared" si="84"/>
        <v>42.9</v>
      </c>
      <c r="W416" s="1366" t="str">
        <f t="shared" si="84"/>
        <v/>
      </c>
      <c r="X416" s="702">
        <f t="shared" si="84"/>
        <v>38.038095238095238</v>
      </c>
      <c r="Y416" s="1479" t="str">
        <f t="shared" si="84"/>
        <v/>
      </c>
      <c r="Z416" s="1480">
        <f t="shared" si="84"/>
        <v>234.85714285714286</v>
      </c>
      <c r="AA416" s="895" t="str">
        <f t="shared" si="84"/>
        <v/>
      </c>
      <c r="AB416" s="873">
        <f t="shared" si="84"/>
        <v>0.21380952380952378</v>
      </c>
      <c r="AC416" s="691">
        <f t="shared" ref="AC416:AD416" si="85">IF(COUNT(AC383:AC413)=0,"",AVERAGE(AC383:AC413))</f>
        <v>603.66666666666663</v>
      </c>
      <c r="AD416" s="857">
        <f t="shared" si="85"/>
        <v>452.33333333333331</v>
      </c>
      <c r="AE416" s="11"/>
      <c r="AF416" s="2"/>
      <c r="AG416" s="2"/>
      <c r="AH416" s="2"/>
      <c r="AI416" s="2"/>
      <c r="AJ416" s="103"/>
    </row>
    <row r="417" spans="1:36" ht="13.5" customHeight="1" thickBot="1" x14ac:dyDescent="0.2">
      <c r="A417" s="1711"/>
      <c r="B417" s="1645" t="s">
        <v>399</v>
      </c>
      <c r="C417" s="1646"/>
      <c r="D417" s="762"/>
      <c r="E417" s="763">
        <f>SUM(E383:E413)</f>
        <v>143</v>
      </c>
      <c r="F417" s="764"/>
      <c r="G417" s="1458"/>
      <c r="H417" s="1459"/>
      <c r="I417" s="1458"/>
      <c r="J417" s="1459"/>
      <c r="K417" s="1354"/>
      <c r="L417" s="1355"/>
      <c r="M417" s="1458"/>
      <c r="N417" s="1459"/>
      <c r="O417" s="1329"/>
      <c r="P417" s="1330"/>
      <c r="Q417" s="1335"/>
      <c r="R417" s="1330"/>
      <c r="S417" s="1342"/>
      <c r="T417" s="1329"/>
      <c r="U417" s="1342"/>
      <c r="V417" s="1343"/>
      <c r="W417" s="1371"/>
      <c r="X417" s="1372"/>
      <c r="Y417" s="1482"/>
      <c r="Z417" s="1483"/>
      <c r="AA417" s="899"/>
      <c r="AB417" s="882"/>
      <c r="AC417" s="769">
        <f>SUM(AC383:AC413)</f>
        <v>1811</v>
      </c>
      <c r="AD417" s="858">
        <f>SUM(AD383:AD413)</f>
        <v>1357</v>
      </c>
      <c r="AE417" s="11"/>
      <c r="AF417" s="2"/>
      <c r="AG417" s="2"/>
      <c r="AH417" s="2"/>
      <c r="AI417" s="2"/>
      <c r="AJ417" s="103"/>
    </row>
    <row r="418" spans="1:36" ht="14.25" thickTop="1" x14ac:dyDescent="0.15">
      <c r="A418" s="1709" t="s">
        <v>405</v>
      </c>
      <c r="B418" s="1710" t="s">
        <v>396</v>
      </c>
      <c r="C418" s="1654"/>
      <c r="D418" s="748"/>
      <c r="E418" s="749">
        <v>192.5</v>
      </c>
      <c r="F418" s="750">
        <v>34</v>
      </c>
      <c r="G418" s="751">
        <v>30.6</v>
      </c>
      <c r="H418" s="752">
        <v>30</v>
      </c>
      <c r="I418" s="751">
        <v>12.9</v>
      </c>
      <c r="J418" s="752">
        <v>10.7</v>
      </c>
      <c r="K418" s="751">
        <v>8.92</v>
      </c>
      <c r="L418" s="752">
        <v>8.41</v>
      </c>
      <c r="M418" s="751" t="s">
        <v>36</v>
      </c>
      <c r="N418" s="752">
        <v>39</v>
      </c>
      <c r="O418" s="1331" t="s">
        <v>36</v>
      </c>
      <c r="P418" s="1332">
        <v>71.5</v>
      </c>
      <c r="Q418" s="1331" t="s">
        <v>36</v>
      </c>
      <c r="R418" s="1332">
        <v>117.3</v>
      </c>
      <c r="S418" s="1331" t="s">
        <v>36</v>
      </c>
      <c r="T418" s="1332">
        <v>59.2</v>
      </c>
      <c r="U418" s="1331" t="s">
        <v>36</v>
      </c>
      <c r="V418" s="1332">
        <v>42.9</v>
      </c>
      <c r="W418" s="753" t="s">
        <v>36</v>
      </c>
      <c r="X418" s="757">
        <v>52.3</v>
      </c>
      <c r="Y418" s="1494" t="s">
        <v>36</v>
      </c>
      <c r="Z418" s="1495">
        <v>279</v>
      </c>
      <c r="AA418" s="900" t="s">
        <v>36</v>
      </c>
      <c r="AB418" s="884">
        <v>0.51</v>
      </c>
      <c r="AC418" s="853">
        <v>1357</v>
      </c>
      <c r="AD418" s="780">
        <v>1055</v>
      </c>
      <c r="AE418" s="411"/>
      <c r="AF418" s="411"/>
      <c r="AG418" s="411"/>
      <c r="AH418" s="411"/>
      <c r="AI418" s="411"/>
      <c r="AJ418" s="411"/>
    </row>
    <row r="419" spans="1:36" x14ac:dyDescent="0.15">
      <c r="A419" s="1709"/>
      <c r="B419" s="1616" t="s">
        <v>397</v>
      </c>
      <c r="C419" s="1603"/>
      <c r="D419" s="401"/>
      <c r="E419" s="364">
        <v>0.5</v>
      </c>
      <c r="F419" s="365">
        <v>1.1000000000000001</v>
      </c>
      <c r="G419" s="366">
        <v>8.5</v>
      </c>
      <c r="H419" s="367">
        <v>8.9</v>
      </c>
      <c r="I419" s="366">
        <v>2</v>
      </c>
      <c r="J419" s="367">
        <v>2</v>
      </c>
      <c r="K419" s="366">
        <v>7.37</v>
      </c>
      <c r="L419" s="367">
        <v>7.36</v>
      </c>
      <c r="M419" s="366" t="s">
        <v>36</v>
      </c>
      <c r="N419" s="367">
        <v>24.5</v>
      </c>
      <c r="O419" s="1313" t="s">
        <v>36</v>
      </c>
      <c r="P419" s="1320">
        <v>52.2</v>
      </c>
      <c r="Q419" s="1313" t="s">
        <v>36</v>
      </c>
      <c r="R419" s="1320">
        <v>71.8</v>
      </c>
      <c r="S419" s="1313" t="s">
        <v>36</v>
      </c>
      <c r="T419" s="1320">
        <v>48.6</v>
      </c>
      <c r="U419" s="1313" t="s">
        <v>36</v>
      </c>
      <c r="V419" s="1320">
        <v>29.2</v>
      </c>
      <c r="W419" s="368" t="s">
        <v>36</v>
      </c>
      <c r="X419" s="697">
        <v>22</v>
      </c>
      <c r="Y419" s="1477" t="s">
        <v>36</v>
      </c>
      <c r="Z419" s="1478">
        <v>123</v>
      </c>
      <c r="AA419" s="888" t="s">
        <v>36</v>
      </c>
      <c r="AB419" s="867">
        <v>0.06</v>
      </c>
      <c r="AC419" s="854">
        <v>73</v>
      </c>
      <c r="AD419" s="746">
        <v>73</v>
      </c>
    </row>
    <row r="420" spans="1:36" x14ac:dyDescent="0.15">
      <c r="A420" s="1709"/>
      <c r="B420" s="1616" t="s">
        <v>398</v>
      </c>
      <c r="C420" s="1603"/>
      <c r="D420" s="401"/>
      <c r="E420" s="401"/>
      <c r="F420" s="584">
        <v>16.930054644808749</v>
      </c>
      <c r="G420" s="585">
        <v>19.108743169398902</v>
      </c>
      <c r="H420" s="586">
        <v>18.202732240437172</v>
      </c>
      <c r="I420" s="585">
        <v>5.87034153005464</v>
      </c>
      <c r="J420" s="586">
        <v>5.2202814207650272</v>
      </c>
      <c r="K420" s="585">
        <v>7.7382513661202097</v>
      </c>
      <c r="L420" s="586">
        <v>7.7015655737704813</v>
      </c>
      <c r="M420" s="585" t="s">
        <v>36</v>
      </c>
      <c r="N420" s="586">
        <v>31.958743169398932</v>
      </c>
      <c r="O420" s="1321" t="s">
        <v>36</v>
      </c>
      <c r="P420" s="1322">
        <v>62.600416666666632</v>
      </c>
      <c r="Q420" s="1321" t="s">
        <v>36</v>
      </c>
      <c r="R420" s="1322">
        <v>88.444999999999993</v>
      </c>
      <c r="S420" s="1321" t="s">
        <v>36</v>
      </c>
      <c r="T420" s="1322">
        <v>53.85</v>
      </c>
      <c r="U420" s="1321" t="s">
        <v>36</v>
      </c>
      <c r="V420" s="1322">
        <v>35.425000000000004</v>
      </c>
      <c r="W420" s="1366" t="s">
        <v>36</v>
      </c>
      <c r="X420" s="702">
        <v>34.21875</v>
      </c>
      <c r="Y420" s="1479" t="s">
        <v>36</v>
      </c>
      <c r="Z420" s="1480">
        <v>196.16666666666666</v>
      </c>
      <c r="AA420" s="895" t="s">
        <v>36</v>
      </c>
      <c r="AB420" s="873">
        <v>0.20720833333333336</v>
      </c>
      <c r="AC420" s="854">
        <v>315.80555555555554</v>
      </c>
      <c r="AD420" s="746">
        <v>392.82</v>
      </c>
    </row>
    <row r="421" spans="1:36" x14ac:dyDescent="0.15">
      <c r="A421" s="1709"/>
      <c r="B421" s="1616" t="s">
        <v>399</v>
      </c>
      <c r="C421" s="1603"/>
      <c r="D421" s="401"/>
      <c r="E421" s="577">
        <v>2086.5</v>
      </c>
      <c r="F421" s="606"/>
      <c r="G421" s="1456"/>
      <c r="H421" s="1457"/>
      <c r="I421" s="1456"/>
      <c r="J421" s="1457"/>
      <c r="K421" s="1352"/>
      <c r="L421" s="1353"/>
      <c r="M421" s="1456"/>
      <c r="N421" s="1457"/>
      <c r="O421" s="1316"/>
      <c r="P421" s="1323"/>
      <c r="Q421" s="1334"/>
      <c r="R421" s="1323"/>
      <c r="S421" s="1315"/>
      <c r="T421" s="1316"/>
      <c r="U421" s="1315"/>
      <c r="V421" s="1333"/>
      <c r="W421" s="1367"/>
      <c r="X421" s="1368"/>
      <c r="Y421" s="1476"/>
      <c r="Z421" s="1481"/>
      <c r="AA421" s="637"/>
      <c r="AB421" s="701"/>
      <c r="AC421" s="450">
        <v>11369</v>
      </c>
      <c r="AD421" s="859">
        <v>19641</v>
      </c>
    </row>
    <row r="422" spans="1:36" x14ac:dyDescent="0.15">
      <c r="A422" s="447"/>
      <c r="B422" s="1604" t="s">
        <v>403</v>
      </c>
      <c r="C422" s="1605"/>
      <c r="D422" s="413"/>
      <c r="E422" s="430"/>
      <c r="F422" s="431"/>
      <c r="G422" s="431"/>
      <c r="H422" s="431"/>
      <c r="I422" s="432"/>
      <c r="J422" s="432"/>
      <c r="K422" s="433"/>
      <c r="L422" s="433"/>
      <c r="M422" s="432"/>
      <c r="N422" s="432"/>
      <c r="O422" s="431"/>
      <c r="P422" s="431"/>
      <c r="Q422" s="431"/>
      <c r="R422" s="431"/>
      <c r="S422" s="431"/>
      <c r="T422" s="431"/>
      <c r="U422" s="431"/>
      <c r="V422" s="431"/>
      <c r="W422" s="432"/>
      <c r="X422" s="432"/>
      <c r="Y422" s="434"/>
      <c r="Z422" s="434"/>
      <c r="AA422" s="433"/>
      <c r="AB422" s="433"/>
      <c r="AC422" s="435"/>
      <c r="AD422" s="435"/>
    </row>
  </sheetData>
  <protectedRanges>
    <protectedRange sqref="D281:N310" name="範囲1_1_1"/>
    <protectedRange sqref="O281:AB310" name="範囲1_5_1_1"/>
  </protectedRanges>
  <mergeCells count="84">
    <mergeCell ref="B379:C379"/>
    <mergeCell ref="B380:C380"/>
    <mergeCell ref="B381:C381"/>
    <mergeCell ref="B382:C382"/>
    <mergeCell ref="A350:A382"/>
    <mergeCell ref="B346:C346"/>
    <mergeCell ref="B347:C347"/>
    <mergeCell ref="B348:C348"/>
    <mergeCell ref="B349:C349"/>
    <mergeCell ref="A315:A349"/>
    <mergeCell ref="A2:A3"/>
    <mergeCell ref="B69:C69"/>
    <mergeCell ref="B70:C70"/>
    <mergeCell ref="B175:C175"/>
    <mergeCell ref="B207:C207"/>
    <mergeCell ref="B140:C140"/>
    <mergeCell ref="B141:C141"/>
    <mergeCell ref="A107:A141"/>
    <mergeCell ref="B173:C173"/>
    <mergeCell ref="B174:C174"/>
    <mergeCell ref="B34:C34"/>
    <mergeCell ref="B35:C35"/>
    <mergeCell ref="B36:C36"/>
    <mergeCell ref="B37:C37"/>
    <mergeCell ref="A4:A37"/>
    <mergeCell ref="AE2:AJ3"/>
    <mergeCell ref="AC2:AD2"/>
    <mergeCell ref="I2:J2"/>
    <mergeCell ref="O2:P2"/>
    <mergeCell ref="AA2:AB2"/>
    <mergeCell ref="Y2:Z2"/>
    <mergeCell ref="Q2:R2"/>
    <mergeCell ref="B1:E1"/>
    <mergeCell ref="S2:T2"/>
    <mergeCell ref="K2:L2"/>
    <mergeCell ref="W2:X2"/>
    <mergeCell ref="M2:N2"/>
    <mergeCell ref="D2:D3"/>
    <mergeCell ref="C2:C3"/>
    <mergeCell ref="G2:H2"/>
    <mergeCell ref="U2:V2"/>
    <mergeCell ref="B2:B3"/>
    <mergeCell ref="B209:C209"/>
    <mergeCell ref="B210:C210"/>
    <mergeCell ref="A177:A210"/>
    <mergeCell ref="B71:C71"/>
    <mergeCell ref="B72:C72"/>
    <mergeCell ref="A38:A72"/>
    <mergeCell ref="B138:C138"/>
    <mergeCell ref="B139:C139"/>
    <mergeCell ref="B176:C176"/>
    <mergeCell ref="A142:A176"/>
    <mergeCell ref="B103:C103"/>
    <mergeCell ref="B104:C104"/>
    <mergeCell ref="B105:C105"/>
    <mergeCell ref="B106:C106"/>
    <mergeCell ref="A73:A106"/>
    <mergeCell ref="B208:C208"/>
    <mergeCell ref="A280:A314"/>
    <mergeCell ref="B242:C242"/>
    <mergeCell ref="B243:C243"/>
    <mergeCell ref="B278:C278"/>
    <mergeCell ref="B279:C279"/>
    <mergeCell ref="A246:A279"/>
    <mergeCell ref="B244:C244"/>
    <mergeCell ref="B245:C245"/>
    <mergeCell ref="A211:A245"/>
    <mergeCell ref="B276:C276"/>
    <mergeCell ref="B277:C277"/>
    <mergeCell ref="B311:C311"/>
    <mergeCell ref="B312:C312"/>
    <mergeCell ref="B313:C313"/>
    <mergeCell ref="B314:C314"/>
    <mergeCell ref="B414:C414"/>
    <mergeCell ref="B415:C415"/>
    <mergeCell ref="B416:C416"/>
    <mergeCell ref="B417:C417"/>
    <mergeCell ref="A383:A417"/>
    <mergeCell ref="B422:C422"/>
    <mergeCell ref="A418:A421"/>
    <mergeCell ref="B418:C418"/>
    <mergeCell ref="B419:C419"/>
    <mergeCell ref="B420:C420"/>
    <mergeCell ref="B421:C421"/>
  </mergeCells>
  <phoneticPr fontId="4"/>
  <conditionalFormatting sqref="AE6:AF28">
    <cfRule type="expression" dxfId="126" priority="139" stopIfTrue="1">
      <formula>$B$1=1</formula>
    </cfRule>
  </conditionalFormatting>
  <conditionalFormatting sqref="F418:AB420 F421:V421">
    <cfRule type="expression" dxfId="125" priority="92" stopIfTrue="1">
      <formula>$A$1=1</formula>
    </cfRule>
  </conditionalFormatting>
  <conditionalFormatting sqref="W421">
    <cfRule type="expression" dxfId="124" priority="91" stopIfTrue="1">
      <formula>$A$1=1</formula>
    </cfRule>
  </conditionalFormatting>
  <conditionalFormatting sqref="AC379:AD382">
    <cfRule type="expression" dxfId="123" priority="43" stopIfTrue="1">
      <formula>$A$1=1</formula>
    </cfRule>
  </conditionalFormatting>
  <conditionalFormatting sqref="AC69:AD72">
    <cfRule type="expression" dxfId="122" priority="42" stopIfTrue="1">
      <formula>$A$1=1</formula>
    </cfRule>
  </conditionalFormatting>
  <conditionalFormatting sqref="D281:N310">
    <cfRule type="expression" dxfId="121" priority="31" stopIfTrue="1">
      <formula>$A$1=1</formula>
    </cfRule>
  </conditionalFormatting>
  <conditionalFormatting sqref="O281:AB310">
    <cfRule type="expression" dxfId="120" priority="30" stopIfTrue="1">
      <formula>$A$1=1</formula>
    </cfRule>
  </conditionalFormatting>
  <conditionalFormatting sqref="D349">
    <cfRule type="expression" dxfId="119" priority="29" stopIfTrue="1">
      <formula>$A$1=1</formula>
    </cfRule>
  </conditionalFormatting>
  <conditionalFormatting sqref="F379:AB381 D382 F382:V382">
    <cfRule type="expression" dxfId="118" priority="28" stopIfTrue="1">
      <formula>$A$1=1</formula>
    </cfRule>
  </conditionalFormatting>
  <conditionalFormatting sqref="W382">
    <cfRule type="expression" dxfId="117" priority="27" stopIfTrue="1">
      <formula>$A$1=1</formula>
    </cfRule>
  </conditionalFormatting>
  <conditionalFormatting sqref="AC103:AD106">
    <cfRule type="expression" dxfId="116" priority="41" stopIfTrue="1">
      <formula>$A$1=1</formula>
    </cfRule>
  </conditionalFormatting>
  <conditionalFormatting sqref="AC173:AD176">
    <cfRule type="expression" dxfId="115" priority="38" stopIfTrue="1">
      <formula>$A$1=1</formula>
    </cfRule>
  </conditionalFormatting>
  <conditionalFormatting sqref="AC242:AD245">
    <cfRule type="expression" dxfId="114" priority="37" stopIfTrue="1">
      <formula>$A$1=1</formula>
    </cfRule>
  </conditionalFormatting>
  <conditionalFormatting sqref="AC207:AD210">
    <cfRule type="expression" dxfId="113" priority="40" stopIfTrue="1">
      <formula>$A$1=1</formula>
    </cfRule>
  </conditionalFormatting>
  <conditionalFormatting sqref="AC138:AD141">
    <cfRule type="expression" dxfId="112" priority="39" stopIfTrue="1">
      <formula>$A$1=1</formula>
    </cfRule>
  </conditionalFormatting>
  <conditionalFormatting sqref="AC414:AD417">
    <cfRule type="expression" dxfId="111" priority="34" stopIfTrue="1">
      <formula>$A$1=1</formula>
    </cfRule>
  </conditionalFormatting>
  <conditionalFormatting sqref="AC346:AD349">
    <cfRule type="expression" dxfId="110" priority="36" stopIfTrue="1">
      <formula>$A$1=1</formula>
    </cfRule>
  </conditionalFormatting>
  <conditionalFormatting sqref="AC34:AD37">
    <cfRule type="expression" dxfId="109" priority="35" stopIfTrue="1">
      <formula>$A$1=1</formula>
    </cfRule>
  </conditionalFormatting>
  <conditionalFormatting sqref="AC311:AD314">
    <cfRule type="expression" dxfId="108" priority="32" stopIfTrue="1">
      <formula>$A$1=1</formula>
    </cfRule>
  </conditionalFormatting>
  <conditionalFormatting sqref="F69:AB71 F72:V72">
    <cfRule type="expression" dxfId="107" priority="26" stopIfTrue="1">
      <formula>$A$1=1</formula>
    </cfRule>
  </conditionalFormatting>
  <conditionalFormatting sqref="W72">
    <cfRule type="expression" dxfId="106" priority="25" stopIfTrue="1">
      <formula>$A$1=1</formula>
    </cfRule>
  </conditionalFormatting>
  <conditionalFormatting sqref="F103:AB105 F106:V106">
    <cfRule type="expression" dxfId="105" priority="24" stopIfTrue="1">
      <formula>$A$1=1</formula>
    </cfRule>
  </conditionalFormatting>
  <conditionalFormatting sqref="W106">
    <cfRule type="expression" dxfId="104" priority="23" stopIfTrue="1">
      <formula>$A$1=1</formula>
    </cfRule>
  </conditionalFormatting>
  <conditionalFormatting sqref="F207:AB209 F210:V210">
    <cfRule type="expression" dxfId="103" priority="22" stopIfTrue="1">
      <formula>$A$1=1</formula>
    </cfRule>
  </conditionalFormatting>
  <conditionalFormatting sqref="W210">
    <cfRule type="expression" dxfId="102" priority="21" stopIfTrue="1">
      <formula>$A$1=1</formula>
    </cfRule>
  </conditionalFormatting>
  <conditionalFormatting sqref="F138:AB140 F141:V141">
    <cfRule type="expression" dxfId="101" priority="20" stopIfTrue="1">
      <formula>$A$1=1</formula>
    </cfRule>
  </conditionalFormatting>
  <conditionalFormatting sqref="W141">
    <cfRule type="expression" dxfId="100" priority="19" stopIfTrue="1">
      <formula>$A$1=1</formula>
    </cfRule>
  </conditionalFormatting>
  <conditionalFormatting sqref="F173:AB175 F176:V176">
    <cfRule type="expression" dxfId="99" priority="18" stopIfTrue="1">
      <formula>$A$1=1</formula>
    </cfRule>
  </conditionalFormatting>
  <conditionalFormatting sqref="W176">
    <cfRule type="expression" dxfId="98" priority="17" stopIfTrue="1">
      <formula>$A$1=1</formula>
    </cfRule>
  </conditionalFormatting>
  <conditionalFormatting sqref="F242:AB244 F245:V245">
    <cfRule type="expression" dxfId="97" priority="16" stopIfTrue="1">
      <formula>$A$1=1</formula>
    </cfRule>
  </conditionalFormatting>
  <conditionalFormatting sqref="W314">
    <cfRule type="expression" dxfId="96" priority="4" stopIfTrue="1">
      <formula>$A$1=1</formula>
    </cfRule>
  </conditionalFormatting>
  <conditionalFormatting sqref="W245">
    <cfRule type="expression" dxfId="95" priority="15" stopIfTrue="1">
      <formula>$A$1=1</formula>
    </cfRule>
  </conditionalFormatting>
  <conditionalFormatting sqref="F346:AB348 F349:V349">
    <cfRule type="expression" dxfId="94" priority="14" stopIfTrue="1">
      <formula>$A$1=1</formula>
    </cfRule>
  </conditionalFormatting>
  <conditionalFormatting sqref="W349">
    <cfRule type="expression" dxfId="93" priority="13" stopIfTrue="1">
      <formula>$A$1=1</formula>
    </cfRule>
  </conditionalFormatting>
  <conditionalFormatting sqref="F34:AB36 F37:V37">
    <cfRule type="expression" dxfId="92" priority="12" stopIfTrue="1">
      <formula>$A$1=1</formula>
    </cfRule>
  </conditionalFormatting>
  <conditionalFormatting sqref="W37">
    <cfRule type="expression" dxfId="91" priority="11" stopIfTrue="1">
      <formula>$A$1=1</formula>
    </cfRule>
  </conditionalFormatting>
  <conditionalFormatting sqref="D417">
    <cfRule type="expression" dxfId="90" priority="10" stopIfTrue="1">
      <formula>$A$1=1</formula>
    </cfRule>
  </conditionalFormatting>
  <conditionalFormatting sqref="F414:AB416 F417:V417">
    <cfRule type="expression" dxfId="89" priority="9" stopIfTrue="1">
      <formula>$A$1=1</formula>
    </cfRule>
  </conditionalFormatting>
  <conditionalFormatting sqref="W417">
    <cfRule type="expression" dxfId="88" priority="8" stopIfTrue="1">
      <formula>$A$1=1</formula>
    </cfRule>
  </conditionalFormatting>
  <conditionalFormatting sqref="F311:AB313 F314:V314">
    <cfRule type="expression" dxfId="87" priority="5" stopIfTrue="1">
      <formula>$A$1=1</formula>
    </cfRule>
  </conditionalFormatting>
  <conditionalFormatting sqref="AC276:AD279">
    <cfRule type="expression" dxfId="86" priority="3" stopIfTrue="1">
      <formula>$A$1=1</formula>
    </cfRule>
  </conditionalFormatting>
  <conditionalFormatting sqref="F276:AB278 F279:V279">
    <cfRule type="expression" dxfId="85" priority="2" stopIfTrue="1">
      <formula>$A$1=1</formula>
    </cfRule>
  </conditionalFormatting>
  <conditionalFormatting sqref="W279">
    <cfRule type="expression" dxfId="84" priority="1" stopIfTrue="1">
      <formula>$A$1=1</formula>
    </cfRule>
  </conditionalFormatting>
  <dataValidations count="2">
    <dataValidation imeMode="off" allowBlank="1" showInputMessage="1" showErrorMessage="1" sqref="AG2 AE29:AF31 E371:AD378 E4:AD33 AI382:AJ382 E383:AD413 E281:AB310"/>
    <dataValidation imeMode="on" allowBlank="1" showInputMessage="1" showErrorMessage="1" sqref="AE5:AF5 AE106:AJ106 AE138:AJ141 AE173:AJ176 AE207:AJ210 AE242:AJ245 AE276:AJ279 AE414:AJ418 AE34:AJ37 AE69:AJ72 D4:D33 D371:D378 D281:D310 D383:D413 AE32:AF33"/>
  </dataValidations>
  <pageMargins left="0.70866141732283472" right="0.70866141732283472" top="0.74803149606299213" bottom="0.74803149606299213"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22"/>
  <sheetViews>
    <sheetView zoomScale="80" zoomScaleNormal="80" workbookViewId="0">
      <pane xSplit="4" ySplit="3" topLeftCell="E4" activePane="bottomRight" state="frozen"/>
      <selection pane="topRight" activeCell="E1" sqref="E1"/>
      <selection pane="bottomLeft" activeCell="A4" sqref="A4"/>
      <selection pane="bottomRight"/>
    </sheetView>
  </sheetViews>
  <sheetFormatPr defaultRowHeight="13.5" x14ac:dyDescent="0.15"/>
  <cols>
    <col min="1" max="1" width="4.375" customWidth="1"/>
    <col min="2" max="3" width="4.75" customWidth="1"/>
    <col min="4" max="4" width="5" customWidth="1"/>
    <col min="5" max="7" width="5.375" customWidth="1"/>
    <col min="8" max="8" width="5.625" bestFit="1" customWidth="1"/>
    <col min="9" max="27" width="5.375" customWidth="1"/>
    <col min="28" max="29" width="7" customWidth="1"/>
    <col min="30" max="30" width="12.75" customWidth="1"/>
    <col min="31" max="31" width="6.125" customWidth="1"/>
    <col min="32" max="32" width="6.625" customWidth="1"/>
    <col min="33" max="33" width="7.375" customWidth="1"/>
    <col min="34" max="35" width="2" customWidth="1"/>
  </cols>
  <sheetData>
    <row r="1" spans="1:35" ht="17.25" x14ac:dyDescent="0.15">
      <c r="B1" s="1623" t="s">
        <v>352</v>
      </c>
      <c r="C1" s="1623"/>
      <c r="D1" s="1623"/>
      <c r="E1" s="107"/>
      <c r="F1" s="107"/>
      <c r="G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s="1" customFormat="1" ht="13.5" customHeight="1" x14ac:dyDescent="0.15">
      <c r="A2" s="1567"/>
      <c r="B2" s="1705" t="s">
        <v>0</v>
      </c>
      <c r="C2" s="1707" t="s">
        <v>18</v>
      </c>
      <c r="D2" s="1628" t="s">
        <v>1</v>
      </c>
      <c r="E2" s="109" t="s">
        <v>3</v>
      </c>
      <c r="F2" s="1642" t="s">
        <v>7</v>
      </c>
      <c r="G2" s="1643"/>
      <c r="H2" s="1642" t="s">
        <v>8</v>
      </c>
      <c r="I2" s="1643"/>
      <c r="J2" s="1642" t="s">
        <v>44</v>
      </c>
      <c r="K2" s="1643"/>
      <c r="L2" s="1642" t="s">
        <v>9</v>
      </c>
      <c r="M2" s="1643"/>
      <c r="N2" s="1642" t="s">
        <v>10</v>
      </c>
      <c r="O2" s="1643"/>
      <c r="P2" s="1642" t="s">
        <v>11</v>
      </c>
      <c r="Q2" s="1643"/>
      <c r="R2" s="1642" t="s">
        <v>16</v>
      </c>
      <c r="S2" s="1643"/>
      <c r="T2" s="1642" t="s">
        <v>17</v>
      </c>
      <c r="U2" s="1643"/>
      <c r="V2" s="1642" t="s">
        <v>12</v>
      </c>
      <c r="W2" s="1643"/>
      <c r="X2" s="1642" t="s">
        <v>13</v>
      </c>
      <c r="Y2" s="1643"/>
      <c r="Z2" s="1642" t="s">
        <v>14</v>
      </c>
      <c r="AA2" s="1643"/>
      <c r="AB2" s="1719" t="s">
        <v>316</v>
      </c>
      <c r="AC2" s="1723"/>
      <c r="AD2" s="1636" t="s">
        <v>4</v>
      </c>
      <c r="AE2" s="1637"/>
      <c r="AF2" s="1637"/>
      <c r="AG2" s="1637"/>
      <c r="AH2" s="1637"/>
      <c r="AI2" s="1638"/>
    </row>
    <row r="3" spans="1:35" s="1" customFormat="1" ht="13.5" customHeight="1" x14ac:dyDescent="0.15">
      <c r="A3" s="1568"/>
      <c r="B3" s="1706"/>
      <c r="C3" s="1708"/>
      <c r="D3" s="1669"/>
      <c r="E3" s="111" t="s">
        <v>15</v>
      </c>
      <c r="F3" s="108" t="s">
        <v>5</v>
      </c>
      <c r="G3" s="110" t="s">
        <v>6</v>
      </c>
      <c r="H3" s="108" t="s">
        <v>5</v>
      </c>
      <c r="I3" s="110" t="s">
        <v>6</v>
      </c>
      <c r="J3" s="108" t="s">
        <v>5</v>
      </c>
      <c r="K3" s="110" t="s">
        <v>6</v>
      </c>
      <c r="L3" s="108" t="s">
        <v>5</v>
      </c>
      <c r="M3" s="110" t="s">
        <v>6</v>
      </c>
      <c r="N3" s="108" t="s">
        <v>5</v>
      </c>
      <c r="O3" s="110" t="s">
        <v>6</v>
      </c>
      <c r="P3" s="108" t="s">
        <v>5</v>
      </c>
      <c r="Q3" s="110" t="s">
        <v>6</v>
      </c>
      <c r="R3" s="108" t="s">
        <v>5</v>
      </c>
      <c r="S3" s="110" t="s">
        <v>6</v>
      </c>
      <c r="T3" s="108" t="s">
        <v>5</v>
      </c>
      <c r="U3" s="110" t="s">
        <v>6</v>
      </c>
      <c r="V3" s="108" t="s">
        <v>5</v>
      </c>
      <c r="W3" s="110" t="s">
        <v>6</v>
      </c>
      <c r="X3" s="108" t="s">
        <v>5</v>
      </c>
      <c r="Y3" s="110" t="s">
        <v>6</v>
      </c>
      <c r="Z3" s="108" t="s">
        <v>5</v>
      </c>
      <c r="AA3" s="110" t="s">
        <v>6</v>
      </c>
      <c r="AB3" s="340" t="s">
        <v>266</v>
      </c>
      <c r="AC3" s="354" t="s">
        <v>267</v>
      </c>
      <c r="AD3" s="1639"/>
      <c r="AE3" s="1640"/>
      <c r="AF3" s="1640"/>
      <c r="AG3" s="1640"/>
      <c r="AH3" s="1640"/>
      <c r="AI3" s="1641"/>
    </row>
    <row r="4" spans="1:35" ht="13.5" customHeight="1" x14ac:dyDescent="0.15">
      <c r="A4" s="1665" t="s">
        <v>28</v>
      </c>
      <c r="B4" s="52">
        <v>43556</v>
      </c>
      <c r="C4" s="7" t="s">
        <v>37</v>
      </c>
      <c r="D4" s="73" t="s">
        <v>570</v>
      </c>
      <c r="E4" s="469"/>
      <c r="F4" s="470">
        <v>12.1</v>
      </c>
      <c r="G4" s="471">
        <v>12.3</v>
      </c>
      <c r="H4" s="470">
        <v>5.7</v>
      </c>
      <c r="I4" s="471">
        <v>4.4000000000000004</v>
      </c>
      <c r="J4" s="470">
        <v>7.6</v>
      </c>
      <c r="K4" s="471">
        <v>7.6</v>
      </c>
      <c r="L4" s="470"/>
      <c r="M4" s="471">
        <v>34.6</v>
      </c>
      <c r="N4" s="1444"/>
      <c r="O4" s="1445">
        <v>69.3</v>
      </c>
      <c r="P4" s="1444"/>
      <c r="Q4" s="1445">
        <v>94.2</v>
      </c>
      <c r="R4" s="1444"/>
      <c r="S4" s="1445"/>
      <c r="T4" s="1444"/>
      <c r="U4" s="1445"/>
      <c r="V4" s="472"/>
      <c r="W4" s="473">
        <v>46</v>
      </c>
      <c r="X4" s="476"/>
      <c r="Y4" s="477">
        <v>228</v>
      </c>
      <c r="Z4" s="1498"/>
      <c r="AA4" s="475">
        <v>0.12</v>
      </c>
      <c r="AB4" s="330"/>
      <c r="AC4" s="330"/>
      <c r="AD4" s="112">
        <v>43559</v>
      </c>
      <c r="AE4" s="4" t="s">
        <v>29</v>
      </c>
      <c r="AF4" s="30">
        <v>20.399999999999999</v>
      </c>
      <c r="AG4" s="27" t="s">
        <v>20</v>
      </c>
      <c r="AH4" s="28"/>
      <c r="AI4" s="106"/>
    </row>
    <row r="5" spans="1:35" x14ac:dyDescent="0.15">
      <c r="A5" s="1666"/>
      <c r="B5" s="53">
        <v>43557</v>
      </c>
      <c r="C5" s="7" t="s">
        <v>38</v>
      </c>
      <c r="D5" s="74" t="s">
        <v>570</v>
      </c>
      <c r="E5" s="479"/>
      <c r="F5" s="480">
        <v>12.2</v>
      </c>
      <c r="G5" s="481">
        <v>12.4</v>
      </c>
      <c r="H5" s="480">
        <v>4</v>
      </c>
      <c r="I5" s="481">
        <v>3.5</v>
      </c>
      <c r="J5" s="480">
        <v>7.6</v>
      </c>
      <c r="K5" s="481">
        <v>7.6</v>
      </c>
      <c r="L5" s="480"/>
      <c r="M5" s="481">
        <v>34.5</v>
      </c>
      <c r="N5" s="533"/>
      <c r="O5" s="1446">
        <v>70</v>
      </c>
      <c r="P5" s="533"/>
      <c r="Q5" s="1446">
        <v>93.8</v>
      </c>
      <c r="R5" s="533"/>
      <c r="S5" s="1446"/>
      <c r="T5" s="533"/>
      <c r="U5" s="1446"/>
      <c r="V5" s="482"/>
      <c r="W5" s="483">
        <v>44.9</v>
      </c>
      <c r="X5" s="486"/>
      <c r="Y5" s="487">
        <v>225</v>
      </c>
      <c r="Z5" s="1499"/>
      <c r="AA5" s="485">
        <v>0.21</v>
      </c>
      <c r="AB5" s="329"/>
      <c r="AC5" s="329"/>
      <c r="AD5" s="12" t="s">
        <v>30</v>
      </c>
      <c r="AE5" s="13" t="s">
        <v>31</v>
      </c>
      <c r="AF5" s="14" t="s">
        <v>32</v>
      </c>
      <c r="AG5" s="15" t="s">
        <v>33</v>
      </c>
      <c r="AH5" s="16" t="s">
        <v>36</v>
      </c>
      <c r="AI5" s="96"/>
    </row>
    <row r="6" spans="1:35" ht="13.5" customHeight="1" x14ac:dyDescent="0.15">
      <c r="A6" s="1666"/>
      <c r="B6" s="53">
        <v>43558</v>
      </c>
      <c r="C6" s="7" t="s">
        <v>35</v>
      </c>
      <c r="D6" s="119" t="s">
        <v>570</v>
      </c>
      <c r="E6" s="489"/>
      <c r="F6" s="490">
        <v>12.2</v>
      </c>
      <c r="G6" s="491">
        <v>12.4</v>
      </c>
      <c r="H6" s="490">
        <v>4</v>
      </c>
      <c r="I6" s="491">
        <v>3.2</v>
      </c>
      <c r="J6" s="490">
        <v>7.7</v>
      </c>
      <c r="K6" s="491">
        <v>7.6</v>
      </c>
      <c r="L6" s="490"/>
      <c r="M6" s="491">
        <v>34.299999999999997</v>
      </c>
      <c r="N6" s="1447"/>
      <c r="O6" s="1448">
        <v>69.900000000000006</v>
      </c>
      <c r="P6" s="1447"/>
      <c r="Q6" s="1448">
        <v>94</v>
      </c>
      <c r="R6" s="1447"/>
      <c r="S6" s="1448"/>
      <c r="T6" s="1447"/>
      <c r="U6" s="1448"/>
      <c r="V6" s="492"/>
      <c r="W6" s="493">
        <v>44</v>
      </c>
      <c r="X6" s="496"/>
      <c r="Y6" s="497">
        <v>229</v>
      </c>
      <c r="Z6" s="1500"/>
      <c r="AA6" s="495">
        <v>0.24</v>
      </c>
      <c r="AB6" s="329"/>
      <c r="AC6" s="329"/>
      <c r="AD6" s="5" t="s">
        <v>271</v>
      </c>
      <c r="AE6" s="17" t="s">
        <v>20</v>
      </c>
      <c r="AF6" s="31"/>
      <c r="AG6" s="32">
        <v>12.5</v>
      </c>
      <c r="AH6" s="33" t="s">
        <v>36</v>
      </c>
      <c r="AI6" s="97"/>
    </row>
    <row r="7" spans="1:35" x14ac:dyDescent="0.15">
      <c r="A7" s="1666"/>
      <c r="B7" s="53">
        <v>43559</v>
      </c>
      <c r="C7" s="7" t="s">
        <v>39</v>
      </c>
      <c r="D7" s="119" t="s">
        <v>570</v>
      </c>
      <c r="E7" s="489">
        <v>20.399999999999999</v>
      </c>
      <c r="F7" s="490">
        <v>12.1</v>
      </c>
      <c r="G7" s="491">
        <v>12.5</v>
      </c>
      <c r="H7" s="490">
        <v>4.2</v>
      </c>
      <c r="I7" s="491">
        <v>3.4</v>
      </c>
      <c r="J7" s="490">
        <v>7.6</v>
      </c>
      <c r="K7" s="491">
        <v>7.7</v>
      </c>
      <c r="L7" s="490"/>
      <c r="M7" s="491">
        <v>34.200000000000003</v>
      </c>
      <c r="N7" s="1447"/>
      <c r="O7" s="1448">
        <v>70</v>
      </c>
      <c r="P7" s="1447"/>
      <c r="Q7" s="1448">
        <v>94.6</v>
      </c>
      <c r="R7" s="1447"/>
      <c r="S7" s="1448">
        <v>58.8</v>
      </c>
      <c r="T7" s="1447"/>
      <c r="U7" s="1448">
        <v>35.799999999999997</v>
      </c>
      <c r="V7" s="492"/>
      <c r="W7" s="493">
        <v>44.3</v>
      </c>
      <c r="X7" s="496"/>
      <c r="Y7" s="497">
        <v>230</v>
      </c>
      <c r="Z7" s="1500"/>
      <c r="AA7" s="495">
        <v>0.28000000000000003</v>
      </c>
      <c r="AB7" s="329"/>
      <c r="AC7" s="329"/>
      <c r="AD7" s="6" t="s">
        <v>272</v>
      </c>
      <c r="AE7" s="18" t="s">
        <v>273</v>
      </c>
      <c r="AF7" s="37"/>
      <c r="AG7" s="35">
        <v>3.4</v>
      </c>
      <c r="AH7" s="39" t="s">
        <v>36</v>
      </c>
      <c r="AI7" s="98"/>
    </row>
    <row r="8" spans="1:35" x14ac:dyDescent="0.15">
      <c r="A8" s="1666"/>
      <c r="B8" s="53">
        <v>43560</v>
      </c>
      <c r="C8" s="7" t="s">
        <v>40</v>
      </c>
      <c r="D8" s="75" t="s">
        <v>570</v>
      </c>
      <c r="E8" s="479"/>
      <c r="F8" s="480">
        <v>12.2</v>
      </c>
      <c r="G8" s="481">
        <v>12.8</v>
      </c>
      <c r="H8" s="480">
        <v>4.8</v>
      </c>
      <c r="I8" s="481">
        <v>4.2</v>
      </c>
      <c r="J8" s="480">
        <v>7.5</v>
      </c>
      <c r="K8" s="481">
        <v>7.6</v>
      </c>
      <c r="L8" s="480"/>
      <c r="M8" s="481">
        <v>34.700000000000003</v>
      </c>
      <c r="N8" s="533"/>
      <c r="O8" s="1446">
        <v>68.400000000000006</v>
      </c>
      <c r="P8" s="533"/>
      <c r="Q8" s="1446">
        <v>94</v>
      </c>
      <c r="R8" s="533"/>
      <c r="S8" s="1446"/>
      <c r="T8" s="533"/>
      <c r="U8" s="1446"/>
      <c r="V8" s="482"/>
      <c r="W8" s="483">
        <v>43.7</v>
      </c>
      <c r="X8" s="486"/>
      <c r="Y8" s="487">
        <v>205</v>
      </c>
      <c r="Z8" s="1499"/>
      <c r="AA8" s="485">
        <v>0.21</v>
      </c>
      <c r="AB8" s="329"/>
      <c r="AC8" s="329"/>
      <c r="AD8" s="6" t="s">
        <v>21</v>
      </c>
      <c r="AE8" s="18"/>
      <c r="AF8" s="40"/>
      <c r="AG8" s="35">
        <v>7.7</v>
      </c>
      <c r="AH8" s="42" t="s">
        <v>19</v>
      </c>
      <c r="AI8" s="99"/>
    </row>
    <row r="9" spans="1:35" x14ac:dyDescent="0.15">
      <c r="A9" s="1666"/>
      <c r="B9" s="53">
        <v>43561</v>
      </c>
      <c r="C9" s="7" t="s">
        <v>41</v>
      </c>
      <c r="D9" s="75" t="s">
        <v>570</v>
      </c>
      <c r="E9" s="479"/>
      <c r="F9" s="480">
        <v>12.5</v>
      </c>
      <c r="G9" s="481">
        <v>12.9</v>
      </c>
      <c r="H9" s="480">
        <v>4.9000000000000004</v>
      </c>
      <c r="I9" s="481">
        <v>4.2</v>
      </c>
      <c r="J9" s="480">
        <v>7.6</v>
      </c>
      <c r="K9" s="481">
        <v>7.5</v>
      </c>
      <c r="L9" s="480"/>
      <c r="M9" s="481">
        <v>36</v>
      </c>
      <c r="N9" s="533"/>
      <c r="O9" s="1446"/>
      <c r="P9" s="533"/>
      <c r="Q9" s="1446"/>
      <c r="R9" s="533"/>
      <c r="S9" s="1446"/>
      <c r="T9" s="533"/>
      <c r="U9" s="1446"/>
      <c r="V9" s="482"/>
      <c r="W9" s="483"/>
      <c r="X9" s="486"/>
      <c r="Y9" s="487"/>
      <c r="Z9" s="1499"/>
      <c r="AA9" s="485" t="s">
        <v>36</v>
      </c>
      <c r="AB9" s="329"/>
      <c r="AC9" s="329"/>
      <c r="AD9" s="6" t="s">
        <v>274</v>
      </c>
      <c r="AE9" s="18" t="s">
        <v>22</v>
      </c>
      <c r="AF9" s="34"/>
      <c r="AG9" s="35">
        <v>34.200000000000003</v>
      </c>
      <c r="AH9" s="36" t="s">
        <v>36</v>
      </c>
      <c r="AI9" s="100"/>
    </row>
    <row r="10" spans="1:35" x14ac:dyDescent="0.15">
      <c r="A10" s="1666"/>
      <c r="B10" s="53">
        <v>43562</v>
      </c>
      <c r="C10" s="7" t="s">
        <v>42</v>
      </c>
      <c r="D10" s="75" t="s">
        <v>570</v>
      </c>
      <c r="E10" s="479"/>
      <c r="F10" s="480">
        <v>12.5</v>
      </c>
      <c r="G10" s="481">
        <v>13</v>
      </c>
      <c r="H10" s="480">
        <v>4.9000000000000004</v>
      </c>
      <c r="I10" s="481">
        <v>4.2</v>
      </c>
      <c r="J10" s="480">
        <v>7.6</v>
      </c>
      <c r="K10" s="481">
        <v>7.7</v>
      </c>
      <c r="L10" s="480"/>
      <c r="M10" s="481">
        <v>35.4</v>
      </c>
      <c r="N10" s="533"/>
      <c r="O10" s="1446"/>
      <c r="P10" s="533"/>
      <c r="Q10" s="1446"/>
      <c r="R10" s="533"/>
      <c r="S10" s="1446"/>
      <c r="T10" s="533"/>
      <c r="U10" s="1446"/>
      <c r="V10" s="482"/>
      <c r="W10" s="483"/>
      <c r="X10" s="486"/>
      <c r="Y10" s="487"/>
      <c r="Z10" s="1499"/>
      <c r="AA10" s="485" t="s">
        <v>36</v>
      </c>
      <c r="AB10" s="329"/>
      <c r="AC10" s="329"/>
      <c r="AD10" s="6" t="s">
        <v>275</v>
      </c>
      <c r="AE10" s="18" t="s">
        <v>23</v>
      </c>
      <c r="AF10" s="34"/>
      <c r="AG10" s="660">
        <v>70</v>
      </c>
      <c r="AH10" s="36" t="s">
        <v>36</v>
      </c>
      <c r="AI10" s="100"/>
    </row>
    <row r="11" spans="1:35" x14ac:dyDescent="0.15">
      <c r="A11" s="1666"/>
      <c r="B11" s="53">
        <v>43563</v>
      </c>
      <c r="C11" s="7" t="s">
        <v>37</v>
      </c>
      <c r="D11" s="74" t="s">
        <v>571</v>
      </c>
      <c r="E11" s="479"/>
      <c r="F11" s="480">
        <v>12.5</v>
      </c>
      <c r="G11" s="481">
        <v>12.5</v>
      </c>
      <c r="H11" s="480">
        <v>4.4000000000000004</v>
      </c>
      <c r="I11" s="481">
        <v>4.2</v>
      </c>
      <c r="J11" s="480">
        <v>7.6</v>
      </c>
      <c r="K11" s="481">
        <v>7.7</v>
      </c>
      <c r="L11" s="480"/>
      <c r="M11" s="481">
        <v>34.299999999999997</v>
      </c>
      <c r="N11" s="533"/>
      <c r="O11" s="1446">
        <v>68.8</v>
      </c>
      <c r="P11" s="533"/>
      <c r="Q11" s="1446">
        <v>93.6</v>
      </c>
      <c r="R11" s="533"/>
      <c r="S11" s="1446"/>
      <c r="T11" s="533"/>
      <c r="U11" s="1446"/>
      <c r="V11" s="482"/>
      <c r="W11" s="483">
        <v>44.1</v>
      </c>
      <c r="X11" s="486"/>
      <c r="Y11" s="487">
        <v>214</v>
      </c>
      <c r="Z11" s="1499"/>
      <c r="AA11" s="485">
        <v>0.22</v>
      </c>
      <c r="AB11" s="329"/>
      <c r="AC11" s="329"/>
      <c r="AD11" s="6" t="s">
        <v>276</v>
      </c>
      <c r="AE11" s="18" t="s">
        <v>23</v>
      </c>
      <c r="AF11" s="34"/>
      <c r="AG11" s="660">
        <v>94.6</v>
      </c>
      <c r="AH11" s="36" t="s">
        <v>36</v>
      </c>
      <c r="AI11" s="100"/>
    </row>
    <row r="12" spans="1:35" x14ac:dyDescent="0.15">
      <c r="A12" s="1666"/>
      <c r="B12" s="326">
        <v>43564</v>
      </c>
      <c r="C12" s="327" t="s">
        <v>38</v>
      </c>
      <c r="D12" s="75" t="s">
        <v>570</v>
      </c>
      <c r="E12" s="479"/>
      <c r="F12" s="480">
        <v>12.9</v>
      </c>
      <c r="G12" s="481">
        <v>13</v>
      </c>
      <c r="H12" s="480">
        <v>4.7</v>
      </c>
      <c r="I12" s="481">
        <v>4</v>
      </c>
      <c r="J12" s="480">
        <v>7.6</v>
      </c>
      <c r="K12" s="481">
        <v>7.7</v>
      </c>
      <c r="L12" s="480"/>
      <c r="M12" s="481">
        <v>34.5</v>
      </c>
      <c r="N12" s="533"/>
      <c r="O12" s="1446">
        <v>69.099999999999994</v>
      </c>
      <c r="P12" s="533"/>
      <c r="Q12" s="1446">
        <v>93.2</v>
      </c>
      <c r="R12" s="533"/>
      <c r="S12" s="1446"/>
      <c r="T12" s="533"/>
      <c r="U12" s="1446"/>
      <c r="V12" s="482"/>
      <c r="W12" s="483">
        <v>45</v>
      </c>
      <c r="X12" s="486"/>
      <c r="Y12" s="487">
        <v>204</v>
      </c>
      <c r="Z12" s="1499"/>
      <c r="AA12" s="485">
        <v>0.21</v>
      </c>
      <c r="AB12" s="329"/>
      <c r="AC12" s="329"/>
      <c r="AD12" s="6" t="s">
        <v>277</v>
      </c>
      <c r="AE12" s="18" t="s">
        <v>23</v>
      </c>
      <c r="AF12" s="34"/>
      <c r="AG12" s="660">
        <v>58.8</v>
      </c>
      <c r="AH12" s="36" t="s">
        <v>36</v>
      </c>
      <c r="AI12" s="100"/>
    </row>
    <row r="13" spans="1:35" x14ac:dyDescent="0.15">
      <c r="A13" s="1666"/>
      <c r="B13" s="53">
        <v>43565</v>
      </c>
      <c r="C13" s="7" t="s">
        <v>35</v>
      </c>
      <c r="D13" s="75" t="s">
        <v>571</v>
      </c>
      <c r="E13" s="479"/>
      <c r="F13" s="480">
        <v>12.9</v>
      </c>
      <c r="G13" s="481">
        <v>13</v>
      </c>
      <c r="H13" s="480">
        <v>4.7</v>
      </c>
      <c r="I13" s="481">
        <v>4.7</v>
      </c>
      <c r="J13" s="480">
        <v>7.7</v>
      </c>
      <c r="K13" s="481">
        <v>7.7</v>
      </c>
      <c r="L13" s="480"/>
      <c r="M13" s="481">
        <v>34.4</v>
      </c>
      <c r="N13" s="533"/>
      <c r="O13" s="1446">
        <v>68.7</v>
      </c>
      <c r="P13" s="533"/>
      <c r="Q13" s="1446">
        <v>93.2</v>
      </c>
      <c r="R13" s="533"/>
      <c r="S13" s="1446"/>
      <c r="T13" s="533"/>
      <c r="U13" s="1446"/>
      <c r="V13" s="482"/>
      <c r="W13" s="483">
        <v>47.6</v>
      </c>
      <c r="X13" s="486"/>
      <c r="Y13" s="487">
        <v>209</v>
      </c>
      <c r="Z13" s="1499"/>
      <c r="AA13" s="485">
        <v>0.28000000000000003</v>
      </c>
      <c r="AB13" s="329"/>
      <c r="AC13" s="329"/>
      <c r="AD13" s="6" t="s">
        <v>278</v>
      </c>
      <c r="AE13" s="18" t="s">
        <v>23</v>
      </c>
      <c r="AF13" s="34"/>
      <c r="AG13" s="660">
        <v>35.799999999999997</v>
      </c>
      <c r="AH13" s="36" t="s">
        <v>36</v>
      </c>
      <c r="AI13" s="100"/>
    </row>
    <row r="14" spans="1:35" x14ac:dyDescent="0.15">
      <c r="A14" s="1666"/>
      <c r="B14" s="53">
        <v>43566</v>
      </c>
      <c r="C14" s="7" t="s">
        <v>39</v>
      </c>
      <c r="D14" s="75" t="s">
        <v>570</v>
      </c>
      <c r="E14" s="479"/>
      <c r="F14" s="480">
        <v>12.7</v>
      </c>
      <c r="G14" s="481">
        <v>13</v>
      </c>
      <c r="H14" s="480">
        <v>5.0999999999999996</v>
      </c>
      <c r="I14" s="481">
        <v>4.3</v>
      </c>
      <c r="J14" s="480">
        <v>7.7</v>
      </c>
      <c r="K14" s="481">
        <v>7.7</v>
      </c>
      <c r="L14" s="480"/>
      <c r="M14" s="481">
        <v>34.299999999999997</v>
      </c>
      <c r="N14" s="533"/>
      <c r="O14" s="1446">
        <v>68.3</v>
      </c>
      <c r="P14" s="533"/>
      <c r="Q14" s="1446">
        <v>92.6</v>
      </c>
      <c r="R14" s="533"/>
      <c r="S14" s="1446"/>
      <c r="T14" s="533"/>
      <c r="U14" s="1446"/>
      <c r="V14" s="482"/>
      <c r="W14" s="483">
        <v>46.3</v>
      </c>
      <c r="X14" s="486"/>
      <c r="Y14" s="487">
        <v>206</v>
      </c>
      <c r="Z14" s="1499"/>
      <c r="AA14" s="485">
        <v>0.24</v>
      </c>
      <c r="AB14" s="329"/>
      <c r="AC14" s="329"/>
      <c r="AD14" s="6" t="s">
        <v>279</v>
      </c>
      <c r="AE14" s="18" t="s">
        <v>23</v>
      </c>
      <c r="AF14" s="37"/>
      <c r="AG14" s="38">
        <v>44.3</v>
      </c>
      <c r="AH14" s="39" t="s">
        <v>36</v>
      </c>
      <c r="AI14" s="98"/>
    </row>
    <row r="15" spans="1:35" x14ac:dyDescent="0.15">
      <c r="A15" s="1666"/>
      <c r="B15" s="53">
        <v>43567</v>
      </c>
      <c r="C15" s="7" t="s">
        <v>40</v>
      </c>
      <c r="D15" s="75" t="s">
        <v>579</v>
      </c>
      <c r="E15" s="479"/>
      <c r="F15" s="480">
        <v>12.8</v>
      </c>
      <c r="G15" s="481">
        <v>13</v>
      </c>
      <c r="H15" s="480">
        <v>5</v>
      </c>
      <c r="I15" s="481">
        <v>5.0999999999999996</v>
      </c>
      <c r="J15" s="480">
        <v>7.6</v>
      </c>
      <c r="K15" s="481">
        <v>7.6</v>
      </c>
      <c r="L15" s="480"/>
      <c r="M15" s="481">
        <v>34.299999999999997</v>
      </c>
      <c r="N15" s="533"/>
      <c r="O15" s="1446">
        <v>68.400000000000006</v>
      </c>
      <c r="P15" s="533"/>
      <c r="Q15" s="1446">
        <v>92.6</v>
      </c>
      <c r="R15" s="533"/>
      <c r="S15" s="1446"/>
      <c r="T15" s="533"/>
      <c r="U15" s="1446"/>
      <c r="V15" s="482"/>
      <c r="W15" s="483">
        <v>46.3</v>
      </c>
      <c r="X15" s="486"/>
      <c r="Y15" s="487">
        <v>195</v>
      </c>
      <c r="Z15" s="1499"/>
      <c r="AA15" s="485">
        <v>0.26</v>
      </c>
      <c r="AB15" s="329"/>
      <c r="AC15" s="329"/>
      <c r="AD15" s="6" t="s">
        <v>280</v>
      </c>
      <c r="AE15" s="18" t="s">
        <v>23</v>
      </c>
      <c r="AF15" s="48"/>
      <c r="AG15" s="49">
        <v>230</v>
      </c>
      <c r="AH15" s="25" t="s">
        <v>36</v>
      </c>
      <c r="AI15" s="26"/>
    </row>
    <row r="16" spans="1:35" x14ac:dyDescent="0.15">
      <c r="A16" s="1666"/>
      <c r="B16" s="53">
        <v>43568</v>
      </c>
      <c r="C16" s="7" t="s">
        <v>41</v>
      </c>
      <c r="D16" s="75" t="s">
        <v>570</v>
      </c>
      <c r="E16" s="479"/>
      <c r="F16" s="480">
        <v>12.7</v>
      </c>
      <c r="G16" s="481">
        <v>13.2</v>
      </c>
      <c r="H16" s="480">
        <v>4.8</v>
      </c>
      <c r="I16" s="481">
        <v>4.4000000000000004</v>
      </c>
      <c r="J16" s="480">
        <v>7.6</v>
      </c>
      <c r="K16" s="481">
        <v>7.6</v>
      </c>
      <c r="L16" s="480"/>
      <c r="M16" s="481">
        <v>37.5</v>
      </c>
      <c r="N16" s="533"/>
      <c r="O16" s="1446"/>
      <c r="P16" s="533"/>
      <c r="Q16" s="1446"/>
      <c r="R16" s="533"/>
      <c r="S16" s="1446"/>
      <c r="T16" s="533"/>
      <c r="U16" s="1446"/>
      <c r="V16" s="482"/>
      <c r="W16" s="483"/>
      <c r="X16" s="486"/>
      <c r="Y16" s="487"/>
      <c r="Z16" s="1499"/>
      <c r="AA16" s="485" t="s">
        <v>36</v>
      </c>
      <c r="AB16" s="329"/>
      <c r="AC16" s="329"/>
      <c r="AD16" s="6" t="s">
        <v>281</v>
      </c>
      <c r="AE16" s="18" t="s">
        <v>23</v>
      </c>
      <c r="AF16" s="40"/>
      <c r="AG16" s="41">
        <v>0.28000000000000003</v>
      </c>
      <c r="AH16" s="42" t="s">
        <v>36</v>
      </c>
      <c r="AI16" s="99"/>
    </row>
    <row r="17" spans="1:35" x14ac:dyDescent="0.15">
      <c r="A17" s="1666"/>
      <c r="B17" s="53">
        <v>43569</v>
      </c>
      <c r="C17" s="7" t="s">
        <v>42</v>
      </c>
      <c r="D17" s="75" t="s">
        <v>570</v>
      </c>
      <c r="E17" s="479"/>
      <c r="F17" s="480">
        <v>12.6</v>
      </c>
      <c r="G17" s="481">
        <v>13.1</v>
      </c>
      <c r="H17" s="480">
        <v>7.8</v>
      </c>
      <c r="I17" s="481">
        <v>6.5</v>
      </c>
      <c r="J17" s="480">
        <v>7.5</v>
      </c>
      <c r="K17" s="481">
        <v>7.6</v>
      </c>
      <c r="L17" s="480"/>
      <c r="M17" s="481">
        <v>37.5</v>
      </c>
      <c r="N17" s="533"/>
      <c r="O17" s="1446"/>
      <c r="P17" s="533"/>
      <c r="Q17" s="1446"/>
      <c r="R17" s="533"/>
      <c r="S17" s="1446"/>
      <c r="T17" s="533"/>
      <c r="U17" s="1446"/>
      <c r="V17" s="482"/>
      <c r="W17" s="483"/>
      <c r="X17" s="486"/>
      <c r="Y17" s="487"/>
      <c r="Z17" s="1499"/>
      <c r="AA17" s="485" t="s">
        <v>36</v>
      </c>
      <c r="AB17" s="329"/>
      <c r="AC17" s="329"/>
      <c r="AD17" s="6" t="s">
        <v>24</v>
      </c>
      <c r="AE17" s="18" t="s">
        <v>23</v>
      </c>
      <c r="AF17" s="23"/>
      <c r="AG17" s="47">
        <v>3.3</v>
      </c>
      <c r="AH17" s="42" t="s">
        <v>36</v>
      </c>
      <c r="AI17" s="99"/>
    </row>
    <row r="18" spans="1:35" x14ac:dyDescent="0.15">
      <c r="A18" s="1666"/>
      <c r="B18" s="53">
        <v>43570</v>
      </c>
      <c r="C18" s="7" t="s">
        <v>37</v>
      </c>
      <c r="D18" s="75" t="s">
        <v>570</v>
      </c>
      <c r="E18" s="479"/>
      <c r="F18" s="480">
        <v>12.8</v>
      </c>
      <c r="G18" s="481">
        <v>13.1</v>
      </c>
      <c r="H18" s="480">
        <v>6.2</v>
      </c>
      <c r="I18" s="481">
        <v>6.5</v>
      </c>
      <c r="J18" s="480">
        <v>7.6</v>
      </c>
      <c r="K18" s="481">
        <v>7.5</v>
      </c>
      <c r="L18" s="480"/>
      <c r="M18" s="481">
        <v>34.700000000000003</v>
      </c>
      <c r="N18" s="533"/>
      <c r="O18" s="1446">
        <v>64.5</v>
      </c>
      <c r="P18" s="533"/>
      <c r="Q18" s="1446">
        <v>90</v>
      </c>
      <c r="R18" s="533"/>
      <c r="S18" s="1446"/>
      <c r="T18" s="533"/>
      <c r="U18" s="1446"/>
      <c r="V18" s="482"/>
      <c r="W18" s="483">
        <v>50.8</v>
      </c>
      <c r="X18" s="486"/>
      <c r="Y18" s="487">
        <v>222</v>
      </c>
      <c r="Z18" s="1499"/>
      <c r="AA18" s="485">
        <v>0.23</v>
      </c>
      <c r="AB18" s="329"/>
      <c r="AC18" s="329"/>
      <c r="AD18" s="6" t="s">
        <v>25</v>
      </c>
      <c r="AE18" s="18" t="s">
        <v>23</v>
      </c>
      <c r="AF18" s="23"/>
      <c r="AG18" s="47">
        <v>1.1000000000000001</v>
      </c>
      <c r="AH18" s="42" t="s">
        <v>36</v>
      </c>
      <c r="AI18" s="99"/>
    </row>
    <row r="19" spans="1:35" x14ac:dyDescent="0.15">
      <c r="A19" s="1666"/>
      <c r="B19" s="53">
        <v>43571</v>
      </c>
      <c r="C19" s="7" t="s">
        <v>38</v>
      </c>
      <c r="D19" s="75" t="s">
        <v>570</v>
      </c>
      <c r="E19" s="479"/>
      <c r="F19" s="480">
        <v>13</v>
      </c>
      <c r="G19" s="481">
        <v>13.4</v>
      </c>
      <c r="H19" s="480">
        <v>5.4</v>
      </c>
      <c r="I19" s="481">
        <v>5.3</v>
      </c>
      <c r="J19" s="480">
        <v>7.7</v>
      </c>
      <c r="K19" s="481">
        <v>7.7</v>
      </c>
      <c r="L19" s="480"/>
      <c r="M19" s="481">
        <v>34.4</v>
      </c>
      <c r="N19" s="533"/>
      <c r="O19" s="1446">
        <v>67.3</v>
      </c>
      <c r="P19" s="533"/>
      <c r="Q19" s="1446">
        <v>93</v>
      </c>
      <c r="R19" s="533"/>
      <c r="S19" s="1446"/>
      <c r="T19" s="533"/>
      <c r="U19" s="1446"/>
      <c r="V19" s="482"/>
      <c r="W19" s="483">
        <v>45.5</v>
      </c>
      <c r="X19" s="486"/>
      <c r="Y19" s="487">
        <v>256</v>
      </c>
      <c r="Z19" s="1499"/>
      <c r="AA19" s="485">
        <v>0.18</v>
      </c>
      <c r="AB19" s="329">
        <v>6</v>
      </c>
      <c r="AC19" s="329">
        <v>2</v>
      </c>
      <c r="AD19" s="6" t="s">
        <v>282</v>
      </c>
      <c r="AE19" s="18" t="s">
        <v>23</v>
      </c>
      <c r="AF19" s="23"/>
      <c r="AG19" s="47">
        <v>10.8</v>
      </c>
      <c r="AH19" s="42" t="s">
        <v>36</v>
      </c>
      <c r="AI19" s="99"/>
    </row>
    <row r="20" spans="1:35" x14ac:dyDescent="0.15">
      <c r="A20" s="1666"/>
      <c r="B20" s="53">
        <v>43572</v>
      </c>
      <c r="C20" s="7" t="s">
        <v>35</v>
      </c>
      <c r="D20" s="75" t="s">
        <v>579</v>
      </c>
      <c r="E20" s="479"/>
      <c r="F20" s="480">
        <v>13.1</v>
      </c>
      <c r="G20" s="481">
        <v>13.5</v>
      </c>
      <c r="H20" s="480">
        <v>5.7</v>
      </c>
      <c r="I20" s="481">
        <v>6</v>
      </c>
      <c r="J20" s="480">
        <v>7.6</v>
      </c>
      <c r="K20" s="481">
        <v>7.6</v>
      </c>
      <c r="L20" s="480"/>
      <c r="M20" s="481">
        <v>34.799999999999997</v>
      </c>
      <c r="N20" s="533"/>
      <c r="O20" s="1446">
        <v>67.3</v>
      </c>
      <c r="P20" s="533"/>
      <c r="Q20" s="1446">
        <v>92</v>
      </c>
      <c r="R20" s="533"/>
      <c r="S20" s="1446"/>
      <c r="T20" s="533"/>
      <c r="U20" s="1446"/>
      <c r="V20" s="482"/>
      <c r="W20" s="483">
        <v>48.5</v>
      </c>
      <c r="X20" s="486"/>
      <c r="Y20" s="487">
        <v>268</v>
      </c>
      <c r="Z20" s="1499"/>
      <c r="AA20" s="485">
        <v>0.13</v>
      </c>
      <c r="AB20" s="329"/>
      <c r="AC20" s="329"/>
      <c r="AD20" s="6" t="s">
        <v>283</v>
      </c>
      <c r="AE20" s="18" t="s">
        <v>23</v>
      </c>
      <c r="AF20" s="45"/>
      <c r="AG20" s="44">
        <v>2.5000000000000001E-2</v>
      </c>
      <c r="AH20" s="46" t="s">
        <v>36</v>
      </c>
      <c r="AI20" s="101"/>
    </row>
    <row r="21" spans="1:35" x14ac:dyDescent="0.15">
      <c r="A21" s="1666"/>
      <c r="B21" s="53">
        <v>43573</v>
      </c>
      <c r="C21" s="7" t="s">
        <v>39</v>
      </c>
      <c r="D21" s="75" t="s">
        <v>570</v>
      </c>
      <c r="E21" s="479"/>
      <c r="F21" s="480">
        <v>13.2</v>
      </c>
      <c r="G21" s="481">
        <v>13.7</v>
      </c>
      <c r="H21" s="480">
        <v>5</v>
      </c>
      <c r="I21" s="481">
        <v>5.9</v>
      </c>
      <c r="J21" s="480">
        <v>7.7</v>
      </c>
      <c r="K21" s="481">
        <v>7.6</v>
      </c>
      <c r="L21" s="480"/>
      <c r="M21" s="481">
        <v>34.4</v>
      </c>
      <c r="N21" s="533"/>
      <c r="O21" s="1446">
        <v>65.7</v>
      </c>
      <c r="P21" s="533"/>
      <c r="Q21" s="1446">
        <v>92.4</v>
      </c>
      <c r="R21" s="533"/>
      <c r="S21" s="1446"/>
      <c r="T21" s="533"/>
      <c r="U21" s="1446"/>
      <c r="V21" s="482"/>
      <c r="W21" s="483">
        <v>48.3</v>
      </c>
      <c r="X21" s="486"/>
      <c r="Y21" s="487">
        <v>243</v>
      </c>
      <c r="Z21" s="1499"/>
      <c r="AA21" s="485">
        <v>0.13</v>
      </c>
      <c r="AB21" s="329"/>
      <c r="AC21" s="329"/>
      <c r="AD21" s="6" t="s">
        <v>290</v>
      </c>
      <c r="AE21" s="18" t="s">
        <v>23</v>
      </c>
      <c r="AF21" s="24"/>
      <c r="AG21" s="44">
        <v>3.06</v>
      </c>
      <c r="AH21" s="42" t="s">
        <v>36</v>
      </c>
      <c r="AI21" s="99"/>
    </row>
    <row r="22" spans="1:35" x14ac:dyDescent="0.15">
      <c r="A22" s="1666"/>
      <c r="B22" s="53">
        <v>43574</v>
      </c>
      <c r="C22" s="7" t="s">
        <v>40</v>
      </c>
      <c r="D22" s="75" t="s">
        <v>579</v>
      </c>
      <c r="E22" s="479"/>
      <c r="F22" s="480">
        <v>13.4</v>
      </c>
      <c r="G22" s="481">
        <v>13.9</v>
      </c>
      <c r="H22" s="480">
        <v>5.8</v>
      </c>
      <c r="I22" s="481">
        <v>6.4</v>
      </c>
      <c r="J22" s="480">
        <v>7.7</v>
      </c>
      <c r="K22" s="481">
        <v>7.7</v>
      </c>
      <c r="L22" s="480"/>
      <c r="M22" s="481">
        <v>34.4</v>
      </c>
      <c r="N22" s="533"/>
      <c r="O22" s="1446">
        <v>65.5</v>
      </c>
      <c r="P22" s="533"/>
      <c r="Q22" s="1446">
        <v>92.4</v>
      </c>
      <c r="R22" s="533"/>
      <c r="S22" s="1446"/>
      <c r="T22" s="533"/>
      <c r="U22" s="1446"/>
      <c r="V22" s="482"/>
      <c r="W22" s="483">
        <v>45.7</v>
      </c>
      <c r="X22" s="486"/>
      <c r="Y22" s="487">
        <v>265</v>
      </c>
      <c r="Z22" s="1499"/>
      <c r="AA22" s="485">
        <v>0.16</v>
      </c>
      <c r="AB22" s="329"/>
      <c r="AC22" s="329"/>
      <c r="AD22" s="6" t="s">
        <v>284</v>
      </c>
      <c r="AE22" s="18" t="s">
        <v>23</v>
      </c>
      <c r="AF22" s="24"/>
      <c r="AG22" s="44">
        <v>3.51</v>
      </c>
      <c r="AH22" s="42" t="s">
        <v>36</v>
      </c>
      <c r="AI22" s="99"/>
    </row>
    <row r="23" spans="1:35" x14ac:dyDescent="0.15">
      <c r="A23" s="1666"/>
      <c r="B23" s="53">
        <v>43575</v>
      </c>
      <c r="C23" s="7" t="s">
        <v>41</v>
      </c>
      <c r="D23" s="75" t="s">
        <v>570</v>
      </c>
      <c r="E23" s="479"/>
      <c r="F23" s="480">
        <v>13.6</v>
      </c>
      <c r="G23" s="481">
        <v>13.9</v>
      </c>
      <c r="H23" s="480">
        <v>5.8</v>
      </c>
      <c r="I23" s="481">
        <v>6.2</v>
      </c>
      <c r="J23" s="480">
        <v>7.7</v>
      </c>
      <c r="K23" s="481">
        <v>7.7</v>
      </c>
      <c r="L23" s="480"/>
      <c r="M23" s="481">
        <v>36.700000000000003</v>
      </c>
      <c r="N23" s="533"/>
      <c r="O23" s="1446"/>
      <c r="P23" s="533"/>
      <c r="Q23" s="1446"/>
      <c r="R23" s="533"/>
      <c r="S23" s="1446"/>
      <c r="T23" s="533"/>
      <c r="U23" s="1446"/>
      <c r="V23" s="482"/>
      <c r="W23" s="483"/>
      <c r="X23" s="486"/>
      <c r="Y23" s="487"/>
      <c r="Z23" s="1499"/>
      <c r="AA23" s="485" t="s">
        <v>36</v>
      </c>
      <c r="AB23" s="329"/>
      <c r="AC23" s="329"/>
      <c r="AD23" s="6" t="s">
        <v>285</v>
      </c>
      <c r="AE23" s="18" t="s">
        <v>23</v>
      </c>
      <c r="AF23" s="45"/>
      <c r="AG23" s="44">
        <v>0.157</v>
      </c>
      <c r="AH23" s="46" t="s">
        <v>36</v>
      </c>
      <c r="AI23" s="101"/>
    </row>
    <row r="24" spans="1:35" x14ac:dyDescent="0.15">
      <c r="A24" s="1666"/>
      <c r="B24" s="53">
        <v>43576</v>
      </c>
      <c r="C24" s="7" t="s">
        <v>42</v>
      </c>
      <c r="D24" s="75" t="s">
        <v>579</v>
      </c>
      <c r="E24" s="479"/>
      <c r="F24" s="480">
        <v>13.8</v>
      </c>
      <c r="G24" s="481">
        <v>14.2</v>
      </c>
      <c r="H24" s="480">
        <v>7</v>
      </c>
      <c r="I24" s="481">
        <v>7.3</v>
      </c>
      <c r="J24" s="480">
        <v>7.7</v>
      </c>
      <c r="K24" s="481">
        <v>7.6</v>
      </c>
      <c r="L24" s="480"/>
      <c r="M24" s="481">
        <v>36.9</v>
      </c>
      <c r="N24" s="533"/>
      <c r="O24" s="1446"/>
      <c r="P24" s="533"/>
      <c r="Q24" s="1446"/>
      <c r="R24" s="533"/>
      <c r="S24" s="1446"/>
      <c r="T24" s="533"/>
      <c r="U24" s="1446"/>
      <c r="V24" s="482"/>
      <c r="W24" s="483"/>
      <c r="X24" s="486"/>
      <c r="Y24" s="487"/>
      <c r="Z24" s="1499"/>
      <c r="AA24" s="485" t="s">
        <v>36</v>
      </c>
      <c r="AB24" s="329"/>
      <c r="AC24" s="329"/>
      <c r="AD24" s="6" t="s">
        <v>286</v>
      </c>
      <c r="AE24" s="18" t="s">
        <v>23</v>
      </c>
      <c r="AF24" s="24"/>
      <c r="AG24" s="217"/>
      <c r="AH24" s="42" t="s">
        <v>36</v>
      </c>
      <c r="AI24" s="99"/>
    </row>
    <row r="25" spans="1:35" x14ac:dyDescent="0.15">
      <c r="A25" s="1666"/>
      <c r="B25" s="53">
        <v>43577</v>
      </c>
      <c r="C25" s="7" t="s">
        <v>37</v>
      </c>
      <c r="D25" s="75" t="s">
        <v>570</v>
      </c>
      <c r="E25" s="479"/>
      <c r="F25" s="480">
        <v>14.1</v>
      </c>
      <c r="G25" s="481">
        <v>14.5</v>
      </c>
      <c r="H25" s="480">
        <v>6.9</v>
      </c>
      <c r="I25" s="481">
        <v>7.3</v>
      </c>
      <c r="J25" s="480">
        <v>7.7</v>
      </c>
      <c r="K25" s="481">
        <v>7.6</v>
      </c>
      <c r="L25" s="480"/>
      <c r="M25" s="481">
        <v>34.299999999999997</v>
      </c>
      <c r="N25" s="533"/>
      <c r="O25" s="1446">
        <v>65.099999999999994</v>
      </c>
      <c r="P25" s="533"/>
      <c r="Q25" s="1446">
        <v>92.2</v>
      </c>
      <c r="R25" s="533"/>
      <c r="S25" s="1446"/>
      <c r="T25" s="533"/>
      <c r="U25" s="1446"/>
      <c r="V25" s="482"/>
      <c r="W25" s="483">
        <v>44.7</v>
      </c>
      <c r="X25" s="486"/>
      <c r="Y25" s="487">
        <v>240</v>
      </c>
      <c r="Z25" s="1499"/>
      <c r="AA25" s="485">
        <v>0.18</v>
      </c>
      <c r="AB25" s="329">
        <v>7</v>
      </c>
      <c r="AC25" s="329">
        <v>3</v>
      </c>
      <c r="AD25" s="6" t="s">
        <v>287</v>
      </c>
      <c r="AE25" s="18" t="s">
        <v>23</v>
      </c>
      <c r="AF25" s="23"/>
      <c r="AG25" s="47">
        <v>27</v>
      </c>
      <c r="AH25" s="36" t="s">
        <v>36</v>
      </c>
      <c r="AI25" s="100"/>
    </row>
    <row r="26" spans="1:35" x14ac:dyDescent="0.15">
      <c r="A26" s="1666"/>
      <c r="B26" s="53">
        <v>43578</v>
      </c>
      <c r="C26" s="7" t="s">
        <v>38</v>
      </c>
      <c r="D26" s="75" t="s">
        <v>579</v>
      </c>
      <c r="E26" s="479"/>
      <c r="F26" s="480">
        <v>14.3</v>
      </c>
      <c r="G26" s="481">
        <v>14.7</v>
      </c>
      <c r="H26" s="480">
        <v>7.5</v>
      </c>
      <c r="I26" s="481">
        <v>7.7</v>
      </c>
      <c r="J26" s="480">
        <v>7.7</v>
      </c>
      <c r="K26" s="481">
        <v>7.7</v>
      </c>
      <c r="L26" s="480"/>
      <c r="M26" s="481">
        <v>34.4</v>
      </c>
      <c r="N26" s="533"/>
      <c r="O26" s="1446">
        <v>64.3</v>
      </c>
      <c r="P26" s="533"/>
      <c r="Q26" s="1446">
        <v>90.6</v>
      </c>
      <c r="R26" s="533"/>
      <c r="S26" s="1446"/>
      <c r="T26" s="533"/>
      <c r="U26" s="1446"/>
      <c r="V26" s="482"/>
      <c r="W26" s="483">
        <v>47.2</v>
      </c>
      <c r="X26" s="486"/>
      <c r="Y26" s="487">
        <v>233</v>
      </c>
      <c r="Z26" s="1499"/>
      <c r="AA26" s="485">
        <v>0.22</v>
      </c>
      <c r="AB26" s="329"/>
      <c r="AC26" s="329"/>
      <c r="AD26" s="6" t="s">
        <v>27</v>
      </c>
      <c r="AE26" s="18" t="s">
        <v>23</v>
      </c>
      <c r="AF26" s="23"/>
      <c r="AG26" s="47">
        <v>26.3</v>
      </c>
      <c r="AH26" s="36" t="s">
        <v>36</v>
      </c>
      <c r="AI26" s="100"/>
    </row>
    <row r="27" spans="1:35" x14ac:dyDescent="0.15">
      <c r="A27" s="1666"/>
      <c r="B27" s="53">
        <v>43579</v>
      </c>
      <c r="C27" s="7" t="s">
        <v>35</v>
      </c>
      <c r="D27" s="75" t="s">
        <v>579</v>
      </c>
      <c r="E27" s="479"/>
      <c r="F27" s="480">
        <v>14.6</v>
      </c>
      <c r="G27" s="481">
        <v>14.9</v>
      </c>
      <c r="H27" s="480">
        <v>6.9</v>
      </c>
      <c r="I27" s="481">
        <v>7.9</v>
      </c>
      <c r="J27" s="480">
        <v>7.6</v>
      </c>
      <c r="K27" s="481">
        <v>7.6</v>
      </c>
      <c r="L27" s="480"/>
      <c r="M27" s="481">
        <v>34.4</v>
      </c>
      <c r="N27" s="533"/>
      <c r="O27" s="1446">
        <v>64.8</v>
      </c>
      <c r="P27" s="533"/>
      <c r="Q27" s="1446">
        <v>91.6</v>
      </c>
      <c r="R27" s="533"/>
      <c r="S27" s="1446"/>
      <c r="T27" s="533"/>
      <c r="U27" s="1446"/>
      <c r="V27" s="482"/>
      <c r="W27" s="483">
        <v>45.7</v>
      </c>
      <c r="X27" s="486"/>
      <c r="Y27" s="487">
        <v>244</v>
      </c>
      <c r="Z27" s="1499"/>
      <c r="AA27" s="485">
        <v>0.22</v>
      </c>
      <c r="AB27" s="329"/>
      <c r="AC27" s="329"/>
      <c r="AD27" s="6" t="s">
        <v>288</v>
      </c>
      <c r="AE27" s="18" t="s">
        <v>273</v>
      </c>
      <c r="AF27" s="50"/>
      <c r="AG27" s="51">
        <v>6</v>
      </c>
      <c r="AH27" s="43" t="s">
        <v>36</v>
      </c>
      <c r="AI27" s="102"/>
    </row>
    <row r="28" spans="1:35" x14ac:dyDescent="0.15">
      <c r="A28" s="1666"/>
      <c r="B28" s="53">
        <v>43580</v>
      </c>
      <c r="C28" s="7" t="s">
        <v>39</v>
      </c>
      <c r="D28" s="75" t="s">
        <v>579</v>
      </c>
      <c r="E28" s="479"/>
      <c r="F28" s="480">
        <v>14.8</v>
      </c>
      <c r="G28" s="481">
        <v>15.3</v>
      </c>
      <c r="H28" s="480">
        <v>6.9</v>
      </c>
      <c r="I28" s="481">
        <v>6.9</v>
      </c>
      <c r="J28" s="480">
        <v>7.7</v>
      </c>
      <c r="K28" s="481">
        <v>7.6</v>
      </c>
      <c r="L28" s="480"/>
      <c r="M28" s="481">
        <v>34.5</v>
      </c>
      <c r="N28" s="533"/>
      <c r="O28" s="1446">
        <v>64.599999999999994</v>
      </c>
      <c r="P28" s="533"/>
      <c r="Q28" s="1446">
        <v>92</v>
      </c>
      <c r="R28" s="533"/>
      <c r="S28" s="1446"/>
      <c r="T28" s="533"/>
      <c r="U28" s="1446"/>
      <c r="V28" s="482"/>
      <c r="W28" s="483">
        <v>45.8</v>
      </c>
      <c r="X28" s="486"/>
      <c r="Y28" s="487">
        <v>215</v>
      </c>
      <c r="Z28" s="1499"/>
      <c r="AA28" s="485">
        <v>0.19</v>
      </c>
      <c r="AB28" s="329"/>
      <c r="AC28" s="329"/>
      <c r="AD28" s="6" t="s">
        <v>289</v>
      </c>
      <c r="AE28" s="18" t="s">
        <v>23</v>
      </c>
      <c r="AF28" s="50"/>
      <c r="AG28" s="51">
        <v>3</v>
      </c>
      <c r="AH28" s="43" t="s">
        <v>36</v>
      </c>
      <c r="AI28" s="102"/>
    </row>
    <row r="29" spans="1:35" x14ac:dyDescent="0.15">
      <c r="A29" s="1666"/>
      <c r="B29" s="53">
        <v>43581</v>
      </c>
      <c r="C29" s="7" t="s">
        <v>40</v>
      </c>
      <c r="D29" s="75" t="s">
        <v>571</v>
      </c>
      <c r="E29" s="479"/>
      <c r="F29" s="480">
        <v>15</v>
      </c>
      <c r="G29" s="481">
        <v>15.1</v>
      </c>
      <c r="H29" s="480">
        <v>6.3</v>
      </c>
      <c r="I29" s="481">
        <v>6.9</v>
      </c>
      <c r="J29" s="480">
        <v>7.7</v>
      </c>
      <c r="K29" s="481">
        <v>7.8</v>
      </c>
      <c r="L29" s="480"/>
      <c r="M29" s="481">
        <v>34.5</v>
      </c>
      <c r="N29" s="533"/>
      <c r="O29" s="1446">
        <v>65.099999999999994</v>
      </c>
      <c r="P29" s="533"/>
      <c r="Q29" s="1446">
        <v>92.6</v>
      </c>
      <c r="R29" s="533"/>
      <c r="S29" s="1446"/>
      <c r="T29" s="533"/>
      <c r="U29" s="1446"/>
      <c r="V29" s="482"/>
      <c r="W29" s="483">
        <v>47.8</v>
      </c>
      <c r="X29" s="486"/>
      <c r="Y29" s="487">
        <v>210</v>
      </c>
      <c r="Z29" s="1499"/>
      <c r="AA29" s="485">
        <v>0.19</v>
      </c>
      <c r="AB29" s="329"/>
      <c r="AC29" s="329"/>
      <c r="AD29" s="19"/>
      <c r="AE29" s="9"/>
      <c r="AF29" s="20"/>
      <c r="AG29" s="8"/>
      <c r="AH29" s="8"/>
      <c r="AI29" s="9"/>
    </row>
    <row r="30" spans="1:35" x14ac:dyDescent="0.15">
      <c r="A30" s="1666"/>
      <c r="B30" s="53">
        <v>43582</v>
      </c>
      <c r="C30" s="7" t="s">
        <v>41</v>
      </c>
      <c r="D30" s="75" t="s">
        <v>571</v>
      </c>
      <c r="E30" s="479"/>
      <c r="F30" s="480">
        <v>15.4</v>
      </c>
      <c r="G30" s="481">
        <v>15.5</v>
      </c>
      <c r="H30" s="480">
        <v>5.6</v>
      </c>
      <c r="I30" s="481">
        <v>5.2</v>
      </c>
      <c r="J30" s="480">
        <v>7.8</v>
      </c>
      <c r="K30" s="481">
        <v>7.7</v>
      </c>
      <c r="L30" s="480"/>
      <c r="M30" s="481">
        <v>36.5</v>
      </c>
      <c r="N30" s="533"/>
      <c r="O30" s="1446"/>
      <c r="P30" s="533"/>
      <c r="Q30" s="1446"/>
      <c r="R30" s="533"/>
      <c r="S30" s="1446"/>
      <c r="T30" s="533"/>
      <c r="U30" s="1446"/>
      <c r="V30" s="482"/>
      <c r="W30" s="483"/>
      <c r="X30" s="486"/>
      <c r="Y30" s="487"/>
      <c r="Z30" s="1499"/>
      <c r="AA30" s="485" t="s">
        <v>36</v>
      </c>
      <c r="AB30" s="329"/>
      <c r="AC30" s="329"/>
      <c r="AD30" s="19"/>
      <c r="AE30" s="9"/>
      <c r="AF30" s="20"/>
      <c r="AG30" s="8"/>
      <c r="AH30" s="8"/>
      <c r="AI30" s="9"/>
    </row>
    <row r="31" spans="1:35" x14ac:dyDescent="0.15">
      <c r="A31" s="1666"/>
      <c r="B31" s="53">
        <v>43583</v>
      </c>
      <c r="C31" s="7" t="s">
        <v>42</v>
      </c>
      <c r="D31" s="75" t="s">
        <v>570</v>
      </c>
      <c r="E31" s="479"/>
      <c r="F31" s="480">
        <v>15.4</v>
      </c>
      <c r="G31" s="481">
        <v>15.7</v>
      </c>
      <c r="H31" s="480">
        <v>5.0999999999999996</v>
      </c>
      <c r="I31" s="481">
        <v>4.5</v>
      </c>
      <c r="J31" s="480">
        <v>7.7</v>
      </c>
      <c r="K31" s="481">
        <v>7.7</v>
      </c>
      <c r="L31" s="480"/>
      <c r="M31" s="481">
        <v>36.799999999999997</v>
      </c>
      <c r="N31" s="533"/>
      <c r="O31" s="1446"/>
      <c r="P31" s="533"/>
      <c r="Q31" s="1446"/>
      <c r="R31" s="533"/>
      <c r="S31" s="1446"/>
      <c r="T31" s="533"/>
      <c r="U31" s="1446"/>
      <c r="V31" s="482"/>
      <c r="W31" s="483"/>
      <c r="X31" s="486"/>
      <c r="Y31" s="487"/>
      <c r="Z31" s="1499"/>
      <c r="AA31" s="485" t="s">
        <v>36</v>
      </c>
      <c r="AB31" s="329"/>
      <c r="AC31" s="329"/>
      <c r="AD31" s="21"/>
      <c r="AE31" s="3"/>
      <c r="AF31" s="22"/>
      <c r="AG31" s="10"/>
      <c r="AH31" s="10"/>
      <c r="AI31" s="3"/>
    </row>
    <row r="32" spans="1:35" x14ac:dyDescent="0.15">
      <c r="A32" s="1666"/>
      <c r="B32" s="53">
        <v>43584</v>
      </c>
      <c r="C32" s="54" t="s">
        <v>37</v>
      </c>
      <c r="D32" s="75" t="s">
        <v>579</v>
      </c>
      <c r="E32" s="479"/>
      <c r="F32" s="480">
        <v>15.4</v>
      </c>
      <c r="G32" s="481">
        <v>15.7</v>
      </c>
      <c r="H32" s="480">
        <v>5.7</v>
      </c>
      <c r="I32" s="481">
        <v>4.5</v>
      </c>
      <c r="J32" s="480">
        <v>7.5</v>
      </c>
      <c r="K32" s="481">
        <v>7.6</v>
      </c>
      <c r="L32" s="480"/>
      <c r="M32" s="481">
        <v>37.700000000000003</v>
      </c>
      <c r="N32" s="533"/>
      <c r="O32" s="1446"/>
      <c r="P32" s="533"/>
      <c r="Q32" s="1446"/>
      <c r="R32" s="533"/>
      <c r="S32" s="1446"/>
      <c r="T32" s="533"/>
      <c r="U32" s="1446"/>
      <c r="V32" s="482"/>
      <c r="W32" s="483"/>
      <c r="X32" s="486"/>
      <c r="Y32" s="487"/>
      <c r="Z32" s="1499"/>
      <c r="AA32" s="485" t="s">
        <v>36</v>
      </c>
      <c r="AB32" s="329"/>
      <c r="AC32" s="329"/>
      <c r="AD32" s="29" t="s">
        <v>34</v>
      </c>
      <c r="AE32" s="2" t="s">
        <v>36</v>
      </c>
      <c r="AF32" s="2" t="s">
        <v>36</v>
      </c>
      <c r="AG32" s="2" t="s">
        <v>36</v>
      </c>
      <c r="AH32" s="2" t="s">
        <v>36</v>
      </c>
      <c r="AI32" s="103" t="s">
        <v>36</v>
      </c>
    </row>
    <row r="33" spans="1:36" x14ac:dyDescent="0.15">
      <c r="A33" s="1666"/>
      <c r="B33" s="104">
        <v>43585</v>
      </c>
      <c r="C33" s="105" t="s">
        <v>38</v>
      </c>
      <c r="D33" s="75" t="s">
        <v>571</v>
      </c>
      <c r="E33" s="479"/>
      <c r="F33" s="480">
        <v>15.4</v>
      </c>
      <c r="G33" s="481">
        <v>15.7</v>
      </c>
      <c r="H33" s="480">
        <v>4.4000000000000004</v>
      </c>
      <c r="I33" s="481">
        <v>4.3</v>
      </c>
      <c r="J33" s="480">
        <v>7.6</v>
      </c>
      <c r="K33" s="481">
        <v>7.6</v>
      </c>
      <c r="L33" s="480"/>
      <c r="M33" s="481">
        <v>38.700000000000003</v>
      </c>
      <c r="N33" s="533"/>
      <c r="O33" s="1446"/>
      <c r="P33" s="533"/>
      <c r="Q33" s="1446"/>
      <c r="R33" s="533"/>
      <c r="S33" s="1446"/>
      <c r="T33" s="533"/>
      <c r="U33" s="1446"/>
      <c r="V33" s="482"/>
      <c r="W33" s="483"/>
      <c r="X33" s="486"/>
      <c r="Y33" s="487"/>
      <c r="Z33" s="1499"/>
      <c r="AA33" s="485" t="s">
        <v>36</v>
      </c>
      <c r="AB33" s="329"/>
      <c r="AC33" s="329"/>
      <c r="AD33" s="11" t="s">
        <v>36</v>
      </c>
      <c r="AE33" s="2" t="s">
        <v>36</v>
      </c>
      <c r="AF33" s="2" t="s">
        <v>36</v>
      </c>
      <c r="AG33" s="2" t="s">
        <v>36</v>
      </c>
      <c r="AH33" s="2" t="s">
        <v>36</v>
      </c>
      <c r="AI33" s="103" t="s">
        <v>36</v>
      </c>
    </row>
    <row r="34" spans="1:36" s="1" customFormat="1" ht="13.5" customHeight="1" x14ac:dyDescent="0.15">
      <c r="A34" s="1666"/>
      <c r="B34" s="1610" t="s">
        <v>396</v>
      </c>
      <c r="C34" s="1611"/>
      <c r="D34" s="399"/>
      <c r="E34" s="359">
        <f t="shared" ref="E34:AC34" si="0">IF(COUNT(E4:E33)=0,"",MAX(E4:E33))</f>
        <v>20.399999999999999</v>
      </c>
      <c r="F34" s="360">
        <f t="shared" si="0"/>
        <v>15.4</v>
      </c>
      <c r="G34" s="361">
        <f t="shared" si="0"/>
        <v>15.7</v>
      </c>
      <c r="H34" s="360">
        <f t="shared" si="0"/>
        <v>7.8</v>
      </c>
      <c r="I34" s="361">
        <f t="shared" si="0"/>
        <v>7.9</v>
      </c>
      <c r="J34" s="360">
        <f t="shared" si="0"/>
        <v>7.8</v>
      </c>
      <c r="K34" s="361">
        <f t="shared" si="0"/>
        <v>7.8</v>
      </c>
      <c r="L34" s="360" t="str">
        <f t="shared" si="0"/>
        <v/>
      </c>
      <c r="M34" s="361">
        <f t="shared" si="0"/>
        <v>38.700000000000003</v>
      </c>
      <c r="N34" s="1311" t="str">
        <f t="shared" si="0"/>
        <v/>
      </c>
      <c r="O34" s="1312">
        <f t="shared" si="0"/>
        <v>70</v>
      </c>
      <c r="P34" s="1311" t="str">
        <f t="shared" si="0"/>
        <v/>
      </c>
      <c r="Q34" s="1312">
        <f t="shared" si="0"/>
        <v>94.6</v>
      </c>
      <c r="R34" s="1311" t="str">
        <f t="shared" si="0"/>
        <v/>
      </c>
      <c r="S34" s="1319">
        <f t="shared" si="0"/>
        <v>58.8</v>
      </c>
      <c r="T34" s="1311" t="str">
        <f t="shared" si="0"/>
        <v/>
      </c>
      <c r="U34" s="1319">
        <f t="shared" si="0"/>
        <v>35.799999999999997</v>
      </c>
      <c r="V34" s="362" t="str">
        <f t="shared" si="0"/>
        <v/>
      </c>
      <c r="W34" s="583">
        <f t="shared" si="0"/>
        <v>50.8</v>
      </c>
      <c r="X34" s="640" t="str">
        <f t="shared" si="0"/>
        <v/>
      </c>
      <c r="Y34" s="641">
        <f t="shared" si="0"/>
        <v>268</v>
      </c>
      <c r="Z34" s="1501" t="str">
        <f t="shared" si="0"/>
        <v/>
      </c>
      <c r="AA34" s="1514">
        <f t="shared" si="0"/>
        <v>0.28000000000000003</v>
      </c>
      <c r="AB34" s="711">
        <f t="shared" si="0"/>
        <v>7</v>
      </c>
      <c r="AC34" s="711">
        <f t="shared" si="0"/>
        <v>3</v>
      </c>
      <c r="AD34" s="11"/>
      <c r="AE34" s="2"/>
      <c r="AF34" s="2"/>
      <c r="AG34" s="2"/>
      <c r="AH34" s="2"/>
      <c r="AI34" s="103"/>
    </row>
    <row r="35" spans="1:36" s="1" customFormat="1" ht="13.5" customHeight="1" x14ac:dyDescent="0.15">
      <c r="A35" s="1666"/>
      <c r="B35" s="1602" t="s">
        <v>397</v>
      </c>
      <c r="C35" s="1603"/>
      <c r="D35" s="401"/>
      <c r="E35" s="365">
        <f t="shared" ref="E35:AC35" si="1">IF(COUNT(E4:E33)=0,"",MIN(E4:E33))</f>
        <v>20.399999999999999</v>
      </c>
      <c r="F35" s="366">
        <f t="shared" si="1"/>
        <v>12.1</v>
      </c>
      <c r="G35" s="367">
        <f t="shared" si="1"/>
        <v>12.3</v>
      </c>
      <c r="H35" s="366">
        <f t="shared" si="1"/>
        <v>4</v>
      </c>
      <c r="I35" s="365">
        <f t="shared" si="1"/>
        <v>3.2</v>
      </c>
      <c r="J35" s="366">
        <f t="shared" si="1"/>
        <v>7.5</v>
      </c>
      <c r="K35" s="365">
        <f t="shared" si="1"/>
        <v>7.5</v>
      </c>
      <c r="L35" s="366" t="str">
        <f t="shared" si="1"/>
        <v/>
      </c>
      <c r="M35" s="365">
        <f t="shared" si="1"/>
        <v>34.200000000000003</v>
      </c>
      <c r="N35" s="1313" t="str">
        <f t="shared" si="1"/>
        <v/>
      </c>
      <c r="O35" s="1314">
        <f t="shared" si="1"/>
        <v>64.3</v>
      </c>
      <c r="P35" s="1313" t="str">
        <f t="shared" si="1"/>
        <v/>
      </c>
      <c r="Q35" s="1314">
        <f t="shared" si="1"/>
        <v>90</v>
      </c>
      <c r="R35" s="1313" t="str">
        <f t="shared" si="1"/>
        <v/>
      </c>
      <c r="S35" s="1314">
        <f t="shared" si="1"/>
        <v>58.8</v>
      </c>
      <c r="T35" s="1313" t="str">
        <f t="shared" si="1"/>
        <v/>
      </c>
      <c r="U35" s="1320">
        <f t="shared" si="1"/>
        <v>35.799999999999997</v>
      </c>
      <c r="V35" s="368" t="str">
        <f t="shared" si="1"/>
        <v/>
      </c>
      <c r="W35" s="697">
        <f t="shared" si="1"/>
        <v>43.7</v>
      </c>
      <c r="X35" s="646" t="str">
        <f t="shared" si="1"/>
        <v/>
      </c>
      <c r="Y35" s="643">
        <f t="shared" si="1"/>
        <v>195</v>
      </c>
      <c r="Z35" s="1502" t="str">
        <f t="shared" si="1"/>
        <v/>
      </c>
      <c r="AA35" s="710">
        <f t="shared" si="1"/>
        <v>0.12</v>
      </c>
      <c r="AB35" s="712">
        <f t="shared" si="1"/>
        <v>6</v>
      </c>
      <c r="AC35" s="712">
        <f t="shared" si="1"/>
        <v>2</v>
      </c>
      <c r="AD35" s="11"/>
      <c r="AE35" s="2"/>
      <c r="AF35" s="2"/>
      <c r="AG35" s="2"/>
      <c r="AH35" s="2"/>
      <c r="AI35" s="103"/>
    </row>
    <row r="36" spans="1:36" s="1" customFormat="1" ht="13.5" customHeight="1" x14ac:dyDescent="0.15">
      <c r="A36" s="1666"/>
      <c r="B36" s="1602" t="s">
        <v>398</v>
      </c>
      <c r="C36" s="1603"/>
      <c r="D36" s="401"/>
      <c r="E36" s="584">
        <f t="shared" ref="E36:AC36" si="2">IF(COUNT(E4:E33)=0,"",AVERAGE(E4:E33))</f>
        <v>20.399999999999999</v>
      </c>
      <c r="F36" s="366">
        <f t="shared" si="2"/>
        <v>13.406666666666666</v>
      </c>
      <c r="G36" s="365">
        <f t="shared" si="2"/>
        <v>13.729999999999997</v>
      </c>
      <c r="H36" s="366">
        <f t="shared" si="2"/>
        <v>5.5066666666666668</v>
      </c>
      <c r="I36" s="365">
        <f t="shared" si="2"/>
        <v>5.3033333333333337</v>
      </c>
      <c r="J36" s="366">
        <f t="shared" si="2"/>
        <v>7.639999999999997</v>
      </c>
      <c r="K36" s="365">
        <f t="shared" si="2"/>
        <v>7.639999999999997</v>
      </c>
      <c r="L36" s="366" t="str">
        <f t="shared" si="2"/>
        <v/>
      </c>
      <c r="M36" s="365">
        <f t="shared" si="2"/>
        <v>35.286666666666662</v>
      </c>
      <c r="N36" s="1313" t="str">
        <f t="shared" si="2"/>
        <v/>
      </c>
      <c r="O36" s="1314">
        <f t="shared" si="2"/>
        <v>67.254999999999981</v>
      </c>
      <c r="P36" s="1313" t="str">
        <f t="shared" si="2"/>
        <v/>
      </c>
      <c r="Q36" s="1314">
        <f t="shared" si="2"/>
        <v>92.73</v>
      </c>
      <c r="R36" s="1313" t="str">
        <f t="shared" si="2"/>
        <v/>
      </c>
      <c r="S36" s="1314">
        <f t="shared" si="2"/>
        <v>58.8</v>
      </c>
      <c r="T36" s="1313" t="str">
        <f t="shared" si="2"/>
        <v/>
      </c>
      <c r="U36" s="1314">
        <f t="shared" si="2"/>
        <v>35.799999999999997</v>
      </c>
      <c r="V36" s="1363" t="str">
        <f t="shared" si="2"/>
        <v/>
      </c>
      <c r="W36" s="697">
        <f t="shared" si="2"/>
        <v>46.11</v>
      </c>
      <c r="X36" s="646" t="str">
        <f t="shared" si="2"/>
        <v/>
      </c>
      <c r="Y36" s="709">
        <f t="shared" si="2"/>
        <v>227.05</v>
      </c>
      <c r="Z36" s="1502" t="str">
        <f t="shared" si="2"/>
        <v/>
      </c>
      <c r="AA36" s="710">
        <f t="shared" si="2"/>
        <v>0.20500000000000002</v>
      </c>
      <c r="AB36" s="712">
        <f t="shared" si="2"/>
        <v>6.5</v>
      </c>
      <c r="AC36" s="712">
        <f t="shared" si="2"/>
        <v>2.5</v>
      </c>
      <c r="AD36" s="11"/>
      <c r="AE36" s="2"/>
      <c r="AF36" s="2"/>
      <c r="AG36" s="2"/>
      <c r="AH36" s="2"/>
      <c r="AI36" s="103"/>
    </row>
    <row r="37" spans="1:36" s="1" customFormat="1" ht="13.5" customHeight="1" x14ac:dyDescent="0.15">
      <c r="A37" s="1667"/>
      <c r="B37" s="1630" t="s">
        <v>399</v>
      </c>
      <c r="C37" s="1605"/>
      <c r="D37" s="401"/>
      <c r="E37" s="606"/>
      <c r="F37" s="1352"/>
      <c r="G37" s="1455"/>
      <c r="H37" s="1352"/>
      <c r="I37" s="1455"/>
      <c r="J37" s="1352"/>
      <c r="K37" s="1353"/>
      <c r="L37" s="1352"/>
      <c r="M37" s="1455"/>
      <c r="N37" s="1315"/>
      <c r="O37" s="1316"/>
      <c r="P37" s="1315"/>
      <c r="Q37" s="1333"/>
      <c r="R37" s="1315"/>
      <c r="S37" s="1316"/>
      <c r="T37" s="1315"/>
      <c r="U37" s="1333"/>
      <c r="V37" s="1364"/>
      <c r="W37" s="1365"/>
      <c r="X37" s="706"/>
      <c r="Y37" s="636"/>
      <c r="Z37" s="1503"/>
      <c r="AA37" s="1515"/>
      <c r="AB37" s="639">
        <f>SUM(AB4:AB33)</f>
        <v>13</v>
      </c>
      <c r="AC37" s="639">
        <f>SUM(AC4:AC33)</f>
        <v>5</v>
      </c>
      <c r="AD37" s="219"/>
      <c r="AE37" s="221"/>
      <c r="AF37" s="221"/>
      <c r="AG37" s="221"/>
      <c r="AH37" s="221"/>
      <c r="AI37" s="220"/>
      <c r="AJ37" s="414"/>
    </row>
    <row r="38" spans="1:36" ht="13.5" customHeight="1" x14ac:dyDescent="0.15">
      <c r="A38" s="1665" t="s">
        <v>269</v>
      </c>
      <c r="B38" s="341">
        <v>43586</v>
      </c>
      <c r="C38" s="124" t="str">
        <f>IF(B38="","",IF(WEEKDAY(B38)=1,"(日)",IF(WEEKDAY(B38)=2,"(月)",IF(WEEKDAY(B38)=3,"(火)",IF(WEEKDAY(B38)=4,"(水)",IF(WEEKDAY(B38)=5,"(木)",IF(WEEKDAY(B38)=6,"(金)","(土)")))))))</f>
        <v>(水)</v>
      </c>
      <c r="D38" s="73" t="s">
        <v>555</v>
      </c>
      <c r="E38" s="59" t="s">
        <v>36</v>
      </c>
      <c r="F38" s="61">
        <v>15.4</v>
      </c>
      <c r="G38" s="62">
        <v>15.7</v>
      </c>
      <c r="H38" s="61">
        <v>3.9</v>
      </c>
      <c r="I38" s="62">
        <v>3.8</v>
      </c>
      <c r="J38" s="61">
        <v>7.5</v>
      </c>
      <c r="K38" s="62">
        <v>7.6</v>
      </c>
      <c r="L38" s="61" t="s">
        <v>36</v>
      </c>
      <c r="M38" s="62">
        <v>38</v>
      </c>
      <c r="N38" s="1308" t="s">
        <v>36</v>
      </c>
      <c r="O38" s="1309" t="s">
        <v>36</v>
      </c>
      <c r="P38" s="1308" t="s">
        <v>36</v>
      </c>
      <c r="Q38" s="1309" t="s">
        <v>36</v>
      </c>
      <c r="R38" s="1308" t="s">
        <v>36</v>
      </c>
      <c r="S38" s="1309" t="s">
        <v>36</v>
      </c>
      <c r="T38" s="1308" t="s">
        <v>36</v>
      </c>
      <c r="U38" s="1309" t="s">
        <v>36</v>
      </c>
      <c r="V38" s="55" t="s">
        <v>36</v>
      </c>
      <c r="W38" s="56" t="s">
        <v>36</v>
      </c>
      <c r="X38" s="57" t="s">
        <v>36</v>
      </c>
      <c r="Y38" s="58" t="s">
        <v>36</v>
      </c>
      <c r="Z38" s="1504" t="s">
        <v>36</v>
      </c>
      <c r="AA38" s="67" t="s">
        <v>36</v>
      </c>
      <c r="AB38" s="653"/>
      <c r="AC38" s="653"/>
      <c r="AD38" s="172">
        <v>43594</v>
      </c>
      <c r="AE38" s="135" t="s">
        <v>29</v>
      </c>
      <c r="AF38" s="136">
        <v>22.6</v>
      </c>
      <c r="AG38" s="137" t="s">
        <v>20</v>
      </c>
      <c r="AH38" s="138"/>
      <c r="AI38" s="139"/>
    </row>
    <row r="39" spans="1:36" x14ac:dyDescent="0.15">
      <c r="A39" s="1666"/>
      <c r="B39" s="341">
        <v>43587</v>
      </c>
      <c r="C39" s="7" t="str">
        <f t="shared" ref="C39:C68" si="3">IF(B39="","",IF(WEEKDAY(B39)=1,"(日)",IF(WEEKDAY(B39)=2,"(月)",IF(WEEKDAY(B39)=3,"(火)",IF(WEEKDAY(B39)=4,"(水)",IF(WEEKDAY(B39)=5,"(木)",IF(WEEKDAY(B39)=6,"(金)","(土)")))))))</f>
        <v>(木)</v>
      </c>
      <c r="D39" s="74" t="s">
        <v>550</v>
      </c>
      <c r="E39" s="60" t="s">
        <v>36</v>
      </c>
      <c r="F39" s="23">
        <v>15.2</v>
      </c>
      <c r="G39" s="63">
        <v>15.8</v>
      </c>
      <c r="H39" s="23">
        <v>2</v>
      </c>
      <c r="I39" s="63">
        <v>3.3</v>
      </c>
      <c r="J39" s="23">
        <v>7.3</v>
      </c>
      <c r="K39" s="63">
        <v>7.6</v>
      </c>
      <c r="L39" s="23" t="s">
        <v>36</v>
      </c>
      <c r="M39" s="63">
        <v>37.5</v>
      </c>
      <c r="N39" s="50" t="s">
        <v>36</v>
      </c>
      <c r="O39" s="1310" t="s">
        <v>36</v>
      </c>
      <c r="P39" s="50" t="s">
        <v>36</v>
      </c>
      <c r="Q39" s="1310" t="s">
        <v>36</v>
      </c>
      <c r="R39" s="50" t="s">
        <v>36</v>
      </c>
      <c r="S39" s="1310" t="s">
        <v>36</v>
      </c>
      <c r="T39" s="50" t="s">
        <v>36</v>
      </c>
      <c r="U39" s="1310" t="s">
        <v>36</v>
      </c>
      <c r="V39" s="64" t="s">
        <v>36</v>
      </c>
      <c r="W39" s="65" t="s">
        <v>36</v>
      </c>
      <c r="X39" s="69" t="s">
        <v>36</v>
      </c>
      <c r="Y39" s="70" t="s">
        <v>36</v>
      </c>
      <c r="Z39" s="1505" t="s">
        <v>36</v>
      </c>
      <c r="AA39" s="68" t="s">
        <v>36</v>
      </c>
      <c r="AB39" s="655"/>
      <c r="AC39" s="655"/>
      <c r="AD39" s="12" t="s">
        <v>30</v>
      </c>
      <c r="AE39" s="13" t="s">
        <v>31</v>
      </c>
      <c r="AF39" s="14" t="s">
        <v>32</v>
      </c>
      <c r="AG39" s="15" t="s">
        <v>33</v>
      </c>
      <c r="AH39" s="16" t="s">
        <v>36</v>
      </c>
      <c r="AI39" s="96"/>
    </row>
    <row r="40" spans="1:36" ht="13.5" customHeight="1" x14ac:dyDescent="0.15">
      <c r="A40" s="1666"/>
      <c r="B40" s="53">
        <v>43588</v>
      </c>
      <c r="C40" s="7" t="str">
        <f t="shared" si="3"/>
        <v>(金)</v>
      </c>
      <c r="D40" s="75" t="s">
        <v>540</v>
      </c>
      <c r="E40" s="60" t="s">
        <v>36</v>
      </c>
      <c r="F40" s="23">
        <v>15.7</v>
      </c>
      <c r="G40" s="63">
        <v>16</v>
      </c>
      <c r="H40" s="23">
        <v>17.600000000000001</v>
      </c>
      <c r="I40" s="63">
        <v>2.7</v>
      </c>
      <c r="J40" s="23">
        <v>7.8</v>
      </c>
      <c r="K40" s="63">
        <v>7.6</v>
      </c>
      <c r="L40" s="23" t="s">
        <v>36</v>
      </c>
      <c r="M40" s="63">
        <v>37.5</v>
      </c>
      <c r="N40" s="50" t="s">
        <v>36</v>
      </c>
      <c r="O40" s="1310" t="s">
        <v>36</v>
      </c>
      <c r="P40" s="50" t="s">
        <v>36</v>
      </c>
      <c r="Q40" s="1310" t="s">
        <v>36</v>
      </c>
      <c r="R40" s="50" t="s">
        <v>36</v>
      </c>
      <c r="S40" s="1310" t="s">
        <v>36</v>
      </c>
      <c r="T40" s="50" t="s">
        <v>36</v>
      </c>
      <c r="U40" s="1310" t="s">
        <v>36</v>
      </c>
      <c r="V40" s="64" t="s">
        <v>36</v>
      </c>
      <c r="W40" s="65" t="s">
        <v>36</v>
      </c>
      <c r="X40" s="69" t="s">
        <v>36</v>
      </c>
      <c r="Y40" s="70" t="s">
        <v>36</v>
      </c>
      <c r="Z40" s="1505" t="s">
        <v>36</v>
      </c>
      <c r="AA40" s="68" t="s">
        <v>36</v>
      </c>
      <c r="AB40" s="655"/>
      <c r="AC40" s="655"/>
      <c r="AD40" s="5" t="s">
        <v>271</v>
      </c>
      <c r="AE40" s="17" t="s">
        <v>20</v>
      </c>
      <c r="AF40" s="31" t="s">
        <v>36</v>
      </c>
      <c r="AG40" s="32">
        <v>18.2</v>
      </c>
      <c r="AH40" s="33" t="s">
        <v>36</v>
      </c>
      <c r="AI40" s="97"/>
    </row>
    <row r="41" spans="1:36" x14ac:dyDescent="0.15">
      <c r="A41" s="1666"/>
      <c r="B41" s="53">
        <v>43589</v>
      </c>
      <c r="C41" s="7" t="str">
        <f t="shared" si="3"/>
        <v>(土)</v>
      </c>
      <c r="D41" s="75" t="s">
        <v>550</v>
      </c>
      <c r="E41" s="60" t="s">
        <v>36</v>
      </c>
      <c r="F41" s="23">
        <v>15.9</v>
      </c>
      <c r="G41" s="63">
        <v>16.399999999999999</v>
      </c>
      <c r="H41" s="23">
        <v>6.5</v>
      </c>
      <c r="I41" s="63">
        <v>5.3</v>
      </c>
      <c r="J41" s="23">
        <v>7.8</v>
      </c>
      <c r="K41" s="63">
        <v>7.7</v>
      </c>
      <c r="L41" s="23" t="s">
        <v>36</v>
      </c>
      <c r="M41" s="63">
        <v>38</v>
      </c>
      <c r="N41" s="50" t="s">
        <v>36</v>
      </c>
      <c r="O41" s="1310" t="s">
        <v>36</v>
      </c>
      <c r="P41" s="50" t="s">
        <v>36</v>
      </c>
      <c r="Q41" s="1310" t="s">
        <v>36</v>
      </c>
      <c r="R41" s="50" t="s">
        <v>36</v>
      </c>
      <c r="S41" s="1310" t="s">
        <v>36</v>
      </c>
      <c r="T41" s="50" t="s">
        <v>36</v>
      </c>
      <c r="U41" s="1310" t="s">
        <v>36</v>
      </c>
      <c r="V41" s="64" t="s">
        <v>36</v>
      </c>
      <c r="W41" s="65" t="s">
        <v>36</v>
      </c>
      <c r="X41" s="69" t="s">
        <v>36</v>
      </c>
      <c r="Y41" s="70" t="s">
        <v>36</v>
      </c>
      <c r="Z41" s="1505" t="s">
        <v>36</v>
      </c>
      <c r="AA41" s="68" t="s">
        <v>36</v>
      </c>
      <c r="AB41" s="655"/>
      <c r="AC41" s="655"/>
      <c r="AD41" s="6" t="s">
        <v>272</v>
      </c>
      <c r="AE41" s="18" t="s">
        <v>273</v>
      </c>
      <c r="AF41" s="37" t="s">
        <v>36</v>
      </c>
      <c r="AG41" s="35">
        <v>4.0999999999999996</v>
      </c>
      <c r="AH41" s="39" t="s">
        <v>36</v>
      </c>
      <c r="AI41" s="98"/>
    </row>
    <row r="42" spans="1:36" x14ac:dyDescent="0.15">
      <c r="A42" s="1666"/>
      <c r="B42" s="53">
        <v>43590</v>
      </c>
      <c r="C42" s="7" t="str">
        <f t="shared" si="3"/>
        <v>(日)</v>
      </c>
      <c r="D42" s="116" t="s">
        <v>540</v>
      </c>
      <c r="E42" s="60" t="s">
        <v>36</v>
      </c>
      <c r="F42" s="23">
        <v>16</v>
      </c>
      <c r="G42" s="63">
        <v>16.5</v>
      </c>
      <c r="H42" s="23">
        <v>6.7</v>
      </c>
      <c r="I42" s="63">
        <v>4.7</v>
      </c>
      <c r="J42" s="23">
        <v>7.7</v>
      </c>
      <c r="K42" s="63">
        <v>7.7</v>
      </c>
      <c r="L42" s="23" t="s">
        <v>36</v>
      </c>
      <c r="M42" s="63">
        <v>37.9</v>
      </c>
      <c r="N42" s="50" t="s">
        <v>36</v>
      </c>
      <c r="O42" s="1310" t="s">
        <v>36</v>
      </c>
      <c r="P42" s="50" t="s">
        <v>36</v>
      </c>
      <c r="Q42" s="1310" t="s">
        <v>36</v>
      </c>
      <c r="R42" s="50" t="s">
        <v>36</v>
      </c>
      <c r="S42" s="1310" t="s">
        <v>36</v>
      </c>
      <c r="T42" s="50" t="s">
        <v>36</v>
      </c>
      <c r="U42" s="1310" t="s">
        <v>36</v>
      </c>
      <c r="V42" s="64" t="s">
        <v>36</v>
      </c>
      <c r="W42" s="65" t="s">
        <v>36</v>
      </c>
      <c r="X42" s="69" t="s">
        <v>36</v>
      </c>
      <c r="Y42" s="70" t="s">
        <v>36</v>
      </c>
      <c r="Z42" s="1505" t="s">
        <v>36</v>
      </c>
      <c r="AA42" s="68" t="s">
        <v>36</v>
      </c>
      <c r="AB42" s="655"/>
      <c r="AC42" s="655"/>
      <c r="AD42" s="6" t="s">
        <v>21</v>
      </c>
      <c r="AE42" s="18"/>
      <c r="AF42" s="40" t="s">
        <v>36</v>
      </c>
      <c r="AG42" s="35">
        <v>7.7</v>
      </c>
      <c r="AH42" s="42" t="s">
        <v>36</v>
      </c>
      <c r="AI42" s="99"/>
    </row>
    <row r="43" spans="1:36" x14ac:dyDescent="0.15">
      <c r="A43" s="1666"/>
      <c r="B43" s="53">
        <v>43591</v>
      </c>
      <c r="C43" s="7" t="str">
        <f t="shared" si="3"/>
        <v>(月)</v>
      </c>
      <c r="D43" s="75" t="s">
        <v>540</v>
      </c>
      <c r="E43" s="60" t="s">
        <v>36</v>
      </c>
      <c r="F43" s="23">
        <v>16.2</v>
      </c>
      <c r="G43" s="63">
        <v>16.7</v>
      </c>
      <c r="H43" s="23">
        <v>6.5</v>
      </c>
      <c r="I43" s="63">
        <v>4.9000000000000004</v>
      </c>
      <c r="J43" s="23">
        <v>7.8</v>
      </c>
      <c r="K43" s="63">
        <v>7.7</v>
      </c>
      <c r="L43" s="23" t="s">
        <v>36</v>
      </c>
      <c r="M43" s="63">
        <v>37.5</v>
      </c>
      <c r="N43" s="50" t="s">
        <v>36</v>
      </c>
      <c r="O43" s="1310" t="s">
        <v>36</v>
      </c>
      <c r="P43" s="50" t="s">
        <v>36</v>
      </c>
      <c r="Q43" s="1310" t="s">
        <v>36</v>
      </c>
      <c r="R43" s="50" t="s">
        <v>36</v>
      </c>
      <c r="S43" s="1310" t="s">
        <v>36</v>
      </c>
      <c r="T43" s="1336" t="s">
        <v>36</v>
      </c>
      <c r="U43" s="1328" t="s">
        <v>36</v>
      </c>
      <c r="V43" s="64" t="s">
        <v>36</v>
      </c>
      <c r="W43" s="65" t="s">
        <v>36</v>
      </c>
      <c r="X43" s="69" t="s">
        <v>36</v>
      </c>
      <c r="Y43" s="70" t="s">
        <v>36</v>
      </c>
      <c r="Z43" s="1505" t="s">
        <v>36</v>
      </c>
      <c r="AA43" s="68" t="s">
        <v>36</v>
      </c>
      <c r="AB43" s="655"/>
      <c r="AC43" s="655"/>
      <c r="AD43" s="6" t="s">
        <v>274</v>
      </c>
      <c r="AE43" s="18" t="s">
        <v>22</v>
      </c>
      <c r="AF43" s="34" t="s">
        <v>36</v>
      </c>
      <c r="AG43" s="35">
        <v>35.4</v>
      </c>
      <c r="AH43" s="36" t="s">
        <v>36</v>
      </c>
      <c r="AI43" s="100"/>
    </row>
    <row r="44" spans="1:36" x14ac:dyDescent="0.15">
      <c r="A44" s="1666"/>
      <c r="B44" s="53">
        <v>43592</v>
      </c>
      <c r="C44" s="7" t="str">
        <f t="shared" si="3"/>
        <v>(火)</v>
      </c>
      <c r="D44" s="75" t="s">
        <v>550</v>
      </c>
      <c r="E44" s="60" t="s">
        <v>36</v>
      </c>
      <c r="F44" s="23">
        <v>16.399999999999999</v>
      </c>
      <c r="G44" s="63">
        <v>16.7</v>
      </c>
      <c r="H44" s="23">
        <v>5.9</v>
      </c>
      <c r="I44" s="63">
        <v>5</v>
      </c>
      <c r="J44" s="23">
        <v>7.7</v>
      </c>
      <c r="K44" s="63">
        <v>7.6</v>
      </c>
      <c r="L44" s="23" t="s">
        <v>36</v>
      </c>
      <c r="M44" s="63">
        <v>35.5</v>
      </c>
      <c r="N44" s="50" t="s">
        <v>36</v>
      </c>
      <c r="O44" s="1310">
        <v>62.1</v>
      </c>
      <c r="P44" s="50" t="s">
        <v>36</v>
      </c>
      <c r="Q44" s="1310">
        <v>89.4</v>
      </c>
      <c r="R44" s="50" t="s">
        <v>36</v>
      </c>
      <c r="S44" s="1310" t="s">
        <v>36</v>
      </c>
      <c r="T44" s="50" t="s">
        <v>36</v>
      </c>
      <c r="U44" s="1337" t="s">
        <v>36</v>
      </c>
      <c r="V44" s="64" t="s">
        <v>36</v>
      </c>
      <c r="W44" s="65">
        <v>50.9</v>
      </c>
      <c r="X44" s="69" t="s">
        <v>36</v>
      </c>
      <c r="Y44" s="70">
        <v>213</v>
      </c>
      <c r="Z44" s="1505" t="s">
        <v>36</v>
      </c>
      <c r="AA44" s="68">
        <v>0.11</v>
      </c>
      <c r="AB44" s="655"/>
      <c r="AC44" s="655"/>
      <c r="AD44" s="6" t="s">
        <v>275</v>
      </c>
      <c r="AE44" s="18" t="s">
        <v>23</v>
      </c>
      <c r="AF44" s="34" t="s">
        <v>36</v>
      </c>
      <c r="AG44" s="660">
        <v>62.6</v>
      </c>
      <c r="AH44" s="36" t="s">
        <v>36</v>
      </c>
      <c r="AI44" s="100"/>
    </row>
    <row r="45" spans="1:36" x14ac:dyDescent="0.15">
      <c r="A45" s="1666"/>
      <c r="B45" s="53">
        <v>43593</v>
      </c>
      <c r="C45" s="7" t="str">
        <f>IF(B45="","",IF(WEEKDAY(B45)=1,"(日)",IF(WEEKDAY(B45)=2,"(月)",IF(WEEKDAY(B45)=3,"(火)",IF(WEEKDAY(B45)=4,"(水)",IF(WEEKDAY(B45)=5,"(木)",IF(WEEKDAY(B45)=6,"(金)","(土)")))))))</f>
        <v>(水)</v>
      </c>
      <c r="D45" s="75" t="s">
        <v>540</v>
      </c>
      <c r="E45" s="60" t="s">
        <v>36</v>
      </c>
      <c r="F45" s="23">
        <v>16.7</v>
      </c>
      <c r="G45" s="63">
        <v>16.7</v>
      </c>
      <c r="H45" s="23">
        <v>5.4</v>
      </c>
      <c r="I45" s="63">
        <v>3.8</v>
      </c>
      <c r="J45" s="23">
        <v>7.8</v>
      </c>
      <c r="K45" s="63">
        <v>7.8</v>
      </c>
      <c r="L45" s="23" t="s">
        <v>36</v>
      </c>
      <c r="M45" s="63">
        <v>35.5</v>
      </c>
      <c r="N45" s="50" t="s">
        <v>36</v>
      </c>
      <c r="O45" s="1310">
        <v>62.9</v>
      </c>
      <c r="P45" s="50" t="s">
        <v>36</v>
      </c>
      <c r="Q45" s="1310">
        <v>88</v>
      </c>
      <c r="R45" s="50" t="s">
        <v>36</v>
      </c>
      <c r="S45" s="1310" t="s">
        <v>36</v>
      </c>
      <c r="T45" s="50" t="s">
        <v>36</v>
      </c>
      <c r="U45" s="1337" t="s">
        <v>36</v>
      </c>
      <c r="V45" s="64" t="s">
        <v>36</v>
      </c>
      <c r="W45" s="65">
        <v>46.7</v>
      </c>
      <c r="X45" s="69" t="s">
        <v>36</v>
      </c>
      <c r="Y45" s="70">
        <v>195</v>
      </c>
      <c r="Z45" s="1505" t="s">
        <v>36</v>
      </c>
      <c r="AA45" s="68">
        <v>0.16</v>
      </c>
      <c r="AB45" s="655"/>
      <c r="AC45" s="655"/>
      <c r="AD45" s="6" t="s">
        <v>276</v>
      </c>
      <c r="AE45" s="18" t="s">
        <v>23</v>
      </c>
      <c r="AF45" s="34" t="s">
        <v>36</v>
      </c>
      <c r="AG45" s="660">
        <v>88</v>
      </c>
      <c r="AH45" s="36" t="s">
        <v>36</v>
      </c>
      <c r="AI45" s="100"/>
    </row>
    <row r="46" spans="1:36" x14ac:dyDescent="0.15">
      <c r="A46" s="1666"/>
      <c r="B46" s="53">
        <v>43594</v>
      </c>
      <c r="C46" s="7" t="str">
        <f t="shared" si="3"/>
        <v>(木)</v>
      </c>
      <c r="D46" s="75" t="s">
        <v>550</v>
      </c>
      <c r="E46" s="60">
        <v>22.6</v>
      </c>
      <c r="F46" s="23">
        <v>16.899999999999999</v>
      </c>
      <c r="G46" s="63">
        <v>18.2</v>
      </c>
      <c r="H46" s="23">
        <v>5.6</v>
      </c>
      <c r="I46" s="63">
        <v>4.0999999999999996</v>
      </c>
      <c r="J46" s="23">
        <v>7.8</v>
      </c>
      <c r="K46" s="63">
        <v>7.7</v>
      </c>
      <c r="L46" s="23" t="s">
        <v>36</v>
      </c>
      <c r="M46" s="63">
        <v>35.4</v>
      </c>
      <c r="N46" s="50" t="s">
        <v>36</v>
      </c>
      <c r="O46" s="1310">
        <v>62.6</v>
      </c>
      <c r="P46" s="50" t="s">
        <v>36</v>
      </c>
      <c r="Q46" s="1310">
        <v>88</v>
      </c>
      <c r="R46" s="50" t="s">
        <v>36</v>
      </c>
      <c r="S46" s="1310">
        <v>56</v>
      </c>
      <c r="T46" s="50" t="s">
        <v>36</v>
      </c>
      <c r="U46" s="1337">
        <v>32</v>
      </c>
      <c r="V46" s="64" t="s">
        <v>36</v>
      </c>
      <c r="W46" s="65">
        <v>47.6</v>
      </c>
      <c r="X46" s="69" t="s">
        <v>36</v>
      </c>
      <c r="Y46" s="70">
        <v>208</v>
      </c>
      <c r="Z46" s="1505" t="s">
        <v>36</v>
      </c>
      <c r="AA46" s="68">
        <v>0.1</v>
      </c>
      <c r="AB46" s="655"/>
      <c r="AC46" s="655"/>
      <c r="AD46" s="6" t="s">
        <v>277</v>
      </c>
      <c r="AE46" s="18" t="s">
        <v>23</v>
      </c>
      <c r="AF46" s="34" t="s">
        <v>36</v>
      </c>
      <c r="AG46" s="660">
        <v>56</v>
      </c>
      <c r="AH46" s="36" t="s">
        <v>36</v>
      </c>
      <c r="AI46" s="100"/>
    </row>
    <row r="47" spans="1:36" x14ac:dyDescent="0.15">
      <c r="A47" s="1666"/>
      <c r="B47" s="53">
        <v>43595</v>
      </c>
      <c r="C47" s="7" t="str">
        <f t="shared" si="3"/>
        <v>(金)</v>
      </c>
      <c r="D47" s="116" t="s">
        <v>540</v>
      </c>
      <c r="E47" s="60" t="s">
        <v>36</v>
      </c>
      <c r="F47" s="23">
        <v>17.100000000000001</v>
      </c>
      <c r="G47" s="63">
        <v>17.2</v>
      </c>
      <c r="H47" s="23">
        <v>5.7</v>
      </c>
      <c r="I47" s="63">
        <v>4.2</v>
      </c>
      <c r="J47" s="23">
        <v>7.7</v>
      </c>
      <c r="K47" s="63">
        <v>7.7</v>
      </c>
      <c r="L47" s="23" t="s">
        <v>36</v>
      </c>
      <c r="M47" s="63">
        <v>35.299999999999997</v>
      </c>
      <c r="N47" s="50" t="s">
        <v>36</v>
      </c>
      <c r="O47" s="1310">
        <v>59</v>
      </c>
      <c r="P47" s="50" t="s">
        <v>36</v>
      </c>
      <c r="Q47" s="1310">
        <v>87.8</v>
      </c>
      <c r="R47" s="50" t="s">
        <v>36</v>
      </c>
      <c r="S47" s="1310" t="s">
        <v>36</v>
      </c>
      <c r="T47" s="50" t="s">
        <v>36</v>
      </c>
      <c r="U47" s="1337" t="s">
        <v>36</v>
      </c>
      <c r="V47" s="64" t="s">
        <v>36</v>
      </c>
      <c r="W47" s="65">
        <v>51.6</v>
      </c>
      <c r="X47" s="69" t="s">
        <v>36</v>
      </c>
      <c r="Y47" s="70">
        <v>242</v>
      </c>
      <c r="Z47" s="1505" t="s">
        <v>36</v>
      </c>
      <c r="AA47" s="68">
        <v>0.11</v>
      </c>
      <c r="AB47" s="655"/>
      <c r="AC47" s="655"/>
      <c r="AD47" s="6" t="s">
        <v>278</v>
      </c>
      <c r="AE47" s="18" t="s">
        <v>23</v>
      </c>
      <c r="AF47" s="34" t="s">
        <v>36</v>
      </c>
      <c r="AG47" s="660">
        <v>32</v>
      </c>
      <c r="AH47" s="36" t="s">
        <v>36</v>
      </c>
      <c r="AI47" s="100"/>
    </row>
    <row r="48" spans="1:36" x14ac:dyDescent="0.15">
      <c r="A48" s="1666"/>
      <c r="B48" s="326">
        <v>43596</v>
      </c>
      <c r="C48" s="327" t="str">
        <f t="shared" si="3"/>
        <v>(土)</v>
      </c>
      <c r="D48" s="75" t="s">
        <v>540</v>
      </c>
      <c r="E48" s="60" t="s">
        <v>36</v>
      </c>
      <c r="F48" s="23">
        <v>17.3</v>
      </c>
      <c r="G48" s="63">
        <v>17.399999999999999</v>
      </c>
      <c r="H48" s="23">
        <v>5.6</v>
      </c>
      <c r="I48" s="63">
        <v>4.0999999999999996</v>
      </c>
      <c r="J48" s="23">
        <v>7.9</v>
      </c>
      <c r="K48" s="63">
        <v>7.8</v>
      </c>
      <c r="L48" s="23" t="s">
        <v>36</v>
      </c>
      <c r="M48" s="63">
        <v>35.9</v>
      </c>
      <c r="N48" s="50" t="s">
        <v>36</v>
      </c>
      <c r="O48" s="1310" t="s">
        <v>36</v>
      </c>
      <c r="P48" s="50" t="s">
        <v>36</v>
      </c>
      <c r="Q48" s="1310" t="s">
        <v>36</v>
      </c>
      <c r="R48" s="50" t="s">
        <v>36</v>
      </c>
      <c r="S48" s="1310" t="s">
        <v>36</v>
      </c>
      <c r="T48" s="50" t="s">
        <v>36</v>
      </c>
      <c r="U48" s="1337" t="s">
        <v>36</v>
      </c>
      <c r="V48" s="64" t="s">
        <v>36</v>
      </c>
      <c r="W48" s="65" t="s">
        <v>36</v>
      </c>
      <c r="X48" s="69" t="s">
        <v>36</v>
      </c>
      <c r="Y48" s="70" t="s">
        <v>36</v>
      </c>
      <c r="Z48" s="1505" t="s">
        <v>36</v>
      </c>
      <c r="AA48" s="68" t="s">
        <v>36</v>
      </c>
      <c r="AB48" s="655"/>
      <c r="AC48" s="655"/>
      <c r="AD48" s="6" t="s">
        <v>279</v>
      </c>
      <c r="AE48" s="18" t="s">
        <v>23</v>
      </c>
      <c r="AF48" s="37" t="s">
        <v>36</v>
      </c>
      <c r="AG48" s="38">
        <v>47.6</v>
      </c>
      <c r="AH48" s="39" t="s">
        <v>36</v>
      </c>
      <c r="AI48" s="98"/>
    </row>
    <row r="49" spans="1:35" x14ac:dyDescent="0.15">
      <c r="A49" s="1666"/>
      <c r="B49" s="326">
        <v>43597</v>
      </c>
      <c r="C49" s="327" t="str">
        <f t="shared" si="3"/>
        <v>(日)</v>
      </c>
      <c r="D49" s="75" t="s">
        <v>540</v>
      </c>
      <c r="E49" s="60" t="s">
        <v>36</v>
      </c>
      <c r="F49" s="23">
        <v>17.399999999999999</v>
      </c>
      <c r="G49" s="63">
        <v>17.600000000000001</v>
      </c>
      <c r="H49" s="23">
        <v>4.9000000000000004</v>
      </c>
      <c r="I49" s="63">
        <v>4.3</v>
      </c>
      <c r="J49" s="23">
        <v>7.9</v>
      </c>
      <c r="K49" s="63">
        <v>7.9</v>
      </c>
      <c r="L49" s="23" t="s">
        <v>36</v>
      </c>
      <c r="M49" s="63">
        <v>36</v>
      </c>
      <c r="N49" s="50" t="s">
        <v>36</v>
      </c>
      <c r="O49" s="1310" t="s">
        <v>36</v>
      </c>
      <c r="P49" s="50" t="s">
        <v>36</v>
      </c>
      <c r="Q49" s="1310" t="s">
        <v>36</v>
      </c>
      <c r="R49" s="50" t="s">
        <v>36</v>
      </c>
      <c r="S49" s="1310" t="s">
        <v>36</v>
      </c>
      <c r="T49" s="50" t="s">
        <v>36</v>
      </c>
      <c r="U49" s="1337" t="s">
        <v>36</v>
      </c>
      <c r="V49" s="64" t="s">
        <v>36</v>
      </c>
      <c r="W49" s="65" t="s">
        <v>36</v>
      </c>
      <c r="X49" s="69" t="s">
        <v>36</v>
      </c>
      <c r="Y49" s="70" t="s">
        <v>36</v>
      </c>
      <c r="Z49" s="1505" t="s">
        <v>36</v>
      </c>
      <c r="AA49" s="68" t="s">
        <v>36</v>
      </c>
      <c r="AB49" s="655"/>
      <c r="AC49" s="655"/>
      <c r="AD49" s="6" t="s">
        <v>280</v>
      </c>
      <c r="AE49" s="18" t="s">
        <v>23</v>
      </c>
      <c r="AF49" s="48" t="s">
        <v>36</v>
      </c>
      <c r="AG49" s="49">
        <v>208</v>
      </c>
      <c r="AH49" s="25" t="s">
        <v>36</v>
      </c>
      <c r="AI49" s="26"/>
    </row>
    <row r="50" spans="1:35" x14ac:dyDescent="0.15">
      <c r="A50" s="1666"/>
      <c r="B50" s="326">
        <v>43598</v>
      </c>
      <c r="C50" s="327" t="str">
        <f t="shared" si="3"/>
        <v>(月)</v>
      </c>
      <c r="D50" s="75" t="s">
        <v>540</v>
      </c>
      <c r="E50" s="60" t="s">
        <v>36</v>
      </c>
      <c r="F50" s="23">
        <v>17.5</v>
      </c>
      <c r="G50" s="63">
        <v>17.7</v>
      </c>
      <c r="H50" s="23">
        <v>5.3</v>
      </c>
      <c r="I50" s="63">
        <v>4.5999999999999996</v>
      </c>
      <c r="J50" s="23">
        <v>8</v>
      </c>
      <c r="K50" s="63">
        <v>7.9</v>
      </c>
      <c r="L50" s="23" t="s">
        <v>36</v>
      </c>
      <c r="M50" s="63">
        <v>35.200000000000003</v>
      </c>
      <c r="N50" s="50" t="s">
        <v>36</v>
      </c>
      <c r="O50" s="1310">
        <v>60.1</v>
      </c>
      <c r="P50" s="50" t="s">
        <v>36</v>
      </c>
      <c r="Q50" s="1310">
        <v>87</v>
      </c>
      <c r="R50" s="50" t="s">
        <v>36</v>
      </c>
      <c r="S50" s="1310" t="s">
        <v>36</v>
      </c>
      <c r="T50" s="50" t="s">
        <v>36</v>
      </c>
      <c r="U50" s="1337" t="s">
        <v>36</v>
      </c>
      <c r="V50" s="64" t="s">
        <v>36</v>
      </c>
      <c r="W50" s="65">
        <v>49.4</v>
      </c>
      <c r="X50" s="69" t="s">
        <v>36</v>
      </c>
      <c r="Y50" s="70">
        <v>223</v>
      </c>
      <c r="Z50" s="1505" t="s">
        <v>36</v>
      </c>
      <c r="AA50" s="68">
        <v>0.06</v>
      </c>
      <c r="AB50" s="655"/>
      <c r="AC50" s="655"/>
      <c r="AD50" s="6" t="s">
        <v>281</v>
      </c>
      <c r="AE50" s="18" t="s">
        <v>23</v>
      </c>
      <c r="AF50" s="40" t="s">
        <v>36</v>
      </c>
      <c r="AG50" s="41">
        <v>0.1</v>
      </c>
      <c r="AH50" s="42" t="s">
        <v>36</v>
      </c>
      <c r="AI50" s="99"/>
    </row>
    <row r="51" spans="1:35" x14ac:dyDescent="0.15">
      <c r="A51" s="1666"/>
      <c r="B51" s="326">
        <v>43599</v>
      </c>
      <c r="C51" s="327" t="str">
        <f t="shared" si="3"/>
        <v>(火)</v>
      </c>
      <c r="D51" s="75" t="s">
        <v>550</v>
      </c>
      <c r="E51" s="60" t="s">
        <v>36</v>
      </c>
      <c r="F51" s="23">
        <v>17.8</v>
      </c>
      <c r="G51" s="63">
        <v>17.899999999999999</v>
      </c>
      <c r="H51" s="23">
        <v>5.5</v>
      </c>
      <c r="I51" s="63">
        <v>4.9000000000000004</v>
      </c>
      <c r="J51" s="23">
        <v>8</v>
      </c>
      <c r="K51" s="63">
        <v>7.9</v>
      </c>
      <c r="L51" s="23" t="s">
        <v>36</v>
      </c>
      <c r="M51" s="63">
        <v>35</v>
      </c>
      <c r="N51" s="50" t="s">
        <v>36</v>
      </c>
      <c r="O51" s="1310">
        <v>58.2</v>
      </c>
      <c r="P51" s="50" t="s">
        <v>36</v>
      </c>
      <c r="Q51" s="1310">
        <v>86</v>
      </c>
      <c r="R51" s="50" t="s">
        <v>36</v>
      </c>
      <c r="S51" s="1310" t="s">
        <v>36</v>
      </c>
      <c r="T51" s="50" t="s">
        <v>36</v>
      </c>
      <c r="U51" s="1337" t="s">
        <v>36</v>
      </c>
      <c r="V51" s="64" t="s">
        <v>36</v>
      </c>
      <c r="W51" s="65">
        <v>49.6</v>
      </c>
      <c r="X51" s="69" t="s">
        <v>36</v>
      </c>
      <c r="Y51" s="70">
        <v>217</v>
      </c>
      <c r="Z51" s="1505" t="s">
        <v>36</v>
      </c>
      <c r="AA51" s="68">
        <v>7.0000000000000007E-2</v>
      </c>
      <c r="AB51" s="655"/>
      <c r="AC51" s="655"/>
      <c r="AD51" s="6" t="s">
        <v>24</v>
      </c>
      <c r="AE51" s="18" t="s">
        <v>23</v>
      </c>
      <c r="AF51" s="23" t="s">
        <v>36</v>
      </c>
      <c r="AG51" s="47">
        <v>4.5999999999999996</v>
      </c>
      <c r="AH51" s="141" t="s">
        <v>36</v>
      </c>
      <c r="AI51" s="99"/>
    </row>
    <row r="52" spans="1:35" x14ac:dyDescent="0.15">
      <c r="A52" s="1666"/>
      <c r="B52" s="53">
        <v>43600</v>
      </c>
      <c r="C52" s="7" t="str">
        <f t="shared" si="3"/>
        <v>(水)</v>
      </c>
      <c r="D52" s="75" t="s">
        <v>550</v>
      </c>
      <c r="E52" s="60" t="s">
        <v>36</v>
      </c>
      <c r="F52" s="23">
        <v>18</v>
      </c>
      <c r="G52" s="63">
        <v>18.2</v>
      </c>
      <c r="H52" s="23">
        <v>6.4</v>
      </c>
      <c r="I52" s="63">
        <v>5.8</v>
      </c>
      <c r="J52" s="23">
        <v>8.1</v>
      </c>
      <c r="K52" s="63">
        <v>8</v>
      </c>
      <c r="L52" s="23" t="s">
        <v>36</v>
      </c>
      <c r="M52" s="63">
        <v>34.799999999999997</v>
      </c>
      <c r="N52" s="50" t="s">
        <v>36</v>
      </c>
      <c r="O52" s="1310">
        <v>58.9</v>
      </c>
      <c r="P52" s="50" t="s">
        <v>36</v>
      </c>
      <c r="Q52" s="1310">
        <v>87</v>
      </c>
      <c r="R52" s="50" t="s">
        <v>36</v>
      </c>
      <c r="S52" s="1310" t="s">
        <v>36</v>
      </c>
      <c r="T52" s="50" t="s">
        <v>36</v>
      </c>
      <c r="U52" s="1337" t="s">
        <v>36</v>
      </c>
      <c r="V52" s="64" t="s">
        <v>36</v>
      </c>
      <c r="W52" s="65">
        <v>49.1</v>
      </c>
      <c r="X52" s="69" t="s">
        <v>36</v>
      </c>
      <c r="Y52" s="70">
        <v>198</v>
      </c>
      <c r="Z52" s="1505" t="s">
        <v>36</v>
      </c>
      <c r="AA52" s="68">
        <v>0.06</v>
      </c>
      <c r="AB52" s="655"/>
      <c r="AC52" s="655"/>
      <c r="AD52" s="6" t="s">
        <v>25</v>
      </c>
      <c r="AE52" s="18" t="s">
        <v>23</v>
      </c>
      <c r="AF52" s="23" t="s">
        <v>36</v>
      </c>
      <c r="AG52" s="47">
        <v>1</v>
      </c>
      <c r="AH52" s="141" t="s">
        <v>36</v>
      </c>
      <c r="AI52" s="99"/>
    </row>
    <row r="53" spans="1:35" x14ac:dyDescent="0.15">
      <c r="A53" s="1666"/>
      <c r="B53" s="53">
        <v>43601</v>
      </c>
      <c r="C53" s="7" t="str">
        <f t="shared" si="3"/>
        <v>(木)</v>
      </c>
      <c r="D53" s="116" t="s">
        <v>540</v>
      </c>
      <c r="E53" s="60" t="s">
        <v>36</v>
      </c>
      <c r="F53" s="23">
        <v>18.3</v>
      </c>
      <c r="G53" s="63">
        <v>18.5</v>
      </c>
      <c r="H53" s="23">
        <v>6.8</v>
      </c>
      <c r="I53" s="63">
        <v>5.6</v>
      </c>
      <c r="J53" s="23">
        <v>8.3000000000000007</v>
      </c>
      <c r="K53" s="63">
        <v>8</v>
      </c>
      <c r="L53" s="23" t="s">
        <v>36</v>
      </c>
      <c r="M53" s="63">
        <v>34.700000000000003</v>
      </c>
      <c r="N53" s="50" t="s">
        <v>36</v>
      </c>
      <c r="O53" s="1310">
        <v>59</v>
      </c>
      <c r="P53" s="50" t="s">
        <v>36</v>
      </c>
      <c r="Q53" s="1310">
        <v>85.6</v>
      </c>
      <c r="R53" s="50" t="s">
        <v>36</v>
      </c>
      <c r="S53" s="1310" t="s">
        <v>36</v>
      </c>
      <c r="T53" s="50" t="s">
        <v>36</v>
      </c>
      <c r="U53" s="1337" t="s">
        <v>36</v>
      </c>
      <c r="V53" s="64" t="s">
        <v>36</v>
      </c>
      <c r="W53" s="65">
        <v>44.8</v>
      </c>
      <c r="X53" s="69" t="s">
        <v>36</v>
      </c>
      <c r="Y53" s="70">
        <v>176</v>
      </c>
      <c r="Z53" s="1505" t="s">
        <v>36</v>
      </c>
      <c r="AA53" s="68">
        <v>0.06</v>
      </c>
      <c r="AB53" s="655"/>
      <c r="AC53" s="655"/>
      <c r="AD53" s="6" t="s">
        <v>282</v>
      </c>
      <c r="AE53" s="18" t="s">
        <v>23</v>
      </c>
      <c r="AF53" s="23" t="s">
        <v>36</v>
      </c>
      <c r="AG53" s="47">
        <v>9.6</v>
      </c>
      <c r="AH53" s="141" t="s">
        <v>36</v>
      </c>
      <c r="AI53" s="99"/>
    </row>
    <row r="54" spans="1:35" x14ac:dyDescent="0.15">
      <c r="A54" s="1666"/>
      <c r="B54" s="53">
        <v>43602</v>
      </c>
      <c r="C54" s="7" t="str">
        <f t="shared" si="3"/>
        <v>(金)</v>
      </c>
      <c r="D54" s="75" t="s">
        <v>540</v>
      </c>
      <c r="E54" s="60" t="s">
        <v>36</v>
      </c>
      <c r="F54" s="23">
        <v>18.3</v>
      </c>
      <c r="G54" s="63">
        <v>18.5</v>
      </c>
      <c r="H54" s="23">
        <v>7.9</v>
      </c>
      <c r="I54" s="63">
        <v>5.6</v>
      </c>
      <c r="J54" s="23">
        <v>8.1999999999999993</v>
      </c>
      <c r="K54" s="63">
        <v>7.6</v>
      </c>
      <c r="L54" s="23" t="s">
        <v>36</v>
      </c>
      <c r="M54" s="63">
        <v>34.5</v>
      </c>
      <c r="N54" s="50" t="s">
        <v>36</v>
      </c>
      <c r="O54" s="1310">
        <v>55.7</v>
      </c>
      <c r="P54" s="50" t="s">
        <v>36</v>
      </c>
      <c r="Q54" s="1310">
        <v>86.2</v>
      </c>
      <c r="R54" s="50" t="s">
        <v>36</v>
      </c>
      <c r="S54" s="1310" t="s">
        <v>36</v>
      </c>
      <c r="T54" s="50" t="s">
        <v>36</v>
      </c>
      <c r="U54" s="1337" t="s">
        <v>36</v>
      </c>
      <c r="V54" s="64" t="s">
        <v>36</v>
      </c>
      <c r="W54" s="65">
        <v>49.8</v>
      </c>
      <c r="X54" s="69" t="s">
        <v>36</v>
      </c>
      <c r="Y54" s="70">
        <v>194</v>
      </c>
      <c r="Z54" s="1505" t="s">
        <v>36</v>
      </c>
      <c r="AA54" s="68">
        <v>0.12</v>
      </c>
      <c r="AB54" s="655"/>
      <c r="AC54" s="655"/>
      <c r="AD54" s="6" t="s">
        <v>283</v>
      </c>
      <c r="AE54" s="18" t="s">
        <v>23</v>
      </c>
      <c r="AF54" s="45" t="s">
        <v>36</v>
      </c>
      <c r="AG54" s="44">
        <v>4.9000000000000002E-2</v>
      </c>
      <c r="AH54" s="46" t="s">
        <v>36</v>
      </c>
      <c r="AI54" s="101"/>
    </row>
    <row r="55" spans="1:35" x14ac:dyDescent="0.15">
      <c r="A55" s="1666"/>
      <c r="B55" s="53">
        <v>43603</v>
      </c>
      <c r="C55" s="7" t="str">
        <f t="shared" si="3"/>
        <v>(土)</v>
      </c>
      <c r="D55" s="75" t="s">
        <v>540</v>
      </c>
      <c r="E55" s="60" t="s">
        <v>36</v>
      </c>
      <c r="F55" s="23">
        <v>18.399999999999999</v>
      </c>
      <c r="G55" s="63">
        <v>18.600000000000001</v>
      </c>
      <c r="H55" s="23">
        <v>6.3</v>
      </c>
      <c r="I55" s="63">
        <v>4.9000000000000004</v>
      </c>
      <c r="J55" s="23">
        <v>8.1999999999999993</v>
      </c>
      <c r="K55" s="63">
        <v>7.8</v>
      </c>
      <c r="L55" s="23" t="s">
        <v>36</v>
      </c>
      <c r="M55" s="63">
        <v>34.4</v>
      </c>
      <c r="N55" s="50" t="s">
        <v>36</v>
      </c>
      <c r="O55" s="1310" t="s">
        <v>36</v>
      </c>
      <c r="P55" s="50" t="s">
        <v>36</v>
      </c>
      <c r="Q55" s="1310" t="s">
        <v>36</v>
      </c>
      <c r="R55" s="50" t="s">
        <v>36</v>
      </c>
      <c r="S55" s="1310" t="s">
        <v>36</v>
      </c>
      <c r="T55" s="50" t="s">
        <v>36</v>
      </c>
      <c r="U55" s="1337" t="s">
        <v>36</v>
      </c>
      <c r="V55" s="64" t="s">
        <v>36</v>
      </c>
      <c r="W55" s="65" t="s">
        <v>36</v>
      </c>
      <c r="X55" s="69" t="s">
        <v>36</v>
      </c>
      <c r="Y55" s="70" t="s">
        <v>36</v>
      </c>
      <c r="Z55" s="1505" t="s">
        <v>36</v>
      </c>
      <c r="AA55" s="68" t="s">
        <v>36</v>
      </c>
      <c r="AB55" s="655"/>
      <c r="AC55" s="655"/>
      <c r="AD55" s="6" t="s">
        <v>290</v>
      </c>
      <c r="AE55" s="18" t="s">
        <v>23</v>
      </c>
      <c r="AF55" s="24" t="s">
        <v>36</v>
      </c>
      <c r="AG55" s="44">
        <v>2.37</v>
      </c>
      <c r="AH55" s="42" t="s">
        <v>36</v>
      </c>
      <c r="AI55" s="99"/>
    </row>
    <row r="56" spans="1:35" x14ac:dyDescent="0.15">
      <c r="A56" s="1666"/>
      <c r="B56" s="53">
        <v>43604</v>
      </c>
      <c r="C56" s="7" t="str">
        <f t="shared" si="3"/>
        <v>(日)</v>
      </c>
      <c r="D56" s="75" t="s">
        <v>540</v>
      </c>
      <c r="E56" s="60" t="s">
        <v>36</v>
      </c>
      <c r="F56" s="23">
        <v>18.600000000000001</v>
      </c>
      <c r="G56" s="63">
        <v>18.7</v>
      </c>
      <c r="H56" s="23">
        <v>6.1</v>
      </c>
      <c r="I56" s="63">
        <v>4.9000000000000004</v>
      </c>
      <c r="J56" s="23">
        <v>8.1</v>
      </c>
      <c r="K56" s="63">
        <v>8</v>
      </c>
      <c r="L56" s="23" t="s">
        <v>36</v>
      </c>
      <c r="M56" s="63">
        <v>35</v>
      </c>
      <c r="N56" s="50" t="s">
        <v>36</v>
      </c>
      <c r="O56" s="1310" t="s">
        <v>36</v>
      </c>
      <c r="P56" s="50" t="s">
        <v>36</v>
      </c>
      <c r="Q56" s="1310" t="s">
        <v>36</v>
      </c>
      <c r="R56" s="50" t="s">
        <v>36</v>
      </c>
      <c r="S56" s="1310" t="s">
        <v>36</v>
      </c>
      <c r="T56" s="50" t="s">
        <v>36</v>
      </c>
      <c r="U56" s="1337" t="s">
        <v>36</v>
      </c>
      <c r="V56" s="64" t="s">
        <v>36</v>
      </c>
      <c r="W56" s="65" t="s">
        <v>36</v>
      </c>
      <c r="X56" s="69" t="s">
        <v>36</v>
      </c>
      <c r="Y56" s="70" t="s">
        <v>36</v>
      </c>
      <c r="Z56" s="1505" t="s">
        <v>36</v>
      </c>
      <c r="AA56" s="68" t="s">
        <v>36</v>
      </c>
      <c r="AB56" s="655"/>
      <c r="AC56" s="655"/>
      <c r="AD56" s="6" t="s">
        <v>284</v>
      </c>
      <c r="AE56" s="18" t="s">
        <v>23</v>
      </c>
      <c r="AF56" s="24" t="s">
        <v>36</v>
      </c>
      <c r="AG56" s="44">
        <v>3.18</v>
      </c>
      <c r="AH56" s="42" t="s">
        <v>36</v>
      </c>
      <c r="AI56" s="99"/>
    </row>
    <row r="57" spans="1:35" x14ac:dyDescent="0.15">
      <c r="A57" s="1666"/>
      <c r="B57" s="53">
        <v>43605</v>
      </c>
      <c r="C57" s="7" t="str">
        <f t="shared" si="3"/>
        <v>(月)</v>
      </c>
      <c r="D57" s="75" t="s">
        <v>550</v>
      </c>
      <c r="E57" s="60" t="s">
        <v>36</v>
      </c>
      <c r="F57" s="23">
        <v>18.8</v>
      </c>
      <c r="G57" s="63">
        <v>18.899999999999999</v>
      </c>
      <c r="H57" s="23">
        <v>5.9</v>
      </c>
      <c r="I57" s="63">
        <v>5.6</v>
      </c>
      <c r="J57" s="23">
        <v>8.3000000000000007</v>
      </c>
      <c r="K57" s="63">
        <v>8</v>
      </c>
      <c r="L57" s="23" t="s">
        <v>36</v>
      </c>
      <c r="M57" s="63">
        <v>34.200000000000003</v>
      </c>
      <c r="N57" s="50" t="s">
        <v>36</v>
      </c>
      <c r="O57" s="1310">
        <v>59.1</v>
      </c>
      <c r="P57" s="50" t="s">
        <v>36</v>
      </c>
      <c r="Q57" s="1310">
        <v>84.4</v>
      </c>
      <c r="R57" s="50" t="s">
        <v>36</v>
      </c>
      <c r="S57" s="1310" t="s">
        <v>36</v>
      </c>
      <c r="T57" s="50" t="s">
        <v>36</v>
      </c>
      <c r="U57" s="1337" t="s">
        <v>36</v>
      </c>
      <c r="V57" s="64" t="s">
        <v>36</v>
      </c>
      <c r="W57" s="65">
        <v>50.1</v>
      </c>
      <c r="X57" s="69" t="s">
        <v>36</v>
      </c>
      <c r="Y57" s="70">
        <v>201</v>
      </c>
      <c r="Z57" s="1505" t="s">
        <v>36</v>
      </c>
      <c r="AA57" s="68">
        <v>0.12</v>
      </c>
      <c r="AB57" s="655"/>
      <c r="AC57" s="655"/>
      <c r="AD57" s="6" t="s">
        <v>285</v>
      </c>
      <c r="AE57" s="18" t="s">
        <v>23</v>
      </c>
      <c r="AF57" s="45" t="s">
        <v>36</v>
      </c>
      <c r="AG57" s="44">
        <v>0.13300000000000001</v>
      </c>
      <c r="AH57" s="46" t="s">
        <v>36</v>
      </c>
      <c r="AI57" s="101"/>
    </row>
    <row r="58" spans="1:35" x14ac:dyDescent="0.15">
      <c r="A58" s="1666"/>
      <c r="B58" s="53">
        <v>43606</v>
      </c>
      <c r="C58" s="7" t="str">
        <f t="shared" si="3"/>
        <v>(火)</v>
      </c>
      <c r="D58" s="116" t="s">
        <v>555</v>
      </c>
      <c r="E58" s="60" t="s">
        <v>36</v>
      </c>
      <c r="F58" s="23">
        <v>18.899999999999999</v>
      </c>
      <c r="G58" s="63">
        <v>19.100000000000001</v>
      </c>
      <c r="H58" s="23">
        <v>6.1</v>
      </c>
      <c r="I58" s="63">
        <v>5.6</v>
      </c>
      <c r="J58" s="23">
        <v>8.4</v>
      </c>
      <c r="K58" s="63">
        <v>7.6</v>
      </c>
      <c r="L58" s="23" t="s">
        <v>36</v>
      </c>
      <c r="M58" s="63">
        <v>34.1</v>
      </c>
      <c r="N58" s="50" t="s">
        <v>36</v>
      </c>
      <c r="O58" s="1310">
        <v>55.7</v>
      </c>
      <c r="P58" s="50" t="s">
        <v>36</v>
      </c>
      <c r="Q58" s="1310">
        <v>85.4</v>
      </c>
      <c r="R58" s="50" t="s">
        <v>36</v>
      </c>
      <c r="S58" s="1310" t="s">
        <v>36</v>
      </c>
      <c r="T58" s="50" t="s">
        <v>36</v>
      </c>
      <c r="U58" s="1337" t="s">
        <v>36</v>
      </c>
      <c r="V58" s="64" t="s">
        <v>36</v>
      </c>
      <c r="W58" s="65">
        <v>48.8</v>
      </c>
      <c r="X58" s="69" t="s">
        <v>36</v>
      </c>
      <c r="Y58" s="70">
        <v>217</v>
      </c>
      <c r="Z58" s="1505" t="s">
        <v>36</v>
      </c>
      <c r="AA58" s="68">
        <v>0.14000000000000001</v>
      </c>
      <c r="AB58" s="655"/>
      <c r="AC58" s="655"/>
      <c r="AD58" s="6" t="s">
        <v>286</v>
      </c>
      <c r="AE58" s="18" t="s">
        <v>23</v>
      </c>
      <c r="AF58" s="24" t="s">
        <v>36</v>
      </c>
      <c r="AG58" s="217" t="s">
        <v>36</v>
      </c>
      <c r="AH58" s="42" t="s">
        <v>36</v>
      </c>
      <c r="AI58" s="99"/>
    </row>
    <row r="59" spans="1:35" x14ac:dyDescent="0.15">
      <c r="A59" s="1666"/>
      <c r="B59" s="53">
        <v>43607</v>
      </c>
      <c r="C59" s="7" t="str">
        <f t="shared" si="3"/>
        <v>(水)</v>
      </c>
      <c r="D59" s="75" t="s">
        <v>540</v>
      </c>
      <c r="E59" s="60" t="s">
        <v>36</v>
      </c>
      <c r="F59" s="23">
        <v>19.3</v>
      </c>
      <c r="G59" s="63">
        <v>19.399999999999999</v>
      </c>
      <c r="H59" s="23">
        <v>6.8</v>
      </c>
      <c r="I59" s="63">
        <v>5.3</v>
      </c>
      <c r="J59" s="23">
        <v>8.6999999999999993</v>
      </c>
      <c r="K59" s="63">
        <v>7.7</v>
      </c>
      <c r="L59" s="23" t="s">
        <v>36</v>
      </c>
      <c r="M59" s="63">
        <v>34.200000000000003</v>
      </c>
      <c r="N59" s="50" t="s">
        <v>36</v>
      </c>
      <c r="O59" s="1310">
        <v>52.9</v>
      </c>
      <c r="P59" s="50" t="s">
        <v>36</v>
      </c>
      <c r="Q59" s="1310">
        <v>84.6</v>
      </c>
      <c r="R59" s="50" t="s">
        <v>36</v>
      </c>
      <c r="S59" s="1310" t="s">
        <v>36</v>
      </c>
      <c r="T59" s="50" t="s">
        <v>36</v>
      </c>
      <c r="U59" s="1337" t="s">
        <v>36</v>
      </c>
      <c r="V59" s="64" t="s">
        <v>36</v>
      </c>
      <c r="W59" s="65">
        <v>49.6</v>
      </c>
      <c r="X59" s="69" t="s">
        <v>36</v>
      </c>
      <c r="Y59" s="70">
        <v>206</v>
      </c>
      <c r="Z59" s="1505" t="s">
        <v>36</v>
      </c>
      <c r="AA59" s="68">
        <v>0.14000000000000001</v>
      </c>
      <c r="AB59" s="655"/>
      <c r="AC59" s="655"/>
      <c r="AD59" s="6" t="s">
        <v>287</v>
      </c>
      <c r="AE59" s="18" t="s">
        <v>23</v>
      </c>
      <c r="AF59" s="23" t="s">
        <v>36</v>
      </c>
      <c r="AG59" s="47">
        <v>25.1</v>
      </c>
      <c r="AH59" s="36" t="s">
        <v>36</v>
      </c>
      <c r="AI59" s="100"/>
    </row>
    <row r="60" spans="1:35" x14ac:dyDescent="0.15">
      <c r="A60" s="1666"/>
      <c r="B60" s="53">
        <v>43608</v>
      </c>
      <c r="C60" s="7" t="str">
        <f t="shared" si="3"/>
        <v>(木)</v>
      </c>
      <c r="D60" s="75" t="s">
        <v>540</v>
      </c>
      <c r="E60" s="60" t="s">
        <v>36</v>
      </c>
      <c r="F60" s="23">
        <v>19.3</v>
      </c>
      <c r="G60" s="63">
        <v>19.600000000000001</v>
      </c>
      <c r="H60" s="23">
        <v>6.6</v>
      </c>
      <c r="I60" s="63">
        <v>5.6</v>
      </c>
      <c r="J60" s="23">
        <v>8.4</v>
      </c>
      <c r="K60" s="63">
        <v>7.7</v>
      </c>
      <c r="L60" s="23" t="s">
        <v>36</v>
      </c>
      <c r="M60" s="63">
        <v>34.200000000000003</v>
      </c>
      <c r="N60" s="50" t="s">
        <v>36</v>
      </c>
      <c r="O60" s="1310">
        <v>54.6</v>
      </c>
      <c r="P60" s="50" t="s">
        <v>36</v>
      </c>
      <c r="Q60" s="1310">
        <v>83.2</v>
      </c>
      <c r="R60" s="50" t="s">
        <v>36</v>
      </c>
      <c r="S60" s="1310" t="s">
        <v>36</v>
      </c>
      <c r="T60" s="50" t="s">
        <v>36</v>
      </c>
      <c r="U60" s="1337" t="s">
        <v>36</v>
      </c>
      <c r="V60" s="64" t="s">
        <v>36</v>
      </c>
      <c r="W60" s="65">
        <v>49.9</v>
      </c>
      <c r="X60" s="69" t="s">
        <v>36</v>
      </c>
      <c r="Y60" s="70">
        <v>215</v>
      </c>
      <c r="Z60" s="1505" t="s">
        <v>36</v>
      </c>
      <c r="AA60" s="68">
        <v>0.05</v>
      </c>
      <c r="AB60" s="655"/>
      <c r="AC60" s="655"/>
      <c r="AD60" s="6" t="s">
        <v>27</v>
      </c>
      <c r="AE60" s="18" t="s">
        <v>23</v>
      </c>
      <c r="AF60" s="23" t="s">
        <v>36</v>
      </c>
      <c r="AG60" s="47">
        <v>14.3</v>
      </c>
      <c r="AH60" s="36" t="s">
        <v>36</v>
      </c>
      <c r="AI60" s="100"/>
    </row>
    <row r="61" spans="1:35" x14ac:dyDescent="0.15">
      <c r="A61" s="1666"/>
      <c r="B61" s="53">
        <v>43609</v>
      </c>
      <c r="C61" s="7" t="str">
        <f t="shared" si="3"/>
        <v>(金)</v>
      </c>
      <c r="D61" s="75" t="s">
        <v>540</v>
      </c>
      <c r="E61" s="60" t="s">
        <v>36</v>
      </c>
      <c r="F61" s="23">
        <v>19.5</v>
      </c>
      <c r="G61" s="63">
        <v>19.600000000000001</v>
      </c>
      <c r="H61" s="23">
        <v>6.8</v>
      </c>
      <c r="I61" s="63">
        <v>5.8</v>
      </c>
      <c r="J61" s="23">
        <v>8.1999999999999993</v>
      </c>
      <c r="K61" s="63">
        <v>7.6</v>
      </c>
      <c r="L61" s="23" t="s">
        <v>36</v>
      </c>
      <c r="M61" s="63">
        <v>34</v>
      </c>
      <c r="N61" s="50" t="s">
        <v>36</v>
      </c>
      <c r="O61" s="1310">
        <v>53.8</v>
      </c>
      <c r="P61" s="50" t="s">
        <v>36</v>
      </c>
      <c r="Q61" s="1310">
        <v>84</v>
      </c>
      <c r="R61" s="50" t="s">
        <v>36</v>
      </c>
      <c r="S61" s="1310" t="s">
        <v>36</v>
      </c>
      <c r="T61" s="50" t="s">
        <v>36</v>
      </c>
      <c r="U61" s="1337" t="s">
        <v>36</v>
      </c>
      <c r="V61" s="64" t="s">
        <v>36</v>
      </c>
      <c r="W61" s="65">
        <v>45.7</v>
      </c>
      <c r="X61" s="69" t="s">
        <v>36</v>
      </c>
      <c r="Y61" s="70">
        <v>229</v>
      </c>
      <c r="Z61" s="1505" t="s">
        <v>36</v>
      </c>
      <c r="AA61" s="68">
        <v>0.14000000000000001</v>
      </c>
      <c r="AB61" s="655"/>
      <c r="AC61" s="655"/>
      <c r="AD61" s="6" t="s">
        <v>288</v>
      </c>
      <c r="AE61" s="18" t="s">
        <v>273</v>
      </c>
      <c r="AF61" s="50" t="s">
        <v>36</v>
      </c>
      <c r="AG61" s="51">
        <v>6</v>
      </c>
      <c r="AH61" s="43" t="s">
        <v>36</v>
      </c>
      <c r="AI61" s="102"/>
    </row>
    <row r="62" spans="1:35" x14ac:dyDescent="0.15">
      <c r="A62" s="1666"/>
      <c r="B62" s="53">
        <v>43610</v>
      </c>
      <c r="C62" s="7" t="str">
        <f t="shared" si="3"/>
        <v>(土)</v>
      </c>
      <c r="D62" s="75" t="s">
        <v>540</v>
      </c>
      <c r="E62" s="60" t="s">
        <v>36</v>
      </c>
      <c r="F62" s="23">
        <v>19.5</v>
      </c>
      <c r="G62" s="63">
        <v>19.7</v>
      </c>
      <c r="H62" s="23">
        <v>4</v>
      </c>
      <c r="I62" s="63">
        <v>3.9</v>
      </c>
      <c r="J62" s="23">
        <v>8</v>
      </c>
      <c r="K62" s="63">
        <v>7.6</v>
      </c>
      <c r="L62" s="23" t="s">
        <v>36</v>
      </c>
      <c r="M62" s="63">
        <v>33</v>
      </c>
      <c r="N62" s="50" t="s">
        <v>36</v>
      </c>
      <c r="O62" s="1310" t="s">
        <v>36</v>
      </c>
      <c r="P62" s="50" t="s">
        <v>36</v>
      </c>
      <c r="Q62" s="1310" t="s">
        <v>36</v>
      </c>
      <c r="R62" s="50" t="s">
        <v>36</v>
      </c>
      <c r="S62" s="1310" t="s">
        <v>36</v>
      </c>
      <c r="T62" s="50" t="s">
        <v>36</v>
      </c>
      <c r="U62" s="1337" t="s">
        <v>36</v>
      </c>
      <c r="V62" s="64" t="s">
        <v>36</v>
      </c>
      <c r="W62" s="65" t="s">
        <v>36</v>
      </c>
      <c r="X62" s="69" t="s">
        <v>36</v>
      </c>
      <c r="Y62" s="70" t="s">
        <v>36</v>
      </c>
      <c r="Z62" s="1505" t="s">
        <v>36</v>
      </c>
      <c r="AA62" s="68" t="s">
        <v>36</v>
      </c>
      <c r="AB62" s="655"/>
      <c r="AC62" s="655"/>
      <c r="AD62" s="6" t="s">
        <v>289</v>
      </c>
      <c r="AE62" s="18" t="s">
        <v>23</v>
      </c>
      <c r="AF62" s="50" t="s">
        <v>36</v>
      </c>
      <c r="AG62" s="51">
        <v>7</v>
      </c>
      <c r="AH62" s="43" t="s">
        <v>36</v>
      </c>
      <c r="AI62" s="102"/>
    </row>
    <row r="63" spans="1:35" x14ac:dyDescent="0.15">
      <c r="A63" s="1666"/>
      <c r="B63" s="53">
        <v>43611</v>
      </c>
      <c r="C63" s="7" t="str">
        <f t="shared" si="3"/>
        <v>(日)</v>
      </c>
      <c r="D63" s="75" t="s">
        <v>540</v>
      </c>
      <c r="E63" s="60" t="s">
        <v>36</v>
      </c>
      <c r="F63" s="23">
        <v>19.7</v>
      </c>
      <c r="G63" s="63">
        <v>19.899999999999999</v>
      </c>
      <c r="H63" s="23">
        <v>4.7</v>
      </c>
      <c r="I63" s="63">
        <v>4.4000000000000004</v>
      </c>
      <c r="J63" s="23">
        <v>7.9</v>
      </c>
      <c r="K63" s="63">
        <v>7.9</v>
      </c>
      <c r="L63" s="23" t="s">
        <v>36</v>
      </c>
      <c r="M63" s="63">
        <v>34.299999999999997</v>
      </c>
      <c r="N63" s="50" t="s">
        <v>36</v>
      </c>
      <c r="O63" s="1310" t="s">
        <v>36</v>
      </c>
      <c r="P63" s="50" t="s">
        <v>36</v>
      </c>
      <c r="Q63" s="1310" t="s">
        <v>36</v>
      </c>
      <c r="R63" s="50" t="s">
        <v>36</v>
      </c>
      <c r="S63" s="1310" t="s">
        <v>36</v>
      </c>
      <c r="T63" s="50" t="s">
        <v>36</v>
      </c>
      <c r="U63" s="1337" t="s">
        <v>36</v>
      </c>
      <c r="V63" s="64" t="s">
        <v>36</v>
      </c>
      <c r="W63" s="65" t="s">
        <v>36</v>
      </c>
      <c r="X63" s="69" t="s">
        <v>36</v>
      </c>
      <c r="Y63" s="70" t="s">
        <v>36</v>
      </c>
      <c r="Z63" s="1505" t="s">
        <v>36</v>
      </c>
      <c r="AA63" s="68" t="s">
        <v>36</v>
      </c>
      <c r="AB63" s="655"/>
      <c r="AC63" s="655"/>
      <c r="AD63" s="19"/>
      <c r="AE63" s="9"/>
      <c r="AF63" s="20"/>
      <c r="AG63" s="8"/>
      <c r="AH63" s="8"/>
      <c r="AI63" s="9"/>
    </row>
    <row r="64" spans="1:35" x14ac:dyDescent="0.15">
      <c r="A64" s="1666"/>
      <c r="B64" s="53">
        <v>43612</v>
      </c>
      <c r="C64" s="7" t="str">
        <f t="shared" si="3"/>
        <v>(月)</v>
      </c>
      <c r="D64" s="75" t="s">
        <v>540</v>
      </c>
      <c r="E64" s="60" t="s">
        <v>36</v>
      </c>
      <c r="F64" s="23">
        <v>19.8</v>
      </c>
      <c r="G64" s="63">
        <v>20.100000000000001</v>
      </c>
      <c r="H64" s="23">
        <v>4.0999999999999996</v>
      </c>
      <c r="I64" s="63">
        <v>4.3</v>
      </c>
      <c r="J64" s="23">
        <v>7.8</v>
      </c>
      <c r="K64" s="63">
        <v>7.9</v>
      </c>
      <c r="L64" s="23" t="s">
        <v>36</v>
      </c>
      <c r="M64" s="63">
        <v>34.1</v>
      </c>
      <c r="N64" s="50" t="s">
        <v>36</v>
      </c>
      <c r="O64" s="1310">
        <v>56.2</v>
      </c>
      <c r="P64" s="50" t="s">
        <v>36</v>
      </c>
      <c r="Q64" s="1310">
        <v>84.2</v>
      </c>
      <c r="R64" s="50" t="s">
        <v>36</v>
      </c>
      <c r="S64" s="1310" t="s">
        <v>36</v>
      </c>
      <c r="T64" s="50" t="s">
        <v>36</v>
      </c>
      <c r="U64" s="1337" t="s">
        <v>36</v>
      </c>
      <c r="V64" s="64" t="s">
        <v>36</v>
      </c>
      <c r="W64" s="65">
        <v>46.1</v>
      </c>
      <c r="X64" s="69" t="s">
        <v>36</v>
      </c>
      <c r="Y64" s="70">
        <v>245</v>
      </c>
      <c r="Z64" s="1505" t="s">
        <v>36</v>
      </c>
      <c r="AA64" s="68">
        <v>0.17</v>
      </c>
      <c r="AB64" s="655"/>
      <c r="AC64" s="655"/>
      <c r="AD64" s="19"/>
      <c r="AE64" s="9"/>
      <c r="AF64" s="20"/>
      <c r="AG64" s="8"/>
      <c r="AH64" s="8"/>
      <c r="AI64" s="9"/>
    </row>
    <row r="65" spans="1:36" x14ac:dyDescent="0.15">
      <c r="A65" s="1666"/>
      <c r="B65" s="53">
        <v>43613</v>
      </c>
      <c r="C65" s="7" t="str">
        <f t="shared" si="3"/>
        <v>(火)</v>
      </c>
      <c r="D65" s="75" t="s">
        <v>550</v>
      </c>
      <c r="E65" s="60" t="s">
        <v>36</v>
      </c>
      <c r="F65" s="23">
        <v>19.899999999999999</v>
      </c>
      <c r="G65" s="63">
        <v>20.100000000000001</v>
      </c>
      <c r="H65" s="23">
        <v>3.7</v>
      </c>
      <c r="I65" s="63">
        <v>4.5</v>
      </c>
      <c r="J65" s="23">
        <v>7.9</v>
      </c>
      <c r="K65" s="63">
        <v>7.9</v>
      </c>
      <c r="L65" s="23" t="s">
        <v>36</v>
      </c>
      <c r="M65" s="63">
        <v>34</v>
      </c>
      <c r="N65" s="50" t="s">
        <v>36</v>
      </c>
      <c r="O65" s="1310">
        <v>55.5</v>
      </c>
      <c r="P65" s="50" t="s">
        <v>36</v>
      </c>
      <c r="Q65" s="1310">
        <v>83.2</v>
      </c>
      <c r="R65" s="50" t="s">
        <v>36</v>
      </c>
      <c r="S65" s="1310" t="s">
        <v>36</v>
      </c>
      <c r="T65" s="50" t="s">
        <v>36</v>
      </c>
      <c r="U65" s="1337" t="s">
        <v>36</v>
      </c>
      <c r="V65" s="64" t="s">
        <v>36</v>
      </c>
      <c r="W65" s="65">
        <v>45.9</v>
      </c>
      <c r="X65" s="69" t="s">
        <v>36</v>
      </c>
      <c r="Y65" s="70">
        <v>235</v>
      </c>
      <c r="Z65" s="1505" t="s">
        <v>36</v>
      </c>
      <c r="AA65" s="68">
        <v>0.14000000000000001</v>
      </c>
      <c r="AB65" s="655"/>
      <c r="AC65" s="655"/>
      <c r="AD65" s="21"/>
      <c r="AE65" s="3"/>
      <c r="AF65" s="22"/>
      <c r="AG65" s="10"/>
      <c r="AH65" s="10"/>
      <c r="AI65" s="3"/>
    </row>
    <row r="66" spans="1:36" x14ac:dyDescent="0.15">
      <c r="A66" s="1666"/>
      <c r="B66" s="53">
        <v>43614</v>
      </c>
      <c r="C66" s="7" t="str">
        <f t="shared" si="3"/>
        <v>(水)</v>
      </c>
      <c r="D66" s="75" t="s">
        <v>555</v>
      </c>
      <c r="E66" s="60" t="s">
        <v>36</v>
      </c>
      <c r="F66" s="23">
        <v>20.100000000000001</v>
      </c>
      <c r="G66" s="63">
        <v>19.7</v>
      </c>
      <c r="H66" s="23">
        <v>4.2</v>
      </c>
      <c r="I66" s="63">
        <v>5.4</v>
      </c>
      <c r="J66" s="23">
        <v>8</v>
      </c>
      <c r="K66" s="63">
        <v>7.9</v>
      </c>
      <c r="L66" s="23" t="s">
        <v>36</v>
      </c>
      <c r="M66" s="63">
        <v>33.799999999999997</v>
      </c>
      <c r="N66" s="50" t="s">
        <v>36</v>
      </c>
      <c r="O66" s="1310">
        <v>56.8</v>
      </c>
      <c r="P66" s="50" t="s">
        <v>36</v>
      </c>
      <c r="Q66" s="1310">
        <v>82</v>
      </c>
      <c r="R66" s="50" t="s">
        <v>36</v>
      </c>
      <c r="S66" s="1310" t="s">
        <v>36</v>
      </c>
      <c r="T66" s="50" t="s">
        <v>36</v>
      </c>
      <c r="U66" s="1337" t="s">
        <v>36</v>
      </c>
      <c r="V66" s="64" t="s">
        <v>36</v>
      </c>
      <c r="W66" s="65">
        <v>47.7</v>
      </c>
      <c r="X66" s="69" t="s">
        <v>36</v>
      </c>
      <c r="Y66" s="70">
        <v>222</v>
      </c>
      <c r="Z66" s="1505" t="s">
        <v>36</v>
      </c>
      <c r="AA66" s="68">
        <v>0.14000000000000001</v>
      </c>
      <c r="AB66" s="655"/>
      <c r="AC66" s="655"/>
      <c r="AD66" s="29" t="s">
        <v>34</v>
      </c>
      <c r="AE66" s="2" t="s">
        <v>36</v>
      </c>
      <c r="AF66" s="2" t="s">
        <v>36</v>
      </c>
      <c r="AG66" s="2" t="s">
        <v>36</v>
      </c>
      <c r="AH66" s="2" t="s">
        <v>36</v>
      </c>
      <c r="AI66" s="103" t="s">
        <v>36</v>
      </c>
    </row>
    <row r="67" spans="1:36" x14ac:dyDescent="0.15">
      <c r="A67" s="1666"/>
      <c r="B67" s="53">
        <v>43615</v>
      </c>
      <c r="C67" s="54" t="str">
        <f t="shared" si="3"/>
        <v>(木)</v>
      </c>
      <c r="D67" s="75" t="s">
        <v>540</v>
      </c>
      <c r="E67" s="60" t="s">
        <v>36</v>
      </c>
      <c r="F67" s="23">
        <v>20.5</v>
      </c>
      <c r="G67" s="63">
        <v>20.6</v>
      </c>
      <c r="H67" s="23">
        <v>6.8</v>
      </c>
      <c r="I67" s="63">
        <v>5.8</v>
      </c>
      <c r="J67" s="23">
        <v>8.1</v>
      </c>
      <c r="K67" s="63">
        <v>7.8</v>
      </c>
      <c r="L67" s="23" t="s">
        <v>36</v>
      </c>
      <c r="M67" s="63">
        <v>33.4</v>
      </c>
      <c r="N67" s="50" t="s">
        <v>36</v>
      </c>
      <c r="O67" s="1310">
        <v>55.5</v>
      </c>
      <c r="P67" s="50" t="s">
        <v>36</v>
      </c>
      <c r="Q67" s="1310">
        <v>81.2</v>
      </c>
      <c r="R67" s="50" t="s">
        <v>36</v>
      </c>
      <c r="S67" s="1310" t="s">
        <v>36</v>
      </c>
      <c r="T67" s="50" t="s">
        <v>36</v>
      </c>
      <c r="U67" s="1337" t="s">
        <v>36</v>
      </c>
      <c r="V67" s="64" t="s">
        <v>36</v>
      </c>
      <c r="W67" s="65">
        <v>48.3</v>
      </c>
      <c r="X67" s="69" t="s">
        <v>36</v>
      </c>
      <c r="Y67" s="70">
        <v>226</v>
      </c>
      <c r="Z67" s="1505" t="s">
        <v>36</v>
      </c>
      <c r="AA67" s="68">
        <v>0.13</v>
      </c>
      <c r="AB67" s="655"/>
      <c r="AC67" s="655"/>
      <c r="AD67" s="11" t="s">
        <v>36</v>
      </c>
      <c r="AE67" s="2" t="s">
        <v>36</v>
      </c>
      <c r="AF67" s="2" t="s">
        <v>36</v>
      </c>
      <c r="AG67" s="2" t="s">
        <v>36</v>
      </c>
      <c r="AH67" s="2" t="s">
        <v>36</v>
      </c>
      <c r="AI67" s="103" t="s">
        <v>36</v>
      </c>
    </row>
    <row r="68" spans="1:36" x14ac:dyDescent="0.15">
      <c r="A68" s="1666"/>
      <c r="B68" s="218">
        <v>43616</v>
      </c>
      <c r="C68" s="54" t="str">
        <f t="shared" si="3"/>
        <v>(金)</v>
      </c>
      <c r="D68" s="175" t="s">
        <v>550</v>
      </c>
      <c r="E68" s="177" t="s">
        <v>36</v>
      </c>
      <c r="F68" s="178">
        <v>20.8</v>
      </c>
      <c r="G68" s="174">
        <v>21.1</v>
      </c>
      <c r="H68" s="178">
        <v>9.1</v>
      </c>
      <c r="I68" s="174">
        <v>7.5</v>
      </c>
      <c r="J68" s="178">
        <v>7.6</v>
      </c>
      <c r="K68" s="174">
        <v>7.8</v>
      </c>
      <c r="L68" s="178" t="s">
        <v>36</v>
      </c>
      <c r="M68" s="174">
        <v>33</v>
      </c>
      <c r="N68" s="1317" t="s">
        <v>36</v>
      </c>
      <c r="O68" s="1318">
        <v>54.7</v>
      </c>
      <c r="P68" s="1317" t="s">
        <v>36</v>
      </c>
      <c r="Q68" s="1318">
        <v>78</v>
      </c>
      <c r="R68" s="1317" t="s">
        <v>36</v>
      </c>
      <c r="S68" s="1318" t="s">
        <v>36</v>
      </c>
      <c r="T68" s="1317" t="s">
        <v>36</v>
      </c>
      <c r="U68" s="1338" t="s">
        <v>36</v>
      </c>
      <c r="V68" s="179" t="s">
        <v>36</v>
      </c>
      <c r="W68" s="180">
        <v>43.4</v>
      </c>
      <c r="X68" s="183" t="s">
        <v>36</v>
      </c>
      <c r="Y68" s="184">
        <v>218</v>
      </c>
      <c r="Z68" s="1506" t="s">
        <v>36</v>
      </c>
      <c r="AA68" s="182">
        <v>0.24</v>
      </c>
      <c r="AB68" s="690"/>
      <c r="AC68" s="690"/>
      <c r="AD68" s="11" t="s">
        <v>36</v>
      </c>
      <c r="AE68" s="2" t="s">
        <v>36</v>
      </c>
      <c r="AF68" s="2" t="s">
        <v>36</v>
      </c>
      <c r="AG68" s="2" t="s">
        <v>36</v>
      </c>
      <c r="AH68" s="2" t="s">
        <v>36</v>
      </c>
      <c r="AI68" s="103" t="s">
        <v>36</v>
      </c>
    </row>
    <row r="69" spans="1:36" s="1" customFormat="1" ht="13.5" customHeight="1" x14ac:dyDescent="0.15">
      <c r="A69" s="1666"/>
      <c r="B69" s="1610" t="s">
        <v>396</v>
      </c>
      <c r="C69" s="1611"/>
      <c r="D69" s="399"/>
      <c r="E69" s="359">
        <f t="shared" ref="E69:AC69" si="4">IF(COUNT(E38:E68)=0,"",MAX(E38:E68))</f>
        <v>22.6</v>
      </c>
      <c r="F69" s="360">
        <f t="shared" si="4"/>
        <v>20.8</v>
      </c>
      <c r="G69" s="361">
        <f t="shared" si="4"/>
        <v>21.1</v>
      </c>
      <c r="H69" s="360">
        <f t="shared" si="4"/>
        <v>17.600000000000001</v>
      </c>
      <c r="I69" s="361">
        <f t="shared" si="4"/>
        <v>7.5</v>
      </c>
      <c r="J69" s="360">
        <f t="shared" si="4"/>
        <v>8.6999999999999993</v>
      </c>
      <c r="K69" s="361">
        <f t="shared" si="4"/>
        <v>8</v>
      </c>
      <c r="L69" s="360" t="str">
        <f t="shared" si="4"/>
        <v/>
      </c>
      <c r="M69" s="361">
        <f t="shared" si="4"/>
        <v>38</v>
      </c>
      <c r="N69" s="1311" t="str">
        <f t="shared" si="4"/>
        <v/>
      </c>
      <c r="O69" s="1319">
        <f t="shared" si="4"/>
        <v>62.9</v>
      </c>
      <c r="P69" s="1311" t="str">
        <f t="shared" si="4"/>
        <v/>
      </c>
      <c r="Q69" s="1319">
        <f t="shared" si="4"/>
        <v>89.4</v>
      </c>
      <c r="R69" s="1311" t="str">
        <f t="shared" si="4"/>
        <v/>
      </c>
      <c r="S69" s="1319">
        <f t="shared" si="4"/>
        <v>56</v>
      </c>
      <c r="T69" s="1311" t="str">
        <f t="shared" si="4"/>
        <v/>
      </c>
      <c r="U69" s="1319">
        <f t="shared" si="4"/>
        <v>32</v>
      </c>
      <c r="V69" s="362" t="str">
        <f t="shared" si="4"/>
        <v/>
      </c>
      <c r="W69" s="583">
        <f t="shared" si="4"/>
        <v>51.6</v>
      </c>
      <c r="X69" s="640" t="str">
        <f t="shared" si="4"/>
        <v/>
      </c>
      <c r="Y69" s="641">
        <f t="shared" si="4"/>
        <v>245</v>
      </c>
      <c r="Z69" s="1501" t="str">
        <f t="shared" si="4"/>
        <v/>
      </c>
      <c r="AA69" s="1514">
        <f t="shared" si="4"/>
        <v>0.24</v>
      </c>
      <c r="AB69" s="695" t="str">
        <f t="shared" si="4"/>
        <v/>
      </c>
      <c r="AC69" s="695" t="str">
        <f t="shared" si="4"/>
        <v/>
      </c>
      <c r="AD69" s="11"/>
      <c r="AE69" s="2"/>
      <c r="AF69" s="2"/>
      <c r="AG69" s="2"/>
      <c r="AH69" s="2"/>
      <c r="AI69" s="103"/>
    </row>
    <row r="70" spans="1:36" s="1" customFormat="1" ht="13.5" customHeight="1" x14ac:dyDescent="0.15">
      <c r="A70" s="1666"/>
      <c r="B70" s="1602" t="s">
        <v>397</v>
      </c>
      <c r="C70" s="1603"/>
      <c r="D70" s="401"/>
      <c r="E70" s="365">
        <f t="shared" ref="E70:AC70" si="5">IF(COUNT(E38:E68)=0,"",MIN(E38:E68))</f>
        <v>22.6</v>
      </c>
      <c r="F70" s="366">
        <f t="shared" si="5"/>
        <v>15.2</v>
      </c>
      <c r="G70" s="367">
        <f t="shared" si="5"/>
        <v>15.7</v>
      </c>
      <c r="H70" s="366">
        <f t="shared" si="5"/>
        <v>2</v>
      </c>
      <c r="I70" s="367">
        <f t="shared" si="5"/>
        <v>2.7</v>
      </c>
      <c r="J70" s="366">
        <f t="shared" si="5"/>
        <v>7.3</v>
      </c>
      <c r="K70" s="367">
        <f t="shared" si="5"/>
        <v>7.6</v>
      </c>
      <c r="L70" s="366" t="str">
        <f t="shared" si="5"/>
        <v/>
      </c>
      <c r="M70" s="367">
        <f t="shared" si="5"/>
        <v>33</v>
      </c>
      <c r="N70" s="1313" t="str">
        <f t="shared" si="5"/>
        <v/>
      </c>
      <c r="O70" s="1320">
        <f t="shared" si="5"/>
        <v>52.9</v>
      </c>
      <c r="P70" s="1313" t="str">
        <f t="shared" si="5"/>
        <v/>
      </c>
      <c r="Q70" s="1320">
        <f t="shared" si="5"/>
        <v>78</v>
      </c>
      <c r="R70" s="1313" t="str">
        <f t="shared" si="5"/>
        <v/>
      </c>
      <c r="S70" s="1320">
        <f t="shared" si="5"/>
        <v>56</v>
      </c>
      <c r="T70" s="1313" t="str">
        <f t="shared" si="5"/>
        <v/>
      </c>
      <c r="U70" s="1320">
        <f t="shared" si="5"/>
        <v>32</v>
      </c>
      <c r="V70" s="368" t="str">
        <f t="shared" si="5"/>
        <v/>
      </c>
      <c r="W70" s="697">
        <f t="shared" si="5"/>
        <v>43.4</v>
      </c>
      <c r="X70" s="644" t="str">
        <f t="shared" si="5"/>
        <v/>
      </c>
      <c r="Y70" s="645">
        <f t="shared" si="5"/>
        <v>176</v>
      </c>
      <c r="Z70" s="1502" t="str">
        <f t="shared" si="5"/>
        <v/>
      </c>
      <c r="AA70" s="710">
        <f t="shared" si="5"/>
        <v>0.05</v>
      </c>
      <c r="AB70" s="699" t="str">
        <f t="shared" si="5"/>
        <v/>
      </c>
      <c r="AC70" s="699" t="str">
        <f t="shared" si="5"/>
        <v/>
      </c>
      <c r="AD70" s="11"/>
      <c r="AE70" s="2"/>
      <c r="AF70" s="2"/>
      <c r="AG70" s="2"/>
      <c r="AH70" s="2"/>
      <c r="AI70" s="103"/>
    </row>
    <row r="71" spans="1:36" s="1" customFormat="1" ht="13.5" customHeight="1" x14ac:dyDescent="0.15">
      <c r="A71" s="1666"/>
      <c r="B71" s="1602" t="s">
        <v>398</v>
      </c>
      <c r="C71" s="1603"/>
      <c r="D71" s="401"/>
      <c r="E71" s="584">
        <f t="shared" ref="E71:AC71" si="6">IF(COUNT(E38:E68)=0,"",AVERAGE(E38:E68))</f>
        <v>22.6</v>
      </c>
      <c r="F71" s="585">
        <f t="shared" si="6"/>
        <v>18.038709677419352</v>
      </c>
      <c r="G71" s="586">
        <f t="shared" si="6"/>
        <v>18.283870967741937</v>
      </c>
      <c r="H71" s="585">
        <f t="shared" si="6"/>
        <v>6.1096774193548375</v>
      </c>
      <c r="I71" s="586">
        <f t="shared" si="6"/>
        <v>4.8451612903225811</v>
      </c>
      <c r="J71" s="585">
        <f t="shared" si="6"/>
        <v>7.9645161290322584</v>
      </c>
      <c r="K71" s="586">
        <f t="shared" si="6"/>
        <v>7.7741935483870979</v>
      </c>
      <c r="L71" s="585" t="str">
        <f t="shared" si="6"/>
        <v/>
      </c>
      <c r="M71" s="586">
        <f t="shared" si="6"/>
        <v>35.158064516129038</v>
      </c>
      <c r="N71" s="1321" t="str">
        <f t="shared" si="6"/>
        <v/>
      </c>
      <c r="O71" s="1322">
        <f t="shared" si="6"/>
        <v>57.542105263157893</v>
      </c>
      <c r="P71" s="1321" t="str">
        <f t="shared" si="6"/>
        <v/>
      </c>
      <c r="Q71" s="1322">
        <f t="shared" si="6"/>
        <v>85.010526315789491</v>
      </c>
      <c r="R71" s="1321" t="str">
        <f t="shared" si="6"/>
        <v/>
      </c>
      <c r="S71" s="1322">
        <f t="shared" si="6"/>
        <v>56</v>
      </c>
      <c r="T71" s="1321" t="str">
        <f t="shared" si="6"/>
        <v/>
      </c>
      <c r="U71" s="1322">
        <f t="shared" si="6"/>
        <v>32</v>
      </c>
      <c r="V71" s="1366" t="str">
        <f t="shared" si="6"/>
        <v/>
      </c>
      <c r="W71" s="702">
        <f t="shared" si="6"/>
        <v>48.15789473684211</v>
      </c>
      <c r="X71" s="687" t="str">
        <f t="shared" si="6"/>
        <v/>
      </c>
      <c r="Y71" s="688">
        <f t="shared" si="6"/>
        <v>214.73684210526315</v>
      </c>
      <c r="Z71" s="1507" t="str">
        <f t="shared" si="6"/>
        <v/>
      </c>
      <c r="AA71" s="742">
        <f t="shared" si="6"/>
        <v>0.11894736842105266</v>
      </c>
      <c r="AB71" s="691" t="str">
        <f t="shared" si="6"/>
        <v/>
      </c>
      <c r="AC71" s="691" t="str">
        <f t="shared" si="6"/>
        <v/>
      </c>
      <c r="AD71" s="11"/>
      <c r="AE71" s="2"/>
      <c r="AF71" s="2"/>
      <c r="AG71" s="2"/>
      <c r="AH71" s="2"/>
      <c r="AI71" s="103"/>
    </row>
    <row r="72" spans="1:36" s="1" customFormat="1" ht="13.5" customHeight="1" x14ac:dyDescent="0.15">
      <c r="A72" s="1667"/>
      <c r="B72" s="1602" t="s">
        <v>399</v>
      </c>
      <c r="C72" s="1603"/>
      <c r="D72" s="401"/>
      <c r="E72" s="606"/>
      <c r="F72" s="1456"/>
      <c r="G72" s="1457"/>
      <c r="H72" s="1456"/>
      <c r="I72" s="1457"/>
      <c r="J72" s="1352"/>
      <c r="K72" s="1353"/>
      <c r="L72" s="1456"/>
      <c r="M72" s="1457"/>
      <c r="N72" s="1316"/>
      <c r="O72" s="1323"/>
      <c r="P72" s="1334"/>
      <c r="Q72" s="1323"/>
      <c r="R72" s="1315"/>
      <c r="S72" s="1316"/>
      <c r="T72" s="1315"/>
      <c r="U72" s="1333"/>
      <c r="V72" s="1367"/>
      <c r="W72" s="1368"/>
      <c r="X72" s="636"/>
      <c r="Y72" s="701"/>
      <c r="Z72" s="1508"/>
      <c r="AA72" s="1516"/>
      <c r="AB72" s="692">
        <f>SUM(AB38:AB68)</f>
        <v>0</v>
      </c>
      <c r="AC72" s="692">
        <f>SUM(AC38:AC68)</f>
        <v>0</v>
      </c>
      <c r="AD72" s="219"/>
      <c r="AE72" s="221"/>
      <c r="AF72" s="221"/>
      <c r="AG72" s="221"/>
      <c r="AH72" s="221"/>
      <c r="AI72" s="220"/>
      <c r="AJ72" s="414"/>
    </row>
    <row r="73" spans="1:36" ht="13.5" customHeight="1" x14ac:dyDescent="0.15">
      <c r="A73" s="1655" t="s">
        <v>270</v>
      </c>
      <c r="B73" s="324">
        <v>43617</v>
      </c>
      <c r="C73" s="325" t="str">
        <f>IF(B73="","",IF(WEEKDAY(B73)=1,"(日)",IF(WEEKDAY(B73)=2,"(月)",IF(WEEKDAY(B73)=3,"(火)",IF(WEEKDAY(B73)=4,"(水)",IF(WEEKDAY(B73)=5,"(木)",IF(WEEKDAY(B73)=6,"(金)","(土)")))))))</f>
        <v>(土)</v>
      </c>
      <c r="D73" s="670" t="s">
        <v>570</v>
      </c>
      <c r="E73" s="59"/>
      <c r="F73" s="61">
        <v>20.9</v>
      </c>
      <c r="G73" s="62">
        <v>21.1</v>
      </c>
      <c r="H73" s="61">
        <v>7.3</v>
      </c>
      <c r="I73" s="62">
        <v>6.4</v>
      </c>
      <c r="J73" s="61">
        <v>8.1</v>
      </c>
      <c r="K73" s="62">
        <v>7.9</v>
      </c>
      <c r="L73" s="61"/>
      <c r="M73" s="62">
        <v>32.299999999999997</v>
      </c>
      <c r="N73" s="1308"/>
      <c r="O73" s="1309"/>
      <c r="P73" s="1308"/>
      <c r="Q73" s="1309"/>
      <c r="R73" s="1308"/>
      <c r="S73" s="1309"/>
      <c r="T73" s="1308"/>
      <c r="U73" s="1339"/>
      <c r="V73" s="55"/>
      <c r="W73" s="56"/>
      <c r="X73" s="57"/>
      <c r="Y73" s="58"/>
      <c r="Z73" s="1504"/>
      <c r="AA73" s="67"/>
      <c r="AB73" s="653"/>
      <c r="AC73" s="653">
        <v>3</v>
      </c>
      <c r="AD73" s="172">
        <v>43622</v>
      </c>
      <c r="AE73" s="135" t="s">
        <v>29</v>
      </c>
      <c r="AF73" s="136">
        <v>30.8</v>
      </c>
      <c r="AG73" s="137" t="s">
        <v>20</v>
      </c>
      <c r="AH73" s="138"/>
      <c r="AI73" s="139"/>
    </row>
    <row r="74" spans="1:36" x14ac:dyDescent="0.15">
      <c r="A74" s="1656"/>
      <c r="B74" s="326">
        <v>43618</v>
      </c>
      <c r="C74" s="327" t="str">
        <f t="shared" ref="C74:C102" si="7">IF(B74="","",IF(WEEKDAY(B74)=1,"(日)",IF(WEEKDAY(B74)=2,"(月)",IF(WEEKDAY(B74)=3,"(火)",IF(WEEKDAY(B74)=4,"(水)",IF(WEEKDAY(B74)=5,"(木)",IF(WEEKDAY(B74)=6,"(金)","(土)")))))))</f>
        <v>(日)</v>
      </c>
      <c r="D74" s="671" t="s">
        <v>570</v>
      </c>
      <c r="E74" s="60"/>
      <c r="F74" s="23">
        <v>21</v>
      </c>
      <c r="G74" s="63">
        <v>21.3</v>
      </c>
      <c r="H74" s="23">
        <v>7.3</v>
      </c>
      <c r="I74" s="63">
        <v>6.3</v>
      </c>
      <c r="J74" s="23">
        <v>8.1999999999999993</v>
      </c>
      <c r="K74" s="63">
        <v>7.6</v>
      </c>
      <c r="L74" s="23"/>
      <c r="M74" s="63">
        <v>32.299999999999997</v>
      </c>
      <c r="N74" s="50"/>
      <c r="O74" s="1310"/>
      <c r="P74" s="50"/>
      <c r="Q74" s="1310"/>
      <c r="R74" s="50"/>
      <c r="S74" s="1310"/>
      <c r="T74" s="50"/>
      <c r="U74" s="1340"/>
      <c r="V74" s="64"/>
      <c r="W74" s="65"/>
      <c r="X74" s="69"/>
      <c r="Y74" s="70"/>
      <c r="Z74" s="1505"/>
      <c r="AA74" s="68"/>
      <c r="AB74" s="655"/>
      <c r="AC74" s="655">
        <v>57</v>
      </c>
      <c r="AD74" s="12" t="s">
        <v>30</v>
      </c>
      <c r="AE74" s="13" t="s">
        <v>31</v>
      </c>
      <c r="AF74" s="14" t="s">
        <v>32</v>
      </c>
      <c r="AG74" s="15" t="s">
        <v>33</v>
      </c>
      <c r="AH74" s="16" t="s">
        <v>36</v>
      </c>
      <c r="AI74" s="96"/>
    </row>
    <row r="75" spans="1:36" ht="13.5" customHeight="1" x14ac:dyDescent="0.15">
      <c r="A75" s="1656"/>
      <c r="B75" s="326">
        <v>43619</v>
      </c>
      <c r="C75" s="327" t="str">
        <f t="shared" si="7"/>
        <v>(月)</v>
      </c>
      <c r="D75" s="671" t="s">
        <v>579</v>
      </c>
      <c r="E75" s="60"/>
      <c r="F75" s="23">
        <v>21.1</v>
      </c>
      <c r="G75" s="63">
        <v>21.3</v>
      </c>
      <c r="H75" s="23">
        <v>6.8</v>
      </c>
      <c r="I75" s="63">
        <v>6.8</v>
      </c>
      <c r="J75" s="23">
        <v>8.3000000000000007</v>
      </c>
      <c r="K75" s="63">
        <v>7.6</v>
      </c>
      <c r="L75" s="23"/>
      <c r="M75" s="63">
        <v>31.9</v>
      </c>
      <c r="N75" s="50"/>
      <c r="O75" s="1310">
        <v>51.8</v>
      </c>
      <c r="P75" s="50"/>
      <c r="Q75" s="1310">
        <v>80.400000000000006</v>
      </c>
      <c r="R75" s="50"/>
      <c r="S75" s="1310"/>
      <c r="T75" s="50"/>
      <c r="U75" s="1340"/>
      <c r="V75" s="64"/>
      <c r="W75" s="65">
        <v>44.3</v>
      </c>
      <c r="X75" s="69"/>
      <c r="Y75" s="70">
        <v>206</v>
      </c>
      <c r="Z75" s="1505"/>
      <c r="AA75" s="68">
        <v>0.11</v>
      </c>
      <c r="AB75" s="655"/>
      <c r="AC75" s="655">
        <v>65</v>
      </c>
      <c r="AD75" s="5" t="s">
        <v>271</v>
      </c>
      <c r="AE75" s="17" t="s">
        <v>20</v>
      </c>
      <c r="AF75" s="31"/>
      <c r="AG75" s="32">
        <v>22.8</v>
      </c>
      <c r="AH75" s="33" t="s">
        <v>36</v>
      </c>
      <c r="AI75" s="97"/>
    </row>
    <row r="76" spans="1:36" x14ac:dyDescent="0.15">
      <c r="A76" s="1656"/>
      <c r="B76" s="326">
        <v>43620</v>
      </c>
      <c r="C76" s="327" t="str">
        <f t="shared" si="7"/>
        <v>(火)</v>
      </c>
      <c r="D76" s="671" t="s">
        <v>570</v>
      </c>
      <c r="E76" s="60"/>
      <c r="F76" s="23">
        <v>21.3</v>
      </c>
      <c r="G76" s="63">
        <v>21.5</v>
      </c>
      <c r="H76" s="23">
        <v>6.5</v>
      </c>
      <c r="I76" s="63">
        <v>5.2</v>
      </c>
      <c r="J76" s="23">
        <v>8.3000000000000007</v>
      </c>
      <c r="K76" s="63">
        <v>7.6</v>
      </c>
      <c r="L76" s="23"/>
      <c r="M76" s="63">
        <v>31.8</v>
      </c>
      <c r="N76" s="50"/>
      <c r="O76" s="1310">
        <v>51.6</v>
      </c>
      <c r="P76" s="50"/>
      <c r="Q76" s="1310">
        <v>79</v>
      </c>
      <c r="R76" s="50"/>
      <c r="S76" s="1310"/>
      <c r="T76" s="50"/>
      <c r="U76" s="1340"/>
      <c r="V76" s="64"/>
      <c r="W76" s="65">
        <v>43.2</v>
      </c>
      <c r="X76" s="69"/>
      <c r="Y76" s="70">
        <v>192</v>
      </c>
      <c r="Z76" s="1505"/>
      <c r="AA76" s="68">
        <v>0.1</v>
      </c>
      <c r="AB76" s="655"/>
      <c r="AC76" s="655">
        <v>68</v>
      </c>
      <c r="AD76" s="6" t="s">
        <v>272</v>
      </c>
      <c r="AE76" s="18" t="s">
        <v>273</v>
      </c>
      <c r="AF76" s="37"/>
      <c r="AG76" s="35">
        <v>5</v>
      </c>
      <c r="AH76" s="39" t="s">
        <v>36</v>
      </c>
      <c r="AI76" s="98"/>
    </row>
    <row r="77" spans="1:36" x14ac:dyDescent="0.15">
      <c r="A77" s="1656"/>
      <c r="B77" s="326">
        <v>43621</v>
      </c>
      <c r="C77" s="327" t="str">
        <f t="shared" si="7"/>
        <v>(水)</v>
      </c>
      <c r="D77" s="671" t="s">
        <v>598</v>
      </c>
      <c r="E77" s="60"/>
      <c r="F77" s="23">
        <v>21.4</v>
      </c>
      <c r="G77" s="63">
        <v>21.6</v>
      </c>
      <c r="H77" s="23">
        <v>6.4</v>
      </c>
      <c r="I77" s="63">
        <v>5.2</v>
      </c>
      <c r="J77" s="23">
        <v>8.4</v>
      </c>
      <c r="K77" s="63">
        <v>7.6</v>
      </c>
      <c r="L77" s="23"/>
      <c r="M77" s="63">
        <v>31.6</v>
      </c>
      <c r="N77" s="50"/>
      <c r="O77" s="1310">
        <v>52</v>
      </c>
      <c r="P77" s="50"/>
      <c r="Q77" s="1310">
        <v>79</v>
      </c>
      <c r="R77" s="50"/>
      <c r="S77" s="1310"/>
      <c r="T77" s="50"/>
      <c r="U77" s="1340"/>
      <c r="V77" s="64"/>
      <c r="W77" s="65">
        <v>42.1</v>
      </c>
      <c r="X77" s="69"/>
      <c r="Y77" s="70">
        <v>184</v>
      </c>
      <c r="Z77" s="1505"/>
      <c r="AA77" s="68">
        <v>0.11</v>
      </c>
      <c r="AB77" s="655"/>
      <c r="AC77" s="655">
        <v>67</v>
      </c>
      <c r="AD77" s="6" t="s">
        <v>21</v>
      </c>
      <c r="AE77" s="18"/>
      <c r="AF77" s="40"/>
      <c r="AG77" s="35">
        <v>7.6</v>
      </c>
      <c r="AH77" s="42" t="s">
        <v>36</v>
      </c>
      <c r="AI77" s="99"/>
    </row>
    <row r="78" spans="1:36" x14ac:dyDescent="0.15">
      <c r="A78" s="1656"/>
      <c r="B78" s="326">
        <v>43622</v>
      </c>
      <c r="C78" s="327" t="str">
        <f t="shared" si="7"/>
        <v>(木)</v>
      </c>
      <c r="D78" s="671" t="s">
        <v>598</v>
      </c>
      <c r="E78" s="60">
        <v>30.8</v>
      </c>
      <c r="F78" s="23">
        <v>21.6</v>
      </c>
      <c r="G78" s="63">
        <v>22.8</v>
      </c>
      <c r="H78" s="23">
        <v>6.3</v>
      </c>
      <c r="I78" s="63">
        <v>5</v>
      </c>
      <c r="J78" s="23">
        <v>8.4</v>
      </c>
      <c r="K78" s="63">
        <v>7.6</v>
      </c>
      <c r="L78" s="23"/>
      <c r="M78" s="63">
        <v>31.4</v>
      </c>
      <c r="N78" s="50"/>
      <c r="O78" s="1310">
        <v>51.8</v>
      </c>
      <c r="P78" s="50"/>
      <c r="Q78" s="1310">
        <v>78.8</v>
      </c>
      <c r="R78" s="50"/>
      <c r="S78" s="1310">
        <v>50</v>
      </c>
      <c r="T78" s="1336"/>
      <c r="U78" s="1340">
        <v>28.8</v>
      </c>
      <c r="V78" s="64"/>
      <c r="W78" s="65">
        <v>42.8</v>
      </c>
      <c r="X78" s="69"/>
      <c r="Y78" s="70">
        <v>196</v>
      </c>
      <c r="Z78" s="1505"/>
      <c r="AA78" s="68">
        <v>0.11</v>
      </c>
      <c r="AB78" s="655"/>
      <c r="AC78" s="655">
        <v>68</v>
      </c>
      <c r="AD78" s="6" t="s">
        <v>274</v>
      </c>
      <c r="AE78" s="18" t="s">
        <v>22</v>
      </c>
      <c r="AF78" s="34"/>
      <c r="AG78" s="35">
        <v>31.4</v>
      </c>
      <c r="AH78" s="36" t="s">
        <v>36</v>
      </c>
      <c r="AI78" s="100"/>
    </row>
    <row r="79" spans="1:36" x14ac:dyDescent="0.15">
      <c r="A79" s="1656"/>
      <c r="B79" s="326">
        <v>43623</v>
      </c>
      <c r="C79" s="327" t="str">
        <f t="shared" si="7"/>
        <v>(金)</v>
      </c>
      <c r="D79" s="671" t="s">
        <v>579</v>
      </c>
      <c r="E79" s="60"/>
      <c r="F79" s="23">
        <v>21.7</v>
      </c>
      <c r="G79" s="63">
        <v>21.9</v>
      </c>
      <c r="H79" s="23">
        <v>5.8</v>
      </c>
      <c r="I79" s="63">
        <v>5</v>
      </c>
      <c r="J79" s="23">
        <v>8.6</v>
      </c>
      <c r="K79" s="63">
        <v>7.7</v>
      </c>
      <c r="L79" s="23"/>
      <c r="M79" s="63">
        <v>31.4</v>
      </c>
      <c r="N79" s="50"/>
      <c r="O79" s="1310">
        <v>52.3</v>
      </c>
      <c r="P79" s="50"/>
      <c r="Q79" s="1310">
        <v>82.8</v>
      </c>
      <c r="R79" s="50"/>
      <c r="S79" s="1310"/>
      <c r="T79" s="50"/>
      <c r="U79" s="1340"/>
      <c r="V79" s="64"/>
      <c r="W79" s="65">
        <v>39.6</v>
      </c>
      <c r="X79" s="69"/>
      <c r="Y79" s="70">
        <v>158</v>
      </c>
      <c r="Z79" s="1505"/>
      <c r="AA79" s="68">
        <v>0.11</v>
      </c>
      <c r="AB79" s="655"/>
      <c r="AC79" s="655">
        <v>68</v>
      </c>
      <c r="AD79" s="6" t="s">
        <v>275</v>
      </c>
      <c r="AE79" s="18" t="s">
        <v>23</v>
      </c>
      <c r="AF79" s="34"/>
      <c r="AG79" s="660">
        <v>51.8</v>
      </c>
      <c r="AH79" s="36" t="s">
        <v>36</v>
      </c>
      <c r="AI79" s="100"/>
    </row>
    <row r="80" spans="1:36" x14ac:dyDescent="0.15">
      <c r="A80" s="1656"/>
      <c r="B80" s="326">
        <v>43624</v>
      </c>
      <c r="C80" s="327" t="str">
        <f t="shared" si="7"/>
        <v>(土)</v>
      </c>
      <c r="D80" s="671" t="s">
        <v>579</v>
      </c>
      <c r="E80" s="60"/>
      <c r="F80" s="23">
        <v>21.8</v>
      </c>
      <c r="G80" s="63">
        <v>21.9</v>
      </c>
      <c r="H80" s="23">
        <v>4.7</v>
      </c>
      <c r="I80" s="63">
        <v>4.2</v>
      </c>
      <c r="J80" s="23">
        <v>8.6</v>
      </c>
      <c r="K80" s="63">
        <v>7.6</v>
      </c>
      <c r="L80" s="23"/>
      <c r="M80" s="63">
        <v>31.2</v>
      </c>
      <c r="N80" s="50"/>
      <c r="O80" s="1310"/>
      <c r="P80" s="50"/>
      <c r="Q80" s="1310"/>
      <c r="R80" s="50"/>
      <c r="S80" s="1310"/>
      <c r="T80" s="50"/>
      <c r="U80" s="1340"/>
      <c r="V80" s="64"/>
      <c r="W80" s="65"/>
      <c r="X80" s="69"/>
      <c r="Y80" s="70"/>
      <c r="Z80" s="1505"/>
      <c r="AA80" s="68"/>
      <c r="AB80" s="655"/>
      <c r="AC80" s="655">
        <v>68</v>
      </c>
      <c r="AD80" s="6" t="s">
        <v>276</v>
      </c>
      <c r="AE80" s="18" t="s">
        <v>23</v>
      </c>
      <c r="AF80" s="34"/>
      <c r="AG80" s="660">
        <v>78.8</v>
      </c>
      <c r="AH80" s="36" t="s">
        <v>36</v>
      </c>
      <c r="AI80" s="100"/>
    </row>
    <row r="81" spans="1:35" x14ac:dyDescent="0.15">
      <c r="A81" s="1656"/>
      <c r="B81" s="326">
        <v>43625</v>
      </c>
      <c r="C81" s="327" t="str">
        <f t="shared" si="7"/>
        <v>(日)</v>
      </c>
      <c r="D81" s="671" t="s">
        <v>571</v>
      </c>
      <c r="E81" s="60"/>
      <c r="F81" s="23">
        <v>22</v>
      </c>
      <c r="G81" s="63">
        <v>22.1</v>
      </c>
      <c r="H81" s="23">
        <v>4.8</v>
      </c>
      <c r="I81" s="63">
        <v>4.2</v>
      </c>
      <c r="J81" s="23">
        <v>7.9</v>
      </c>
      <c r="K81" s="63">
        <v>7.6</v>
      </c>
      <c r="L81" s="23"/>
      <c r="M81" s="63">
        <v>31.7</v>
      </c>
      <c r="N81" s="50"/>
      <c r="O81" s="1310"/>
      <c r="P81" s="50"/>
      <c r="Q81" s="1310"/>
      <c r="R81" s="50"/>
      <c r="S81" s="1310"/>
      <c r="T81" s="50"/>
      <c r="U81" s="1340"/>
      <c r="V81" s="64"/>
      <c r="W81" s="65"/>
      <c r="X81" s="69"/>
      <c r="Y81" s="70"/>
      <c r="Z81" s="1505"/>
      <c r="AA81" s="68"/>
      <c r="AB81" s="655"/>
      <c r="AC81" s="655">
        <v>23</v>
      </c>
      <c r="AD81" s="6" t="s">
        <v>277</v>
      </c>
      <c r="AE81" s="18" t="s">
        <v>23</v>
      </c>
      <c r="AF81" s="34"/>
      <c r="AG81" s="660">
        <v>50</v>
      </c>
      <c r="AH81" s="36" t="s">
        <v>36</v>
      </c>
      <c r="AI81" s="100"/>
    </row>
    <row r="82" spans="1:35" x14ac:dyDescent="0.15">
      <c r="A82" s="1656"/>
      <c r="B82" s="326">
        <v>43626</v>
      </c>
      <c r="C82" s="327" t="str">
        <f t="shared" si="7"/>
        <v>(月)</v>
      </c>
      <c r="D82" s="671" t="s">
        <v>571</v>
      </c>
      <c r="E82" s="60"/>
      <c r="F82" s="23">
        <v>21.8</v>
      </c>
      <c r="G82" s="63">
        <v>22</v>
      </c>
      <c r="H82" s="23">
        <v>6.4</v>
      </c>
      <c r="I82" s="63">
        <v>4.0999999999999996</v>
      </c>
      <c r="J82" s="23">
        <v>7.6</v>
      </c>
      <c r="K82" s="63">
        <v>7.9</v>
      </c>
      <c r="L82" s="23"/>
      <c r="M82" s="63">
        <v>30.8</v>
      </c>
      <c r="N82" s="50"/>
      <c r="O82" s="1310">
        <v>53.8</v>
      </c>
      <c r="P82" s="50"/>
      <c r="Q82" s="1310">
        <v>80.599999999999994</v>
      </c>
      <c r="R82" s="50"/>
      <c r="S82" s="1310"/>
      <c r="T82" s="50"/>
      <c r="U82" s="1340"/>
      <c r="V82" s="64"/>
      <c r="W82" s="65">
        <v>41.5</v>
      </c>
      <c r="X82" s="69"/>
      <c r="Y82" s="70">
        <v>160</v>
      </c>
      <c r="Z82" s="1505"/>
      <c r="AA82" s="68">
        <v>0.1</v>
      </c>
      <c r="AB82" s="655"/>
      <c r="AC82" s="655"/>
      <c r="AD82" s="6" t="s">
        <v>278</v>
      </c>
      <c r="AE82" s="18" t="s">
        <v>23</v>
      </c>
      <c r="AF82" s="34"/>
      <c r="AG82" s="660">
        <v>28.8</v>
      </c>
      <c r="AH82" s="36" t="s">
        <v>36</v>
      </c>
      <c r="AI82" s="100"/>
    </row>
    <row r="83" spans="1:35" x14ac:dyDescent="0.15">
      <c r="A83" s="1656"/>
      <c r="B83" s="326">
        <v>43627</v>
      </c>
      <c r="C83" s="327" t="str">
        <f t="shared" si="7"/>
        <v>(火)</v>
      </c>
      <c r="D83" s="671" t="s">
        <v>579</v>
      </c>
      <c r="E83" s="60"/>
      <c r="F83" s="23">
        <v>21.5</v>
      </c>
      <c r="G83" s="63">
        <v>21.7</v>
      </c>
      <c r="H83" s="23">
        <v>5.9</v>
      </c>
      <c r="I83" s="63">
        <v>4.5999999999999996</v>
      </c>
      <c r="J83" s="23">
        <v>7.6</v>
      </c>
      <c r="K83" s="63">
        <v>7.7</v>
      </c>
      <c r="L83" s="23"/>
      <c r="M83" s="63">
        <v>30.7</v>
      </c>
      <c r="N83" s="50"/>
      <c r="O83" s="1310">
        <v>56.2</v>
      </c>
      <c r="P83" s="50"/>
      <c r="Q83" s="1310">
        <v>80</v>
      </c>
      <c r="R83" s="50"/>
      <c r="S83" s="1310"/>
      <c r="T83" s="50"/>
      <c r="U83" s="1340"/>
      <c r="V83" s="64"/>
      <c r="W83" s="65">
        <v>43.3</v>
      </c>
      <c r="X83" s="69"/>
      <c r="Y83" s="70">
        <v>199</v>
      </c>
      <c r="Z83" s="1505"/>
      <c r="AA83" s="68">
        <v>0.13</v>
      </c>
      <c r="AB83" s="655"/>
      <c r="AC83" s="655"/>
      <c r="AD83" s="6" t="s">
        <v>279</v>
      </c>
      <c r="AE83" s="18" t="s">
        <v>23</v>
      </c>
      <c r="AF83" s="37"/>
      <c r="AG83" s="38">
        <v>42.8</v>
      </c>
      <c r="AH83" s="39" t="s">
        <v>36</v>
      </c>
      <c r="AI83" s="98"/>
    </row>
    <row r="84" spans="1:35" x14ac:dyDescent="0.15">
      <c r="A84" s="1656"/>
      <c r="B84" s="326">
        <v>43628</v>
      </c>
      <c r="C84" s="327" t="str">
        <f t="shared" si="7"/>
        <v>(水)</v>
      </c>
      <c r="D84" s="671" t="s">
        <v>579</v>
      </c>
      <c r="E84" s="60"/>
      <c r="F84" s="23">
        <v>21.1</v>
      </c>
      <c r="G84" s="63">
        <v>21.5</v>
      </c>
      <c r="H84" s="23">
        <v>8.8000000000000007</v>
      </c>
      <c r="I84" s="63">
        <v>5.4</v>
      </c>
      <c r="J84" s="23">
        <v>7.4</v>
      </c>
      <c r="K84" s="63">
        <v>7.5</v>
      </c>
      <c r="L84" s="23"/>
      <c r="M84" s="63">
        <v>30.7</v>
      </c>
      <c r="N84" s="50"/>
      <c r="O84" s="1310">
        <v>55.4</v>
      </c>
      <c r="P84" s="50"/>
      <c r="Q84" s="1310">
        <v>81.599999999999994</v>
      </c>
      <c r="R84" s="50"/>
      <c r="S84" s="1310"/>
      <c r="T84" s="50"/>
      <c r="U84" s="1340"/>
      <c r="V84" s="64"/>
      <c r="W84" s="65">
        <v>38.9</v>
      </c>
      <c r="X84" s="69"/>
      <c r="Y84" s="70">
        <v>217</v>
      </c>
      <c r="Z84" s="1505"/>
      <c r="AA84" s="68">
        <v>0.22</v>
      </c>
      <c r="AB84" s="655"/>
      <c r="AC84" s="655"/>
      <c r="AD84" s="6" t="s">
        <v>280</v>
      </c>
      <c r="AE84" s="18" t="s">
        <v>23</v>
      </c>
      <c r="AF84" s="48"/>
      <c r="AG84" s="49">
        <v>196</v>
      </c>
      <c r="AH84" s="25" t="s">
        <v>36</v>
      </c>
      <c r="AI84" s="26"/>
    </row>
    <row r="85" spans="1:35" x14ac:dyDescent="0.15">
      <c r="A85" s="1656"/>
      <c r="B85" s="326">
        <v>43629</v>
      </c>
      <c r="C85" s="327" t="str">
        <f t="shared" si="7"/>
        <v>(木)</v>
      </c>
      <c r="D85" s="671" t="s">
        <v>570</v>
      </c>
      <c r="E85" s="60"/>
      <c r="F85" s="23">
        <v>20.6</v>
      </c>
      <c r="G85" s="63">
        <v>20.9</v>
      </c>
      <c r="H85" s="23">
        <v>10.5</v>
      </c>
      <c r="I85" s="63">
        <v>8</v>
      </c>
      <c r="J85" s="23">
        <v>7.3</v>
      </c>
      <c r="K85" s="63">
        <v>7.4</v>
      </c>
      <c r="L85" s="23"/>
      <c r="M85" s="63">
        <v>27.6</v>
      </c>
      <c r="N85" s="50"/>
      <c r="O85" s="1310">
        <v>55</v>
      </c>
      <c r="P85" s="50"/>
      <c r="Q85" s="1310">
        <v>74</v>
      </c>
      <c r="R85" s="50"/>
      <c r="S85" s="1310"/>
      <c r="T85" s="50"/>
      <c r="U85" s="1340"/>
      <c r="V85" s="64"/>
      <c r="W85" s="65">
        <v>32.799999999999997</v>
      </c>
      <c r="X85" s="69"/>
      <c r="Y85" s="70">
        <v>210</v>
      </c>
      <c r="Z85" s="1505"/>
      <c r="AA85" s="68">
        <v>0.27</v>
      </c>
      <c r="AB85" s="655"/>
      <c r="AC85" s="655"/>
      <c r="AD85" s="6" t="s">
        <v>281</v>
      </c>
      <c r="AE85" s="18" t="s">
        <v>23</v>
      </c>
      <c r="AF85" s="40"/>
      <c r="AG85" s="41">
        <v>0.11</v>
      </c>
      <c r="AH85" s="42" t="s">
        <v>36</v>
      </c>
      <c r="AI85" s="99"/>
    </row>
    <row r="86" spans="1:35" x14ac:dyDescent="0.15">
      <c r="A86" s="1656"/>
      <c r="B86" s="326">
        <v>43630</v>
      </c>
      <c r="C86" s="327" t="str">
        <f t="shared" si="7"/>
        <v>(金)</v>
      </c>
      <c r="D86" s="671" t="s">
        <v>570</v>
      </c>
      <c r="E86" s="60"/>
      <c r="F86" s="23">
        <v>20.7</v>
      </c>
      <c r="G86" s="63">
        <v>20.9</v>
      </c>
      <c r="H86" s="23">
        <v>9.5</v>
      </c>
      <c r="I86" s="63">
        <v>7.4</v>
      </c>
      <c r="J86" s="23">
        <v>7.3</v>
      </c>
      <c r="K86" s="63">
        <v>7.4</v>
      </c>
      <c r="L86" s="23"/>
      <c r="M86" s="63">
        <v>27.8</v>
      </c>
      <c r="N86" s="50"/>
      <c r="O86" s="1310">
        <v>55.9</v>
      </c>
      <c r="P86" s="50"/>
      <c r="Q86" s="1310">
        <v>75.599999999999994</v>
      </c>
      <c r="R86" s="50"/>
      <c r="S86" s="1310"/>
      <c r="T86" s="50"/>
      <c r="U86" s="1340"/>
      <c r="V86" s="64"/>
      <c r="W86" s="65">
        <v>32.9</v>
      </c>
      <c r="X86" s="69"/>
      <c r="Y86" s="70">
        <v>188</v>
      </c>
      <c r="Z86" s="1505"/>
      <c r="AA86" s="68">
        <v>0.31</v>
      </c>
      <c r="AB86" s="655"/>
      <c r="AC86" s="655"/>
      <c r="AD86" s="6" t="s">
        <v>24</v>
      </c>
      <c r="AE86" s="18" t="s">
        <v>23</v>
      </c>
      <c r="AF86" s="23"/>
      <c r="AG86" s="47">
        <v>3.6</v>
      </c>
      <c r="AH86" s="141" t="s">
        <v>36</v>
      </c>
      <c r="AI86" s="99"/>
    </row>
    <row r="87" spans="1:35" x14ac:dyDescent="0.15">
      <c r="A87" s="1656"/>
      <c r="B87" s="326">
        <v>43631</v>
      </c>
      <c r="C87" s="327" t="str">
        <f t="shared" si="7"/>
        <v>(土)</v>
      </c>
      <c r="D87" s="671" t="s">
        <v>571</v>
      </c>
      <c r="E87" s="60"/>
      <c r="F87" s="23">
        <v>20.8</v>
      </c>
      <c r="G87" s="63">
        <v>21</v>
      </c>
      <c r="H87" s="23">
        <v>5.4</v>
      </c>
      <c r="I87" s="63">
        <v>5.7</v>
      </c>
      <c r="J87" s="23">
        <v>7.3</v>
      </c>
      <c r="K87" s="63">
        <v>7.4</v>
      </c>
      <c r="L87" s="23"/>
      <c r="M87" s="63">
        <v>30.7</v>
      </c>
      <c r="N87" s="50"/>
      <c r="O87" s="1310"/>
      <c r="P87" s="50"/>
      <c r="Q87" s="1310"/>
      <c r="R87" s="50"/>
      <c r="S87" s="1310"/>
      <c r="T87" s="50"/>
      <c r="U87" s="1340"/>
      <c r="V87" s="64"/>
      <c r="W87" s="65"/>
      <c r="X87" s="69"/>
      <c r="Y87" s="70"/>
      <c r="Z87" s="1505"/>
      <c r="AA87" s="68"/>
      <c r="AB87" s="655"/>
      <c r="AC87" s="655"/>
      <c r="AD87" s="6" t="s">
        <v>25</v>
      </c>
      <c r="AE87" s="18" t="s">
        <v>23</v>
      </c>
      <c r="AF87" s="23"/>
      <c r="AG87" s="47">
        <v>1.3</v>
      </c>
      <c r="AH87" s="141" t="s">
        <v>36</v>
      </c>
      <c r="AI87" s="99"/>
    </row>
    <row r="88" spans="1:35" x14ac:dyDescent="0.15">
      <c r="A88" s="1656"/>
      <c r="B88" s="326">
        <v>43632</v>
      </c>
      <c r="C88" s="327" t="str">
        <f t="shared" si="7"/>
        <v>(日)</v>
      </c>
      <c r="D88" s="671" t="s">
        <v>570</v>
      </c>
      <c r="E88" s="60"/>
      <c r="F88" s="23">
        <v>21.4</v>
      </c>
      <c r="G88" s="63">
        <v>21.5</v>
      </c>
      <c r="H88" s="23">
        <v>6.1</v>
      </c>
      <c r="I88" s="63">
        <v>4.7</v>
      </c>
      <c r="J88" s="23">
        <v>7.3</v>
      </c>
      <c r="K88" s="63">
        <v>7.6</v>
      </c>
      <c r="L88" s="23"/>
      <c r="M88" s="63">
        <v>31.4</v>
      </c>
      <c r="N88" s="50"/>
      <c r="O88" s="1310"/>
      <c r="P88" s="50"/>
      <c r="Q88" s="1310"/>
      <c r="R88" s="50"/>
      <c r="S88" s="1310"/>
      <c r="T88" s="50"/>
      <c r="U88" s="1340"/>
      <c r="V88" s="64"/>
      <c r="W88" s="65"/>
      <c r="X88" s="69"/>
      <c r="Y88" s="70"/>
      <c r="Z88" s="1505"/>
      <c r="AA88" s="68"/>
      <c r="AB88" s="655"/>
      <c r="AC88" s="655"/>
      <c r="AD88" s="6" t="s">
        <v>282</v>
      </c>
      <c r="AE88" s="18" t="s">
        <v>23</v>
      </c>
      <c r="AF88" s="23"/>
      <c r="AG88" s="47">
        <v>13</v>
      </c>
      <c r="AH88" s="141" t="s">
        <v>36</v>
      </c>
      <c r="AI88" s="99"/>
    </row>
    <row r="89" spans="1:35" x14ac:dyDescent="0.15">
      <c r="A89" s="1656"/>
      <c r="B89" s="326">
        <v>43633</v>
      </c>
      <c r="C89" s="327" t="str">
        <f t="shared" si="7"/>
        <v>(月)</v>
      </c>
      <c r="D89" s="671" t="s">
        <v>570</v>
      </c>
      <c r="E89" s="60"/>
      <c r="F89" s="23">
        <v>21.2</v>
      </c>
      <c r="G89" s="63">
        <v>21.4</v>
      </c>
      <c r="H89" s="23">
        <v>8.1999999999999993</v>
      </c>
      <c r="I89" s="63">
        <v>6.4</v>
      </c>
      <c r="J89" s="23">
        <v>7.4</v>
      </c>
      <c r="K89" s="63">
        <v>7.5</v>
      </c>
      <c r="L89" s="23"/>
      <c r="M89" s="63">
        <v>28.6</v>
      </c>
      <c r="N89" s="50"/>
      <c r="O89" s="1310">
        <v>56.2</v>
      </c>
      <c r="P89" s="50"/>
      <c r="Q89" s="1310">
        <v>78.599999999999994</v>
      </c>
      <c r="R89" s="50"/>
      <c r="S89" s="1310"/>
      <c r="T89" s="50"/>
      <c r="U89" s="1340"/>
      <c r="V89" s="64"/>
      <c r="W89" s="65">
        <v>36.299999999999997</v>
      </c>
      <c r="X89" s="69"/>
      <c r="Y89" s="70">
        <v>211</v>
      </c>
      <c r="Z89" s="1505"/>
      <c r="AA89" s="68">
        <v>0.23</v>
      </c>
      <c r="AB89" s="655"/>
      <c r="AC89" s="655"/>
      <c r="AD89" s="6" t="s">
        <v>283</v>
      </c>
      <c r="AE89" s="18" t="s">
        <v>23</v>
      </c>
      <c r="AF89" s="45"/>
      <c r="AG89" s="44">
        <v>0.04</v>
      </c>
      <c r="AH89" s="46" t="s">
        <v>36</v>
      </c>
      <c r="AI89" s="101"/>
    </row>
    <row r="90" spans="1:35" x14ac:dyDescent="0.15">
      <c r="A90" s="1656"/>
      <c r="B90" s="326">
        <v>43634</v>
      </c>
      <c r="C90" s="327" t="str">
        <f t="shared" si="7"/>
        <v>(火)</v>
      </c>
      <c r="D90" s="671" t="s">
        <v>570</v>
      </c>
      <c r="E90" s="60"/>
      <c r="F90" s="23">
        <v>21.4</v>
      </c>
      <c r="G90" s="63">
        <v>21.6</v>
      </c>
      <c r="H90" s="23">
        <v>6.3</v>
      </c>
      <c r="I90" s="63">
        <v>6.5</v>
      </c>
      <c r="J90" s="23">
        <v>7.4</v>
      </c>
      <c r="K90" s="63">
        <v>7.5</v>
      </c>
      <c r="L90" s="23"/>
      <c r="M90" s="63">
        <v>28.9</v>
      </c>
      <c r="N90" s="50"/>
      <c r="O90" s="1310">
        <v>56.7</v>
      </c>
      <c r="P90" s="50"/>
      <c r="Q90" s="1310">
        <v>80</v>
      </c>
      <c r="R90" s="50"/>
      <c r="S90" s="1310"/>
      <c r="T90" s="50"/>
      <c r="U90" s="1340"/>
      <c r="V90" s="64"/>
      <c r="W90" s="65">
        <v>35.9</v>
      </c>
      <c r="X90" s="69"/>
      <c r="Y90" s="70">
        <v>188</v>
      </c>
      <c r="Z90" s="1505"/>
      <c r="AA90" s="68">
        <v>0.23</v>
      </c>
      <c r="AB90" s="655"/>
      <c r="AC90" s="655"/>
      <c r="AD90" s="6" t="s">
        <v>290</v>
      </c>
      <c r="AE90" s="18" t="s">
        <v>23</v>
      </c>
      <c r="AF90" s="24"/>
      <c r="AG90" s="44">
        <v>0.61</v>
      </c>
      <c r="AH90" s="42" t="s">
        <v>36</v>
      </c>
      <c r="AI90" s="99"/>
    </row>
    <row r="91" spans="1:35" x14ac:dyDescent="0.15">
      <c r="A91" s="1656"/>
      <c r="B91" s="326">
        <v>43635</v>
      </c>
      <c r="C91" s="327" t="str">
        <f t="shared" si="7"/>
        <v>(水)</v>
      </c>
      <c r="D91" s="671" t="s">
        <v>570</v>
      </c>
      <c r="E91" s="60"/>
      <c r="F91" s="23">
        <v>21.5</v>
      </c>
      <c r="G91" s="63">
        <v>21.7</v>
      </c>
      <c r="H91" s="23">
        <v>5.8</v>
      </c>
      <c r="I91" s="63">
        <v>5.6</v>
      </c>
      <c r="J91" s="23">
        <v>7.4</v>
      </c>
      <c r="K91" s="63">
        <v>7.6</v>
      </c>
      <c r="L91" s="23"/>
      <c r="M91" s="63">
        <v>29.6</v>
      </c>
      <c r="N91" s="50"/>
      <c r="O91" s="1310">
        <v>56.8</v>
      </c>
      <c r="P91" s="50"/>
      <c r="Q91" s="1310">
        <v>79.8</v>
      </c>
      <c r="R91" s="50"/>
      <c r="S91" s="1310"/>
      <c r="T91" s="50"/>
      <c r="U91" s="1340"/>
      <c r="V91" s="64"/>
      <c r="W91" s="65">
        <v>36.5</v>
      </c>
      <c r="X91" s="69"/>
      <c r="Y91" s="70">
        <v>187</v>
      </c>
      <c r="Z91" s="1505"/>
      <c r="AA91" s="68">
        <v>0.2</v>
      </c>
      <c r="AB91" s="655">
        <v>2</v>
      </c>
      <c r="AC91" s="655">
        <v>3</v>
      </c>
      <c r="AD91" s="6" t="s">
        <v>284</v>
      </c>
      <c r="AE91" s="18" t="s">
        <v>23</v>
      </c>
      <c r="AF91" s="24"/>
      <c r="AG91" s="44">
        <v>1.98</v>
      </c>
      <c r="AH91" s="42" t="s">
        <v>36</v>
      </c>
      <c r="AI91" s="99"/>
    </row>
    <row r="92" spans="1:35" x14ac:dyDescent="0.15">
      <c r="A92" s="1656"/>
      <c r="B92" s="326">
        <v>43636</v>
      </c>
      <c r="C92" s="327" t="str">
        <f t="shared" si="7"/>
        <v>(木)</v>
      </c>
      <c r="D92" s="671" t="s">
        <v>579</v>
      </c>
      <c r="E92" s="60"/>
      <c r="F92" s="23">
        <v>21.6</v>
      </c>
      <c r="G92" s="63">
        <v>21.8</v>
      </c>
      <c r="H92" s="23">
        <v>6.4</v>
      </c>
      <c r="I92" s="63">
        <v>5.9</v>
      </c>
      <c r="J92" s="23">
        <v>7.5</v>
      </c>
      <c r="K92" s="63">
        <v>7.6</v>
      </c>
      <c r="L92" s="23"/>
      <c r="M92" s="63">
        <v>29.6</v>
      </c>
      <c r="N92" s="50"/>
      <c r="O92" s="1310">
        <v>55.9</v>
      </c>
      <c r="P92" s="50"/>
      <c r="Q92" s="1310">
        <v>79.599999999999994</v>
      </c>
      <c r="R92" s="50"/>
      <c r="S92" s="1310"/>
      <c r="T92" s="50"/>
      <c r="U92" s="1340"/>
      <c r="V92" s="64"/>
      <c r="W92" s="65">
        <v>39.700000000000003</v>
      </c>
      <c r="X92" s="69"/>
      <c r="Y92" s="70">
        <v>208</v>
      </c>
      <c r="Z92" s="1505"/>
      <c r="AA92" s="68">
        <v>0.16</v>
      </c>
      <c r="AB92" s="655"/>
      <c r="AC92" s="655"/>
      <c r="AD92" s="6" t="s">
        <v>285</v>
      </c>
      <c r="AE92" s="18" t="s">
        <v>23</v>
      </c>
      <c r="AF92" s="45"/>
      <c r="AG92" s="217">
        <v>7.6999999999999999E-2</v>
      </c>
      <c r="AH92" s="46" t="s">
        <v>36</v>
      </c>
      <c r="AI92" s="101"/>
    </row>
    <row r="93" spans="1:35" x14ac:dyDescent="0.15">
      <c r="A93" s="1656"/>
      <c r="B93" s="326">
        <v>43637</v>
      </c>
      <c r="C93" s="327" t="str">
        <f t="shared" si="7"/>
        <v>(金)</v>
      </c>
      <c r="D93" s="671" t="s">
        <v>579</v>
      </c>
      <c r="E93" s="60"/>
      <c r="F93" s="23">
        <v>21.9</v>
      </c>
      <c r="G93" s="63">
        <v>22.4</v>
      </c>
      <c r="H93" s="23">
        <v>6.9</v>
      </c>
      <c r="I93" s="63">
        <v>6</v>
      </c>
      <c r="J93" s="23">
        <v>7.5</v>
      </c>
      <c r="K93" s="63">
        <v>7.7</v>
      </c>
      <c r="L93" s="23"/>
      <c r="M93" s="63">
        <v>29.3</v>
      </c>
      <c r="N93" s="50"/>
      <c r="O93" s="1310">
        <v>56.2</v>
      </c>
      <c r="P93" s="50"/>
      <c r="Q93" s="1310">
        <v>81</v>
      </c>
      <c r="R93" s="50"/>
      <c r="S93" s="1310"/>
      <c r="T93" s="50"/>
      <c r="U93" s="1340"/>
      <c r="V93" s="64"/>
      <c r="W93" s="65">
        <v>31.9</v>
      </c>
      <c r="X93" s="69"/>
      <c r="Y93" s="70">
        <v>203</v>
      </c>
      <c r="Z93" s="1505"/>
      <c r="AA93" s="68">
        <v>0.26</v>
      </c>
      <c r="AB93" s="655"/>
      <c r="AC93" s="655"/>
      <c r="AD93" s="6" t="s">
        <v>286</v>
      </c>
      <c r="AE93" s="18" t="s">
        <v>23</v>
      </c>
      <c r="AF93" s="24"/>
      <c r="AG93" s="217"/>
      <c r="AH93" s="42" t="s">
        <v>36</v>
      </c>
      <c r="AI93" s="99"/>
    </row>
    <row r="94" spans="1:35" x14ac:dyDescent="0.15">
      <c r="A94" s="1656"/>
      <c r="B94" s="326">
        <v>43638</v>
      </c>
      <c r="C94" s="327" t="str">
        <f t="shared" si="7"/>
        <v>(土)</v>
      </c>
      <c r="D94" s="671" t="s">
        <v>579</v>
      </c>
      <c r="E94" s="60"/>
      <c r="F94" s="23">
        <v>21.9</v>
      </c>
      <c r="G94" s="63">
        <v>22.2</v>
      </c>
      <c r="H94" s="23">
        <v>6</v>
      </c>
      <c r="I94" s="63">
        <v>4.4000000000000004</v>
      </c>
      <c r="J94" s="23">
        <v>7.7</v>
      </c>
      <c r="K94" s="63">
        <v>7.7</v>
      </c>
      <c r="L94" s="23"/>
      <c r="M94" s="63">
        <v>31.4</v>
      </c>
      <c r="N94" s="50"/>
      <c r="O94" s="1310"/>
      <c r="P94" s="50"/>
      <c r="Q94" s="1310"/>
      <c r="R94" s="50"/>
      <c r="S94" s="1310"/>
      <c r="T94" s="50"/>
      <c r="U94" s="1340"/>
      <c r="V94" s="64"/>
      <c r="W94" s="65"/>
      <c r="X94" s="69"/>
      <c r="Y94" s="70"/>
      <c r="Z94" s="1505"/>
      <c r="AA94" s="68"/>
      <c r="AB94" s="655"/>
      <c r="AC94" s="655"/>
      <c r="AD94" s="6" t="s">
        <v>287</v>
      </c>
      <c r="AE94" s="18" t="s">
        <v>23</v>
      </c>
      <c r="AF94" s="23"/>
      <c r="AG94" s="47">
        <v>30.1</v>
      </c>
      <c r="AH94" s="36" t="s">
        <v>36</v>
      </c>
      <c r="AI94" s="100"/>
    </row>
    <row r="95" spans="1:35" x14ac:dyDescent="0.15">
      <c r="A95" s="1656"/>
      <c r="B95" s="326">
        <v>43639</v>
      </c>
      <c r="C95" s="327" t="str">
        <f t="shared" si="7"/>
        <v>(日)</v>
      </c>
      <c r="D95" s="671" t="s">
        <v>579</v>
      </c>
      <c r="E95" s="60"/>
      <c r="F95" s="23">
        <v>22.1</v>
      </c>
      <c r="G95" s="63">
        <v>22.3</v>
      </c>
      <c r="H95" s="23">
        <v>6.1</v>
      </c>
      <c r="I95" s="63">
        <v>4.7</v>
      </c>
      <c r="J95" s="23">
        <v>7.8</v>
      </c>
      <c r="K95" s="63">
        <v>7.8</v>
      </c>
      <c r="L95" s="23"/>
      <c r="M95" s="63">
        <v>31.7</v>
      </c>
      <c r="N95" s="50"/>
      <c r="O95" s="1310"/>
      <c r="P95" s="50"/>
      <c r="Q95" s="1310"/>
      <c r="R95" s="50"/>
      <c r="S95" s="1310"/>
      <c r="T95" s="50"/>
      <c r="U95" s="1340"/>
      <c r="V95" s="64"/>
      <c r="W95" s="65"/>
      <c r="X95" s="69"/>
      <c r="Y95" s="70"/>
      <c r="Z95" s="1505"/>
      <c r="AA95" s="68"/>
      <c r="AB95" s="655"/>
      <c r="AC95" s="655"/>
      <c r="AD95" s="6" t="s">
        <v>27</v>
      </c>
      <c r="AE95" s="18" t="s">
        <v>23</v>
      </c>
      <c r="AF95" s="23"/>
      <c r="AG95" s="47">
        <v>4.5</v>
      </c>
      <c r="AH95" s="36" t="s">
        <v>36</v>
      </c>
      <c r="AI95" s="100"/>
    </row>
    <row r="96" spans="1:35" x14ac:dyDescent="0.15">
      <c r="A96" s="1656"/>
      <c r="B96" s="326">
        <v>43640</v>
      </c>
      <c r="C96" s="327" t="str">
        <f t="shared" si="7"/>
        <v>(月)</v>
      </c>
      <c r="D96" s="671" t="s">
        <v>571</v>
      </c>
      <c r="E96" s="60"/>
      <c r="F96" s="23">
        <v>22.2</v>
      </c>
      <c r="G96" s="63">
        <v>22.4</v>
      </c>
      <c r="H96" s="23">
        <v>6.3</v>
      </c>
      <c r="I96" s="63">
        <v>4.5999999999999996</v>
      </c>
      <c r="J96" s="23">
        <v>7.5</v>
      </c>
      <c r="K96" s="63">
        <v>7.7</v>
      </c>
      <c r="L96" s="23"/>
      <c r="M96" s="63">
        <v>29.5</v>
      </c>
      <c r="N96" s="50"/>
      <c r="O96" s="1310">
        <v>58.5</v>
      </c>
      <c r="P96" s="50"/>
      <c r="Q96" s="1310">
        <v>82.6</v>
      </c>
      <c r="R96" s="50"/>
      <c r="S96" s="1310"/>
      <c r="T96" s="50"/>
      <c r="U96" s="1340"/>
      <c r="V96" s="64"/>
      <c r="W96" s="65">
        <v>35.299999999999997</v>
      </c>
      <c r="X96" s="69"/>
      <c r="Y96" s="70">
        <v>210</v>
      </c>
      <c r="Z96" s="1505"/>
      <c r="AA96" s="68">
        <v>0.25</v>
      </c>
      <c r="AB96" s="655"/>
      <c r="AC96" s="655"/>
      <c r="AD96" s="6" t="s">
        <v>288</v>
      </c>
      <c r="AE96" s="18" t="s">
        <v>273</v>
      </c>
      <c r="AF96" s="50"/>
      <c r="AG96" s="51">
        <v>9</v>
      </c>
      <c r="AH96" s="43" t="s">
        <v>36</v>
      </c>
      <c r="AI96" s="102"/>
    </row>
    <row r="97" spans="1:43" x14ac:dyDescent="0.15">
      <c r="A97" s="1656"/>
      <c r="B97" s="326">
        <v>43641</v>
      </c>
      <c r="C97" s="327" t="str">
        <f t="shared" si="7"/>
        <v>(火)</v>
      </c>
      <c r="D97" s="671" t="s">
        <v>579</v>
      </c>
      <c r="E97" s="60"/>
      <c r="F97" s="23">
        <v>22.2</v>
      </c>
      <c r="G97" s="63">
        <v>22.5</v>
      </c>
      <c r="H97" s="23">
        <v>7.5</v>
      </c>
      <c r="I97" s="63">
        <v>4.7</v>
      </c>
      <c r="J97" s="23">
        <v>7.5</v>
      </c>
      <c r="K97" s="63">
        <v>7.7</v>
      </c>
      <c r="L97" s="23"/>
      <c r="M97" s="63">
        <v>29.7</v>
      </c>
      <c r="N97" s="50"/>
      <c r="O97" s="1310">
        <v>61.7</v>
      </c>
      <c r="P97" s="50"/>
      <c r="Q97" s="1310">
        <v>85.2</v>
      </c>
      <c r="R97" s="50"/>
      <c r="S97" s="1310"/>
      <c r="T97" s="50"/>
      <c r="U97" s="1340"/>
      <c r="V97" s="64"/>
      <c r="W97" s="65">
        <v>32.6</v>
      </c>
      <c r="X97" s="69"/>
      <c r="Y97" s="70">
        <v>214</v>
      </c>
      <c r="Z97" s="1505"/>
      <c r="AA97" s="68">
        <v>0.23</v>
      </c>
      <c r="AB97" s="655"/>
      <c r="AC97" s="655"/>
      <c r="AD97" s="6" t="s">
        <v>289</v>
      </c>
      <c r="AE97" s="18" t="s">
        <v>23</v>
      </c>
      <c r="AF97" s="50"/>
      <c r="AG97" s="51">
        <v>8</v>
      </c>
      <c r="AH97" s="43" t="s">
        <v>36</v>
      </c>
      <c r="AI97" s="102"/>
    </row>
    <row r="98" spans="1:43" x14ac:dyDescent="0.15">
      <c r="A98" s="1656"/>
      <c r="B98" s="326">
        <v>43642</v>
      </c>
      <c r="C98" s="327" t="str">
        <f t="shared" si="7"/>
        <v>(水)</v>
      </c>
      <c r="D98" s="671" t="s">
        <v>570</v>
      </c>
      <c r="E98" s="60"/>
      <c r="F98" s="23">
        <v>21.9</v>
      </c>
      <c r="G98" s="63">
        <v>22.2</v>
      </c>
      <c r="H98" s="23">
        <v>10.5</v>
      </c>
      <c r="I98" s="63">
        <v>6.6</v>
      </c>
      <c r="J98" s="23">
        <v>7.3</v>
      </c>
      <c r="K98" s="63">
        <v>7.5</v>
      </c>
      <c r="L98" s="23"/>
      <c r="M98" s="63">
        <v>29.3</v>
      </c>
      <c r="N98" s="50"/>
      <c r="O98" s="1310">
        <v>62.6</v>
      </c>
      <c r="P98" s="50"/>
      <c r="Q98" s="1310">
        <v>84.2</v>
      </c>
      <c r="R98" s="50"/>
      <c r="S98" s="1310"/>
      <c r="T98" s="50"/>
      <c r="U98" s="1340"/>
      <c r="V98" s="64"/>
      <c r="W98" s="65">
        <v>30.8</v>
      </c>
      <c r="X98" s="69"/>
      <c r="Y98" s="70">
        <v>211</v>
      </c>
      <c r="Z98" s="1505"/>
      <c r="AA98" s="68">
        <v>0.4</v>
      </c>
      <c r="AB98" s="655"/>
      <c r="AC98" s="655"/>
      <c r="AD98" s="19"/>
      <c r="AE98" s="9"/>
      <c r="AF98" s="20"/>
      <c r="AG98" s="8"/>
      <c r="AH98" s="8"/>
      <c r="AI98" s="9"/>
    </row>
    <row r="99" spans="1:43" x14ac:dyDescent="0.15">
      <c r="A99" s="1656"/>
      <c r="B99" s="326">
        <v>43643</v>
      </c>
      <c r="C99" s="327" t="str">
        <f t="shared" si="7"/>
        <v>(木)</v>
      </c>
      <c r="D99" s="671" t="s">
        <v>579</v>
      </c>
      <c r="E99" s="60"/>
      <c r="F99" s="23">
        <v>22.1</v>
      </c>
      <c r="G99" s="63">
        <v>22.3</v>
      </c>
      <c r="H99" s="23">
        <v>9</v>
      </c>
      <c r="I99" s="63">
        <v>6.3</v>
      </c>
      <c r="J99" s="23">
        <v>7.4</v>
      </c>
      <c r="K99" s="63">
        <v>7.5</v>
      </c>
      <c r="L99" s="23"/>
      <c r="M99" s="63">
        <v>29.1</v>
      </c>
      <c r="N99" s="50"/>
      <c r="O99" s="1310">
        <v>61.6</v>
      </c>
      <c r="P99" s="50"/>
      <c r="Q99" s="1310">
        <v>84.8</v>
      </c>
      <c r="R99" s="50"/>
      <c r="S99" s="1310"/>
      <c r="T99" s="50"/>
      <c r="U99" s="1340"/>
      <c r="V99" s="64"/>
      <c r="W99" s="65">
        <v>31.7</v>
      </c>
      <c r="X99" s="69"/>
      <c r="Y99" s="70">
        <v>214</v>
      </c>
      <c r="Z99" s="1505"/>
      <c r="AA99" s="68">
        <v>0.34</v>
      </c>
      <c r="AB99" s="655"/>
      <c r="AC99" s="655"/>
      <c r="AD99" s="19"/>
      <c r="AE99" s="9"/>
      <c r="AF99" s="20"/>
      <c r="AG99" s="8"/>
      <c r="AH99" s="8"/>
      <c r="AI99" s="9"/>
    </row>
    <row r="100" spans="1:43" x14ac:dyDescent="0.15">
      <c r="A100" s="1656"/>
      <c r="B100" s="326">
        <v>43644</v>
      </c>
      <c r="C100" s="327" t="str">
        <f t="shared" si="7"/>
        <v>(金)</v>
      </c>
      <c r="D100" s="671" t="s">
        <v>579</v>
      </c>
      <c r="E100" s="60"/>
      <c r="F100" s="23">
        <v>22.3</v>
      </c>
      <c r="G100" s="63">
        <v>22.5</v>
      </c>
      <c r="H100" s="23">
        <v>7.1</v>
      </c>
      <c r="I100" s="63">
        <v>5.0999999999999996</v>
      </c>
      <c r="J100" s="23">
        <v>7.5</v>
      </c>
      <c r="K100" s="63">
        <v>7.6</v>
      </c>
      <c r="L100" s="23"/>
      <c r="M100" s="63">
        <v>29.3</v>
      </c>
      <c r="N100" s="50"/>
      <c r="O100" s="1310">
        <v>62.2</v>
      </c>
      <c r="P100" s="50"/>
      <c r="Q100" s="1310">
        <v>83.8</v>
      </c>
      <c r="R100" s="50"/>
      <c r="S100" s="1310"/>
      <c r="T100" s="50"/>
      <c r="U100" s="1340"/>
      <c r="V100" s="64"/>
      <c r="W100" s="65">
        <v>30.9</v>
      </c>
      <c r="X100" s="69"/>
      <c r="Y100" s="70">
        <v>189</v>
      </c>
      <c r="Z100" s="1505"/>
      <c r="AA100" s="68">
        <v>0.25</v>
      </c>
      <c r="AB100" s="655"/>
      <c r="AC100" s="655"/>
      <c r="AD100" s="21"/>
      <c r="AE100" s="3"/>
      <c r="AF100" s="22"/>
      <c r="AG100" s="10"/>
      <c r="AH100" s="10"/>
      <c r="AI100" s="3"/>
    </row>
    <row r="101" spans="1:43" x14ac:dyDescent="0.15">
      <c r="A101" s="1656"/>
      <c r="B101" s="326">
        <v>43645</v>
      </c>
      <c r="C101" s="357" t="str">
        <f t="shared" si="7"/>
        <v>(土)</v>
      </c>
      <c r="D101" s="671" t="s">
        <v>571</v>
      </c>
      <c r="E101" s="60"/>
      <c r="F101" s="23">
        <v>22.4</v>
      </c>
      <c r="G101" s="63">
        <v>22.6</v>
      </c>
      <c r="H101" s="23">
        <v>6.7</v>
      </c>
      <c r="I101" s="63">
        <v>5.6</v>
      </c>
      <c r="J101" s="23">
        <v>7.7</v>
      </c>
      <c r="K101" s="63">
        <v>7.8</v>
      </c>
      <c r="L101" s="23"/>
      <c r="M101" s="63">
        <v>31.6</v>
      </c>
      <c r="N101" s="50"/>
      <c r="O101" s="1310"/>
      <c r="P101" s="50"/>
      <c r="Q101" s="1310"/>
      <c r="R101" s="50"/>
      <c r="S101" s="1310"/>
      <c r="T101" s="50"/>
      <c r="U101" s="1340"/>
      <c r="V101" s="64"/>
      <c r="W101" s="65"/>
      <c r="X101" s="69"/>
      <c r="Y101" s="70"/>
      <c r="Z101" s="1505"/>
      <c r="AA101" s="68"/>
      <c r="AB101" s="655"/>
      <c r="AC101" s="655"/>
      <c r="AD101" s="29" t="s">
        <v>34</v>
      </c>
      <c r="AE101" s="2" t="s">
        <v>36</v>
      </c>
      <c r="AF101" s="2" t="s">
        <v>36</v>
      </c>
      <c r="AG101" s="2" t="s">
        <v>36</v>
      </c>
      <c r="AH101" s="2" t="s">
        <v>36</v>
      </c>
      <c r="AI101" s="103" t="s">
        <v>36</v>
      </c>
    </row>
    <row r="102" spans="1:43" x14ac:dyDescent="0.15">
      <c r="A102" s="1656"/>
      <c r="B102" s="326">
        <v>43646</v>
      </c>
      <c r="C102" s="328" t="str">
        <f t="shared" si="7"/>
        <v>(日)</v>
      </c>
      <c r="D102" s="672" t="s">
        <v>571</v>
      </c>
      <c r="E102" s="125"/>
      <c r="F102" s="126">
        <v>22.6</v>
      </c>
      <c r="G102" s="127">
        <v>22.8</v>
      </c>
      <c r="H102" s="126">
        <v>6.7</v>
      </c>
      <c r="I102" s="127">
        <v>5.6</v>
      </c>
      <c r="J102" s="126">
        <v>7.7</v>
      </c>
      <c r="K102" s="127">
        <v>7.8</v>
      </c>
      <c r="L102" s="126"/>
      <c r="M102" s="127">
        <v>31.4</v>
      </c>
      <c r="N102" s="676"/>
      <c r="O102" s="1324"/>
      <c r="P102" s="676"/>
      <c r="Q102" s="1324"/>
      <c r="R102" s="676"/>
      <c r="S102" s="1324"/>
      <c r="T102" s="676"/>
      <c r="U102" s="1341"/>
      <c r="V102" s="128"/>
      <c r="W102" s="129"/>
      <c r="X102" s="132"/>
      <c r="Y102" s="133"/>
      <c r="Z102" s="1510"/>
      <c r="AA102" s="131"/>
      <c r="AB102" s="673"/>
      <c r="AC102" s="673"/>
      <c r="AD102" s="11" t="s">
        <v>36</v>
      </c>
      <c r="AE102" s="2" t="s">
        <v>36</v>
      </c>
      <c r="AF102" s="2" t="s">
        <v>36</v>
      </c>
      <c r="AG102" s="2" t="s">
        <v>36</v>
      </c>
      <c r="AH102" s="2" t="s">
        <v>36</v>
      </c>
      <c r="AI102" s="103" t="s">
        <v>36</v>
      </c>
    </row>
    <row r="103" spans="1:43" s="1" customFormat="1" ht="13.5" customHeight="1" x14ac:dyDescent="0.15">
      <c r="A103" s="1656"/>
      <c r="B103" s="1610" t="s">
        <v>396</v>
      </c>
      <c r="C103" s="1611"/>
      <c r="D103" s="399"/>
      <c r="E103" s="359">
        <f t="shared" ref="E103:AC103" si="8">IF(COUNT(E73:E102)=0,"",MAX(E73:E102))</f>
        <v>30.8</v>
      </c>
      <c r="F103" s="360">
        <f t="shared" si="8"/>
        <v>22.6</v>
      </c>
      <c r="G103" s="361">
        <f t="shared" si="8"/>
        <v>22.8</v>
      </c>
      <c r="H103" s="360">
        <f t="shared" si="8"/>
        <v>10.5</v>
      </c>
      <c r="I103" s="361">
        <f t="shared" si="8"/>
        <v>8</v>
      </c>
      <c r="J103" s="360">
        <f t="shared" si="8"/>
        <v>8.6</v>
      </c>
      <c r="K103" s="361">
        <f t="shared" si="8"/>
        <v>7.9</v>
      </c>
      <c r="L103" s="360" t="str">
        <f t="shared" si="8"/>
        <v/>
      </c>
      <c r="M103" s="361">
        <f t="shared" si="8"/>
        <v>32.299999999999997</v>
      </c>
      <c r="N103" s="1311" t="str">
        <f t="shared" si="8"/>
        <v/>
      </c>
      <c r="O103" s="1312">
        <f t="shared" si="8"/>
        <v>62.6</v>
      </c>
      <c r="P103" s="1311" t="str">
        <f t="shared" si="8"/>
        <v/>
      </c>
      <c r="Q103" s="1312">
        <f t="shared" si="8"/>
        <v>85.2</v>
      </c>
      <c r="R103" s="1311" t="str">
        <f t="shared" si="8"/>
        <v/>
      </c>
      <c r="S103" s="1319">
        <f t="shared" si="8"/>
        <v>50</v>
      </c>
      <c r="T103" s="1311" t="str">
        <f t="shared" si="8"/>
        <v/>
      </c>
      <c r="U103" s="1319">
        <f t="shared" si="8"/>
        <v>28.8</v>
      </c>
      <c r="V103" s="362" t="str">
        <f t="shared" si="8"/>
        <v/>
      </c>
      <c r="W103" s="583">
        <f t="shared" si="8"/>
        <v>44.3</v>
      </c>
      <c r="X103" s="640" t="str">
        <f t="shared" si="8"/>
        <v/>
      </c>
      <c r="Y103" s="641">
        <f t="shared" si="8"/>
        <v>217</v>
      </c>
      <c r="Z103" s="1501" t="str">
        <f t="shared" si="8"/>
        <v/>
      </c>
      <c r="AA103" s="1514">
        <f t="shared" si="8"/>
        <v>0.4</v>
      </c>
      <c r="AB103" s="711">
        <f t="shared" si="8"/>
        <v>2</v>
      </c>
      <c r="AC103" s="711">
        <f t="shared" si="8"/>
        <v>68</v>
      </c>
      <c r="AD103" s="11"/>
      <c r="AE103" s="2"/>
      <c r="AF103" s="2"/>
      <c r="AG103" s="2"/>
      <c r="AH103" s="2"/>
      <c r="AI103" s="103"/>
      <c r="AK103"/>
      <c r="AL103"/>
      <c r="AM103"/>
      <c r="AN103"/>
      <c r="AO103"/>
      <c r="AP103"/>
      <c r="AQ103"/>
    </row>
    <row r="104" spans="1:43" s="1" customFormat="1" ht="13.5" customHeight="1" x14ac:dyDescent="0.15">
      <c r="A104" s="1656"/>
      <c r="B104" s="1602" t="s">
        <v>397</v>
      </c>
      <c r="C104" s="1603"/>
      <c r="D104" s="401"/>
      <c r="E104" s="365">
        <f t="shared" ref="E104:AC104" si="9">IF(COUNT(E73:E102)=0,"",MIN(E73:E102))</f>
        <v>30.8</v>
      </c>
      <c r="F104" s="366">
        <f t="shared" si="9"/>
        <v>20.6</v>
      </c>
      <c r="G104" s="367">
        <f t="shared" si="9"/>
        <v>20.9</v>
      </c>
      <c r="H104" s="366">
        <f t="shared" si="9"/>
        <v>4.7</v>
      </c>
      <c r="I104" s="365">
        <f t="shared" si="9"/>
        <v>4.0999999999999996</v>
      </c>
      <c r="J104" s="366">
        <f t="shared" si="9"/>
        <v>7.3</v>
      </c>
      <c r="K104" s="365">
        <f t="shared" si="9"/>
        <v>7.4</v>
      </c>
      <c r="L104" s="366" t="str">
        <f t="shared" si="9"/>
        <v/>
      </c>
      <c r="M104" s="365">
        <f t="shared" si="9"/>
        <v>27.6</v>
      </c>
      <c r="N104" s="1313" t="str">
        <f t="shared" si="9"/>
        <v/>
      </c>
      <c r="O104" s="1314">
        <f t="shared" si="9"/>
        <v>51.6</v>
      </c>
      <c r="P104" s="1313" t="str">
        <f t="shared" si="9"/>
        <v/>
      </c>
      <c r="Q104" s="1314">
        <f t="shared" si="9"/>
        <v>74</v>
      </c>
      <c r="R104" s="1313" t="str">
        <f t="shared" si="9"/>
        <v/>
      </c>
      <c r="S104" s="1314">
        <f t="shared" si="9"/>
        <v>50</v>
      </c>
      <c r="T104" s="1313" t="str">
        <f t="shared" si="9"/>
        <v/>
      </c>
      <c r="U104" s="1320">
        <f t="shared" si="9"/>
        <v>28.8</v>
      </c>
      <c r="V104" s="368" t="str">
        <f t="shared" si="9"/>
        <v/>
      </c>
      <c r="W104" s="697">
        <f t="shared" si="9"/>
        <v>30.8</v>
      </c>
      <c r="X104" s="646" t="str">
        <f t="shared" si="9"/>
        <v/>
      </c>
      <c r="Y104" s="643">
        <f t="shared" si="9"/>
        <v>158</v>
      </c>
      <c r="Z104" s="1502" t="str">
        <f t="shared" si="9"/>
        <v/>
      </c>
      <c r="AA104" s="710">
        <f t="shared" si="9"/>
        <v>0.1</v>
      </c>
      <c r="AB104" s="712">
        <f t="shared" si="9"/>
        <v>2</v>
      </c>
      <c r="AC104" s="712">
        <f t="shared" si="9"/>
        <v>3</v>
      </c>
      <c r="AD104" s="11"/>
      <c r="AE104" s="2"/>
      <c r="AF104" s="2"/>
      <c r="AG104" s="2"/>
      <c r="AH104" s="2"/>
      <c r="AI104" s="103"/>
      <c r="AK104"/>
      <c r="AL104"/>
      <c r="AM104"/>
      <c r="AN104"/>
      <c r="AO104"/>
      <c r="AP104"/>
      <c r="AQ104"/>
    </row>
    <row r="105" spans="1:43" s="1" customFormat="1" ht="13.5" customHeight="1" x14ac:dyDescent="0.15">
      <c r="A105" s="1656"/>
      <c r="B105" s="1602" t="s">
        <v>398</v>
      </c>
      <c r="C105" s="1603"/>
      <c r="D105" s="401"/>
      <c r="E105" s="584">
        <f t="shared" ref="E105:AC105" si="10">IF(COUNT(E73:E102)=0,"",AVERAGE(E73:E102))</f>
        <v>30.8</v>
      </c>
      <c r="F105" s="366">
        <f t="shared" si="10"/>
        <v>21.6</v>
      </c>
      <c r="G105" s="365">
        <f t="shared" si="10"/>
        <v>21.856666666666666</v>
      </c>
      <c r="H105" s="366">
        <f t="shared" si="10"/>
        <v>6.9333333333333327</v>
      </c>
      <c r="I105" s="365">
        <f t="shared" si="10"/>
        <v>5.5400000000000009</v>
      </c>
      <c r="J105" s="366">
        <f t="shared" si="10"/>
        <v>7.7299999999999995</v>
      </c>
      <c r="K105" s="365">
        <f t="shared" si="10"/>
        <v>7.623333333333334</v>
      </c>
      <c r="L105" s="366" t="str">
        <f t="shared" si="10"/>
        <v/>
      </c>
      <c r="M105" s="365">
        <f t="shared" si="10"/>
        <v>30.476666666666667</v>
      </c>
      <c r="N105" s="1313" t="str">
        <f t="shared" si="10"/>
        <v/>
      </c>
      <c r="O105" s="1314">
        <f t="shared" si="10"/>
        <v>56.21</v>
      </c>
      <c r="P105" s="1313" t="str">
        <f t="shared" si="10"/>
        <v/>
      </c>
      <c r="Q105" s="1314">
        <f t="shared" si="10"/>
        <v>80.569999999999993</v>
      </c>
      <c r="R105" s="1313" t="str">
        <f t="shared" si="10"/>
        <v/>
      </c>
      <c r="S105" s="1314">
        <f t="shared" si="10"/>
        <v>50</v>
      </c>
      <c r="T105" s="1313" t="str">
        <f t="shared" si="10"/>
        <v/>
      </c>
      <c r="U105" s="1314">
        <f t="shared" si="10"/>
        <v>28.8</v>
      </c>
      <c r="V105" s="1363" t="str">
        <f t="shared" si="10"/>
        <v/>
      </c>
      <c r="W105" s="697">
        <f t="shared" si="10"/>
        <v>37.149999999999991</v>
      </c>
      <c r="X105" s="646" t="str">
        <f t="shared" si="10"/>
        <v/>
      </c>
      <c r="Y105" s="709">
        <f t="shared" si="10"/>
        <v>197.25</v>
      </c>
      <c r="Z105" s="1502" t="str">
        <f t="shared" si="10"/>
        <v/>
      </c>
      <c r="AA105" s="710">
        <f t="shared" si="10"/>
        <v>0.20600000000000002</v>
      </c>
      <c r="AB105" s="712">
        <f t="shared" si="10"/>
        <v>2</v>
      </c>
      <c r="AC105" s="712">
        <f t="shared" si="10"/>
        <v>49</v>
      </c>
      <c r="AD105" s="11"/>
      <c r="AE105" s="2"/>
      <c r="AF105" s="2"/>
      <c r="AG105" s="2"/>
      <c r="AH105" s="2"/>
      <c r="AI105" s="103"/>
      <c r="AK105"/>
      <c r="AL105"/>
      <c r="AM105"/>
      <c r="AN105"/>
      <c r="AO105"/>
      <c r="AP105"/>
      <c r="AQ105"/>
    </row>
    <row r="106" spans="1:43" s="1" customFormat="1" ht="13.5" customHeight="1" x14ac:dyDescent="0.15">
      <c r="A106" s="1657"/>
      <c r="B106" s="1630" t="s">
        <v>399</v>
      </c>
      <c r="C106" s="1605"/>
      <c r="D106" s="401"/>
      <c r="E106" s="606"/>
      <c r="F106" s="1352"/>
      <c r="G106" s="1455"/>
      <c r="H106" s="1352"/>
      <c r="I106" s="1455"/>
      <c r="J106" s="1352"/>
      <c r="K106" s="1353"/>
      <c r="L106" s="1352"/>
      <c r="M106" s="1455"/>
      <c r="N106" s="1315"/>
      <c r="O106" s="1316"/>
      <c r="P106" s="1315"/>
      <c r="Q106" s="1333"/>
      <c r="R106" s="1315"/>
      <c r="S106" s="1316"/>
      <c r="T106" s="1315"/>
      <c r="U106" s="1333"/>
      <c r="V106" s="1364"/>
      <c r="W106" s="1365"/>
      <c r="X106" s="706"/>
      <c r="Y106" s="636"/>
      <c r="Z106" s="1503"/>
      <c r="AA106" s="1515"/>
      <c r="AB106" s="639">
        <f>SUM(AB73:AB102)</f>
        <v>2</v>
      </c>
      <c r="AC106" s="639">
        <f>SUM(AC73:AC102)</f>
        <v>490</v>
      </c>
      <c r="AD106" s="219"/>
      <c r="AE106" s="221"/>
      <c r="AF106" s="221"/>
      <c r="AG106" s="221"/>
      <c r="AH106" s="221"/>
      <c r="AI106" s="220"/>
      <c r="AJ106" s="414"/>
      <c r="AK106"/>
      <c r="AL106"/>
      <c r="AM106"/>
      <c r="AN106"/>
      <c r="AO106"/>
      <c r="AP106"/>
      <c r="AQ106"/>
    </row>
    <row r="107" spans="1:43" ht="13.5" customHeight="1" x14ac:dyDescent="0.15">
      <c r="A107" s="1612" t="s">
        <v>317</v>
      </c>
      <c r="B107" s="457">
        <v>43647</v>
      </c>
      <c r="C107" s="464" t="str">
        <f>IF(B107="","",IF(WEEKDAY(B107)=1,"(日)",IF(WEEKDAY(B107)=2,"(月)",IF(WEEKDAY(B107)=3,"(火)",IF(WEEKDAY(B107)=4,"(水)",IF(WEEKDAY(B107)=5,"(木)",IF(WEEKDAY(B107)=6,"(金)","(土)")))))))</f>
        <v>(月)</v>
      </c>
      <c r="D107" s="670" t="s">
        <v>571</v>
      </c>
      <c r="E107" s="59"/>
      <c r="F107" s="61">
        <v>22.7</v>
      </c>
      <c r="G107" s="62">
        <v>22.9</v>
      </c>
      <c r="H107" s="61">
        <v>8.5</v>
      </c>
      <c r="I107" s="62">
        <v>6.5</v>
      </c>
      <c r="J107" s="61">
        <v>7.5</v>
      </c>
      <c r="K107" s="62">
        <v>7.6</v>
      </c>
      <c r="L107" s="61"/>
      <c r="M107" s="62">
        <v>28.7</v>
      </c>
      <c r="N107" s="1308"/>
      <c r="O107" s="1309">
        <v>64.400000000000006</v>
      </c>
      <c r="P107" s="1308"/>
      <c r="Q107" s="1309">
        <v>85.6</v>
      </c>
      <c r="R107" s="1308"/>
      <c r="S107" s="1309"/>
      <c r="T107" s="1308"/>
      <c r="U107" s="1309"/>
      <c r="V107" s="55"/>
      <c r="W107" s="56">
        <v>33.299999999999997</v>
      </c>
      <c r="X107" s="57"/>
      <c r="Y107" s="58">
        <v>169</v>
      </c>
      <c r="Z107" s="1504"/>
      <c r="AA107" s="67">
        <v>0.36</v>
      </c>
      <c r="AB107" s="653"/>
      <c r="AC107" s="653"/>
      <c r="AD107" s="172">
        <v>43650</v>
      </c>
      <c r="AE107" s="135" t="s">
        <v>29</v>
      </c>
      <c r="AF107" s="136">
        <v>25</v>
      </c>
      <c r="AG107" s="137" t="s">
        <v>20</v>
      </c>
      <c r="AH107" s="138"/>
      <c r="AI107" s="139"/>
    </row>
    <row r="108" spans="1:43" x14ac:dyDescent="0.15">
      <c r="A108" s="1634"/>
      <c r="B108" s="326">
        <v>43648</v>
      </c>
      <c r="C108" s="456" t="str">
        <f t="shared" ref="C108:C137" si="11">IF(B108="","",IF(WEEKDAY(B108)=1,"(日)",IF(WEEKDAY(B108)=2,"(月)",IF(WEEKDAY(B108)=3,"(火)",IF(WEEKDAY(B108)=4,"(水)",IF(WEEKDAY(B108)=5,"(木)",IF(WEEKDAY(B108)=6,"(金)","(土)")))))))</f>
        <v>(火)</v>
      </c>
      <c r="D108" s="671" t="s">
        <v>579</v>
      </c>
      <c r="E108" s="60"/>
      <c r="F108" s="23">
        <v>22.6</v>
      </c>
      <c r="G108" s="63">
        <v>22.9</v>
      </c>
      <c r="H108" s="23">
        <v>9.4</v>
      </c>
      <c r="I108" s="63">
        <v>7.1</v>
      </c>
      <c r="J108" s="23">
        <v>7.3</v>
      </c>
      <c r="K108" s="63">
        <v>7.5</v>
      </c>
      <c r="L108" s="23"/>
      <c r="M108" s="63">
        <v>28.9</v>
      </c>
      <c r="N108" s="50"/>
      <c r="O108" s="1310">
        <v>63.9</v>
      </c>
      <c r="P108" s="50"/>
      <c r="Q108" s="1310">
        <v>76.8</v>
      </c>
      <c r="R108" s="50"/>
      <c r="S108" s="1310"/>
      <c r="T108" s="50"/>
      <c r="U108" s="1310"/>
      <c r="V108" s="64"/>
      <c r="W108" s="65">
        <v>33.200000000000003</v>
      </c>
      <c r="X108" s="69"/>
      <c r="Y108" s="70">
        <v>191</v>
      </c>
      <c r="Z108" s="1505"/>
      <c r="AA108" s="68">
        <v>0.39</v>
      </c>
      <c r="AB108" s="655"/>
      <c r="AC108" s="655"/>
      <c r="AD108" s="12" t="s">
        <v>30</v>
      </c>
      <c r="AE108" s="13" t="s">
        <v>31</v>
      </c>
      <c r="AF108" s="14" t="s">
        <v>32</v>
      </c>
      <c r="AG108" s="15" t="s">
        <v>33</v>
      </c>
      <c r="AH108" s="16" t="s">
        <v>36</v>
      </c>
      <c r="AI108" s="96"/>
    </row>
    <row r="109" spans="1:43" ht="13.5" customHeight="1" x14ac:dyDescent="0.15">
      <c r="A109" s="1634"/>
      <c r="B109" s="326">
        <v>43649</v>
      </c>
      <c r="C109" s="456" t="str">
        <f t="shared" si="11"/>
        <v>(水)</v>
      </c>
      <c r="D109" s="675" t="s">
        <v>605</v>
      </c>
      <c r="E109" s="60"/>
      <c r="F109" s="23">
        <v>22.7</v>
      </c>
      <c r="G109" s="63">
        <v>22.9</v>
      </c>
      <c r="H109" s="23">
        <v>9.4</v>
      </c>
      <c r="I109" s="63">
        <v>7.2</v>
      </c>
      <c r="J109" s="23">
        <v>7.3</v>
      </c>
      <c r="K109" s="63">
        <v>7.5</v>
      </c>
      <c r="L109" s="23"/>
      <c r="M109" s="63">
        <v>29.5</v>
      </c>
      <c r="N109" s="50"/>
      <c r="O109" s="1310">
        <v>61.3</v>
      </c>
      <c r="P109" s="50"/>
      <c r="Q109" s="1310">
        <v>86</v>
      </c>
      <c r="R109" s="50"/>
      <c r="S109" s="1310"/>
      <c r="T109" s="50"/>
      <c r="U109" s="1310"/>
      <c r="V109" s="64"/>
      <c r="W109" s="65">
        <v>39.299999999999997</v>
      </c>
      <c r="X109" s="69"/>
      <c r="Y109" s="70">
        <v>195</v>
      </c>
      <c r="Z109" s="1505"/>
      <c r="AA109" s="68">
        <v>0.28999999999999998</v>
      </c>
      <c r="AB109" s="655"/>
      <c r="AC109" s="655"/>
      <c r="AD109" s="5" t="s">
        <v>271</v>
      </c>
      <c r="AE109" s="17" t="s">
        <v>20</v>
      </c>
      <c r="AF109" s="31"/>
      <c r="AG109" s="32">
        <v>23.8</v>
      </c>
      <c r="AH109" s="33" t="s">
        <v>36</v>
      </c>
      <c r="AI109" s="97"/>
    </row>
    <row r="110" spans="1:43" x14ac:dyDescent="0.15">
      <c r="A110" s="1634"/>
      <c r="B110" s="326">
        <v>43650</v>
      </c>
      <c r="C110" s="456" t="str">
        <f t="shared" si="11"/>
        <v>(木)</v>
      </c>
      <c r="D110" s="675" t="s">
        <v>597</v>
      </c>
      <c r="E110" s="60">
        <v>25</v>
      </c>
      <c r="F110" s="23">
        <v>22.8</v>
      </c>
      <c r="G110" s="63">
        <v>23.8</v>
      </c>
      <c r="H110" s="23">
        <v>8.5</v>
      </c>
      <c r="I110" s="63">
        <v>6.9</v>
      </c>
      <c r="J110" s="23">
        <v>7.3</v>
      </c>
      <c r="K110" s="63">
        <v>7.6</v>
      </c>
      <c r="L110" s="23"/>
      <c r="M110" s="63">
        <v>29.6</v>
      </c>
      <c r="N110" s="50"/>
      <c r="O110" s="1310">
        <v>60.5</v>
      </c>
      <c r="P110" s="50"/>
      <c r="Q110" s="1310">
        <v>85.2</v>
      </c>
      <c r="R110" s="50"/>
      <c r="S110" s="1310">
        <v>51.2</v>
      </c>
      <c r="T110" s="50"/>
      <c r="U110" s="1310">
        <v>34</v>
      </c>
      <c r="V110" s="64"/>
      <c r="W110" s="65">
        <v>38.9</v>
      </c>
      <c r="X110" s="69"/>
      <c r="Y110" s="70">
        <v>194</v>
      </c>
      <c r="Z110" s="1505"/>
      <c r="AA110" s="68">
        <v>0.3</v>
      </c>
      <c r="AB110" s="655"/>
      <c r="AC110" s="655"/>
      <c r="AD110" s="6" t="s">
        <v>272</v>
      </c>
      <c r="AE110" s="18" t="s">
        <v>273</v>
      </c>
      <c r="AF110" s="37"/>
      <c r="AG110" s="35">
        <v>6.9</v>
      </c>
      <c r="AH110" s="39" t="s">
        <v>36</v>
      </c>
      <c r="AI110" s="98"/>
    </row>
    <row r="111" spans="1:43" x14ac:dyDescent="0.15">
      <c r="A111" s="1634"/>
      <c r="B111" s="326">
        <v>43651</v>
      </c>
      <c r="C111" s="456" t="str">
        <f t="shared" si="11"/>
        <v>(金)</v>
      </c>
      <c r="D111" s="675" t="s">
        <v>579</v>
      </c>
      <c r="E111" s="60"/>
      <c r="F111" s="23">
        <v>23</v>
      </c>
      <c r="G111" s="63">
        <v>23.2</v>
      </c>
      <c r="H111" s="23">
        <v>8.4</v>
      </c>
      <c r="I111" s="63">
        <v>6.4</v>
      </c>
      <c r="J111" s="23">
        <v>7.5</v>
      </c>
      <c r="K111" s="63">
        <v>7.6</v>
      </c>
      <c r="L111" s="23"/>
      <c r="M111" s="63">
        <v>28.7</v>
      </c>
      <c r="N111" s="50"/>
      <c r="O111" s="1310">
        <v>60.2</v>
      </c>
      <c r="P111" s="50"/>
      <c r="Q111" s="1310">
        <v>85.2</v>
      </c>
      <c r="R111" s="50"/>
      <c r="S111" s="1310"/>
      <c r="T111" s="50"/>
      <c r="U111" s="1310"/>
      <c r="V111" s="64"/>
      <c r="W111" s="65">
        <v>37.1</v>
      </c>
      <c r="X111" s="69"/>
      <c r="Y111" s="70">
        <v>189</v>
      </c>
      <c r="Z111" s="1505"/>
      <c r="AA111" s="68">
        <v>0.28000000000000003</v>
      </c>
      <c r="AB111" s="655"/>
      <c r="AC111" s="655"/>
      <c r="AD111" s="6" t="s">
        <v>21</v>
      </c>
      <c r="AE111" s="18"/>
      <c r="AF111" s="40"/>
      <c r="AG111" s="35">
        <v>7.6</v>
      </c>
      <c r="AH111" s="42" t="s">
        <v>36</v>
      </c>
      <c r="AI111" s="99"/>
    </row>
    <row r="112" spans="1:43" x14ac:dyDescent="0.15">
      <c r="A112" s="1634"/>
      <c r="B112" s="326">
        <v>43652</v>
      </c>
      <c r="C112" s="456" t="str">
        <f t="shared" si="11"/>
        <v>(土)</v>
      </c>
      <c r="D112" s="675" t="s">
        <v>571</v>
      </c>
      <c r="E112" s="60"/>
      <c r="F112" s="23">
        <v>22.9</v>
      </c>
      <c r="G112" s="63">
        <v>23.1</v>
      </c>
      <c r="H112" s="23">
        <v>8.6</v>
      </c>
      <c r="I112" s="63">
        <v>5.9</v>
      </c>
      <c r="J112" s="23">
        <v>7.5</v>
      </c>
      <c r="K112" s="63">
        <v>7.7</v>
      </c>
      <c r="L112" s="23"/>
      <c r="M112" s="63">
        <v>30.2</v>
      </c>
      <c r="N112" s="50"/>
      <c r="O112" s="1310"/>
      <c r="P112" s="50"/>
      <c r="Q112" s="1310"/>
      <c r="R112" s="50"/>
      <c r="S112" s="1310"/>
      <c r="T112" s="50"/>
      <c r="U112" s="1310"/>
      <c r="V112" s="64"/>
      <c r="W112" s="65"/>
      <c r="X112" s="69"/>
      <c r="Y112" s="70"/>
      <c r="Z112" s="1505"/>
      <c r="AA112" s="68" t="s">
        <v>36</v>
      </c>
      <c r="AB112" s="655"/>
      <c r="AC112" s="655"/>
      <c r="AD112" s="6" t="s">
        <v>274</v>
      </c>
      <c r="AE112" s="18" t="s">
        <v>22</v>
      </c>
      <c r="AF112" s="34"/>
      <c r="AG112" s="35">
        <v>29.6</v>
      </c>
      <c r="AH112" s="36" t="s">
        <v>36</v>
      </c>
      <c r="AI112" s="100"/>
    </row>
    <row r="113" spans="1:35" x14ac:dyDescent="0.15">
      <c r="A113" s="1634"/>
      <c r="B113" s="326">
        <v>43653</v>
      </c>
      <c r="C113" s="456" t="str">
        <f t="shared" si="11"/>
        <v>(日)</v>
      </c>
      <c r="D113" s="675" t="s">
        <v>571</v>
      </c>
      <c r="E113" s="60"/>
      <c r="F113" s="23">
        <v>22.7</v>
      </c>
      <c r="G113" s="63">
        <v>22.9</v>
      </c>
      <c r="H113" s="23">
        <v>8.4</v>
      </c>
      <c r="I113" s="63">
        <v>6.7</v>
      </c>
      <c r="J113" s="23">
        <v>7.6</v>
      </c>
      <c r="K113" s="63">
        <v>7.7</v>
      </c>
      <c r="L113" s="23"/>
      <c r="M113" s="63">
        <v>29.4</v>
      </c>
      <c r="N113" s="50"/>
      <c r="O113" s="1310"/>
      <c r="P113" s="50"/>
      <c r="Q113" s="1310"/>
      <c r="R113" s="50"/>
      <c r="S113" s="1310"/>
      <c r="T113" s="50"/>
      <c r="U113" s="1310"/>
      <c r="V113" s="64"/>
      <c r="W113" s="65"/>
      <c r="X113" s="69"/>
      <c r="Y113" s="70"/>
      <c r="Z113" s="1505"/>
      <c r="AA113" s="68" t="s">
        <v>36</v>
      </c>
      <c r="AB113" s="655"/>
      <c r="AC113" s="655"/>
      <c r="AD113" s="6" t="s">
        <v>275</v>
      </c>
      <c r="AE113" s="18" t="s">
        <v>23</v>
      </c>
      <c r="AF113" s="34"/>
      <c r="AG113" s="660">
        <v>60.5</v>
      </c>
      <c r="AH113" s="36" t="s">
        <v>36</v>
      </c>
      <c r="AI113" s="100"/>
    </row>
    <row r="114" spans="1:35" x14ac:dyDescent="0.15">
      <c r="A114" s="1634"/>
      <c r="B114" s="326">
        <v>43654</v>
      </c>
      <c r="C114" s="456" t="str">
        <f>IF(B114="","",IF(WEEKDAY(B114)=1,"(日)",IF(WEEKDAY(B114)=2,"(月)",IF(WEEKDAY(B114)=3,"(火)",IF(WEEKDAY(B114)=4,"(水)",IF(WEEKDAY(B114)=5,"(木)",IF(WEEKDAY(B114)=6,"(金)","(土)")))))))</f>
        <v>(月)</v>
      </c>
      <c r="D114" s="675" t="s">
        <v>579</v>
      </c>
      <c r="E114" s="60"/>
      <c r="F114" s="23">
        <v>22.2</v>
      </c>
      <c r="G114" s="63">
        <v>22.4</v>
      </c>
      <c r="H114" s="23">
        <v>9.4</v>
      </c>
      <c r="I114" s="63">
        <v>7.3</v>
      </c>
      <c r="J114" s="23">
        <v>7.6</v>
      </c>
      <c r="K114" s="63">
        <v>7.7</v>
      </c>
      <c r="L114" s="23"/>
      <c r="M114" s="63">
        <v>28.5</v>
      </c>
      <c r="N114" s="50"/>
      <c r="O114" s="1310">
        <v>59.8</v>
      </c>
      <c r="P114" s="50"/>
      <c r="Q114" s="1310">
        <v>80.400000000000006</v>
      </c>
      <c r="R114" s="50"/>
      <c r="S114" s="1310"/>
      <c r="T114" s="50"/>
      <c r="U114" s="1310"/>
      <c r="V114" s="64"/>
      <c r="W114" s="65">
        <v>31.3</v>
      </c>
      <c r="X114" s="69"/>
      <c r="Y114" s="70">
        <v>181</v>
      </c>
      <c r="Z114" s="1505"/>
      <c r="AA114" s="68">
        <v>0.32</v>
      </c>
      <c r="AB114" s="655"/>
      <c r="AC114" s="655"/>
      <c r="AD114" s="6" t="s">
        <v>276</v>
      </c>
      <c r="AE114" s="18" t="s">
        <v>23</v>
      </c>
      <c r="AF114" s="34"/>
      <c r="AG114" s="660">
        <v>85.2</v>
      </c>
      <c r="AH114" s="36" t="s">
        <v>36</v>
      </c>
      <c r="AI114" s="100"/>
    </row>
    <row r="115" spans="1:35" x14ac:dyDescent="0.15">
      <c r="A115" s="1634"/>
      <c r="B115" s="326">
        <v>43655</v>
      </c>
      <c r="C115" s="456" t="str">
        <f t="shared" si="11"/>
        <v>(火)</v>
      </c>
      <c r="D115" s="675" t="s">
        <v>579</v>
      </c>
      <c r="E115" s="60"/>
      <c r="F115" s="23">
        <v>22.1</v>
      </c>
      <c r="G115" s="63">
        <v>22.4</v>
      </c>
      <c r="H115" s="23">
        <v>11.4</v>
      </c>
      <c r="I115" s="63">
        <v>8.3000000000000007</v>
      </c>
      <c r="J115" s="23">
        <v>7.6</v>
      </c>
      <c r="K115" s="63">
        <v>7.7</v>
      </c>
      <c r="L115" s="23"/>
      <c r="M115" s="63">
        <v>28</v>
      </c>
      <c r="N115" s="50"/>
      <c r="O115" s="1310">
        <v>60.3</v>
      </c>
      <c r="P115" s="50"/>
      <c r="Q115" s="1310">
        <v>79</v>
      </c>
      <c r="R115" s="50"/>
      <c r="S115" s="1310"/>
      <c r="T115" s="50"/>
      <c r="U115" s="1310"/>
      <c r="V115" s="64"/>
      <c r="W115" s="65">
        <v>30.7</v>
      </c>
      <c r="X115" s="69"/>
      <c r="Y115" s="70">
        <v>153</v>
      </c>
      <c r="Z115" s="1505"/>
      <c r="AA115" s="68">
        <v>0.4</v>
      </c>
      <c r="AB115" s="655"/>
      <c r="AC115" s="655"/>
      <c r="AD115" s="6" t="s">
        <v>277</v>
      </c>
      <c r="AE115" s="18" t="s">
        <v>23</v>
      </c>
      <c r="AF115" s="34"/>
      <c r="AG115" s="660">
        <v>51.2</v>
      </c>
      <c r="AH115" s="36" t="s">
        <v>36</v>
      </c>
      <c r="AI115" s="100"/>
    </row>
    <row r="116" spans="1:35" x14ac:dyDescent="0.15">
      <c r="A116" s="1634"/>
      <c r="B116" s="326">
        <v>43656</v>
      </c>
      <c r="C116" s="456" t="str">
        <f t="shared" si="11"/>
        <v>(水)</v>
      </c>
      <c r="D116" s="675" t="s">
        <v>570</v>
      </c>
      <c r="E116" s="60"/>
      <c r="F116" s="23">
        <v>21.9</v>
      </c>
      <c r="G116" s="63">
        <v>22.1</v>
      </c>
      <c r="H116" s="23">
        <v>11.5</v>
      </c>
      <c r="I116" s="63">
        <v>9.6999999999999993</v>
      </c>
      <c r="J116" s="23">
        <v>7.5</v>
      </c>
      <c r="K116" s="63">
        <v>7.6</v>
      </c>
      <c r="L116" s="23"/>
      <c r="M116" s="63">
        <v>26.6</v>
      </c>
      <c r="N116" s="50"/>
      <c r="O116" s="1310">
        <v>59.8</v>
      </c>
      <c r="P116" s="50"/>
      <c r="Q116" s="1310">
        <v>74.400000000000006</v>
      </c>
      <c r="R116" s="50"/>
      <c r="S116" s="1310"/>
      <c r="T116" s="50"/>
      <c r="U116" s="1310"/>
      <c r="V116" s="64"/>
      <c r="W116" s="65">
        <v>30.1</v>
      </c>
      <c r="X116" s="69"/>
      <c r="Y116" s="70">
        <v>187</v>
      </c>
      <c r="Z116" s="1505"/>
      <c r="AA116" s="68">
        <v>0.42</v>
      </c>
      <c r="AB116" s="655"/>
      <c r="AC116" s="655"/>
      <c r="AD116" s="6" t="s">
        <v>278</v>
      </c>
      <c r="AE116" s="18" t="s">
        <v>23</v>
      </c>
      <c r="AF116" s="34"/>
      <c r="AG116" s="660">
        <v>34</v>
      </c>
      <c r="AH116" s="36" t="s">
        <v>36</v>
      </c>
      <c r="AI116" s="100"/>
    </row>
    <row r="117" spans="1:35" x14ac:dyDescent="0.15">
      <c r="A117" s="1634"/>
      <c r="B117" s="326">
        <v>43657</v>
      </c>
      <c r="C117" s="456" t="str">
        <f t="shared" si="11"/>
        <v>(木)</v>
      </c>
      <c r="D117" s="675" t="s">
        <v>570</v>
      </c>
      <c r="E117" s="60"/>
      <c r="F117" s="23">
        <v>21.8</v>
      </c>
      <c r="G117" s="63">
        <v>22.1</v>
      </c>
      <c r="H117" s="23">
        <v>9.4</v>
      </c>
      <c r="I117" s="63">
        <v>7.7</v>
      </c>
      <c r="J117" s="23">
        <v>7.5</v>
      </c>
      <c r="K117" s="63">
        <v>7.6</v>
      </c>
      <c r="L117" s="23"/>
      <c r="M117" s="63">
        <v>27.7</v>
      </c>
      <c r="N117" s="50"/>
      <c r="O117" s="1310">
        <v>60</v>
      </c>
      <c r="P117" s="50"/>
      <c r="Q117" s="1310">
        <v>78.2</v>
      </c>
      <c r="R117" s="50"/>
      <c r="S117" s="1310"/>
      <c r="T117" s="50"/>
      <c r="U117" s="1310"/>
      <c r="V117" s="64"/>
      <c r="W117" s="65">
        <v>29.1</v>
      </c>
      <c r="X117" s="69"/>
      <c r="Y117" s="70">
        <v>193</v>
      </c>
      <c r="Z117" s="1505"/>
      <c r="AA117" s="68">
        <v>0.42</v>
      </c>
      <c r="AB117" s="655">
        <v>4</v>
      </c>
      <c r="AC117" s="655">
        <v>3</v>
      </c>
      <c r="AD117" s="6" t="s">
        <v>279</v>
      </c>
      <c r="AE117" s="18" t="s">
        <v>23</v>
      </c>
      <c r="AF117" s="37"/>
      <c r="AG117" s="38">
        <v>38.9</v>
      </c>
      <c r="AH117" s="39" t="s">
        <v>36</v>
      </c>
      <c r="AI117" s="98"/>
    </row>
    <row r="118" spans="1:35" x14ac:dyDescent="0.15">
      <c r="A118" s="1634"/>
      <c r="B118" s="326">
        <v>43658</v>
      </c>
      <c r="C118" s="456" t="str">
        <f t="shared" si="11"/>
        <v>(金)</v>
      </c>
      <c r="D118" s="675" t="s">
        <v>571</v>
      </c>
      <c r="E118" s="60"/>
      <c r="F118" s="23">
        <v>21.8</v>
      </c>
      <c r="G118" s="63">
        <v>22</v>
      </c>
      <c r="H118" s="23">
        <v>8.6</v>
      </c>
      <c r="I118" s="63">
        <v>7.3</v>
      </c>
      <c r="J118" s="23">
        <v>7.5</v>
      </c>
      <c r="K118" s="63">
        <v>7.7</v>
      </c>
      <c r="L118" s="23"/>
      <c r="M118" s="63">
        <v>27.6</v>
      </c>
      <c r="N118" s="50"/>
      <c r="O118" s="1310">
        <v>59.3</v>
      </c>
      <c r="P118" s="50"/>
      <c r="Q118" s="1310">
        <v>82</v>
      </c>
      <c r="R118" s="50"/>
      <c r="S118" s="1310"/>
      <c r="T118" s="50"/>
      <c r="U118" s="1310"/>
      <c r="V118" s="64"/>
      <c r="W118" s="65">
        <v>30.4</v>
      </c>
      <c r="X118" s="69"/>
      <c r="Y118" s="70">
        <v>193</v>
      </c>
      <c r="Z118" s="1505"/>
      <c r="AA118" s="68">
        <v>0.37</v>
      </c>
      <c r="AB118" s="655"/>
      <c r="AC118" s="655"/>
      <c r="AD118" s="6" t="s">
        <v>280</v>
      </c>
      <c r="AE118" s="18" t="s">
        <v>23</v>
      </c>
      <c r="AF118" s="48"/>
      <c r="AG118" s="49">
        <v>194</v>
      </c>
      <c r="AH118" s="25" t="s">
        <v>36</v>
      </c>
      <c r="AI118" s="26"/>
    </row>
    <row r="119" spans="1:35" x14ac:dyDescent="0.15">
      <c r="A119" s="1634"/>
      <c r="B119" s="326">
        <v>43659</v>
      </c>
      <c r="C119" s="456" t="str">
        <f t="shared" si="11"/>
        <v>(土)</v>
      </c>
      <c r="D119" s="675" t="s">
        <v>579</v>
      </c>
      <c r="E119" s="60"/>
      <c r="F119" s="23">
        <v>22</v>
      </c>
      <c r="G119" s="63">
        <v>22.1</v>
      </c>
      <c r="H119" s="23">
        <v>10.199999999999999</v>
      </c>
      <c r="I119" s="63">
        <v>7.3</v>
      </c>
      <c r="J119" s="23">
        <v>7.4</v>
      </c>
      <c r="K119" s="63">
        <v>7.6</v>
      </c>
      <c r="L119" s="23"/>
      <c r="M119" s="63">
        <v>30</v>
      </c>
      <c r="N119" s="50"/>
      <c r="O119" s="1310"/>
      <c r="P119" s="50"/>
      <c r="Q119" s="1310"/>
      <c r="R119" s="50"/>
      <c r="S119" s="1310"/>
      <c r="T119" s="50"/>
      <c r="U119" s="1310"/>
      <c r="V119" s="64"/>
      <c r="W119" s="65"/>
      <c r="X119" s="69"/>
      <c r="Y119" s="70"/>
      <c r="Z119" s="1505"/>
      <c r="AA119" s="68" t="s">
        <v>36</v>
      </c>
      <c r="AB119" s="655"/>
      <c r="AC119" s="655"/>
      <c r="AD119" s="6" t="s">
        <v>281</v>
      </c>
      <c r="AE119" s="18" t="s">
        <v>23</v>
      </c>
      <c r="AF119" s="40"/>
      <c r="AG119" s="41">
        <v>0.3</v>
      </c>
      <c r="AH119" s="42" t="s">
        <v>36</v>
      </c>
      <c r="AI119" s="99"/>
    </row>
    <row r="120" spans="1:35" x14ac:dyDescent="0.15">
      <c r="A120" s="1634"/>
      <c r="B120" s="326">
        <v>43660</v>
      </c>
      <c r="C120" s="456" t="str">
        <f t="shared" si="11"/>
        <v>(日)</v>
      </c>
      <c r="D120" s="675" t="s">
        <v>571</v>
      </c>
      <c r="E120" s="60"/>
      <c r="F120" s="23">
        <v>21.9</v>
      </c>
      <c r="G120" s="63">
        <v>22.1</v>
      </c>
      <c r="H120" s="23">
        <v>9.5</v>
      </c>
      <c r="I120" s="63">
        <v>7</v>
      </c>
      <c r="J120" s="23">
        <v>7.5</v>
      </c>
      <c r="K120" s="63">
        <v>7.6</v>
      </c>
      <c r="L120" s="23"/>
      <c r="M120" s="63">
        <v>29.5</v>
      </c>
      <c r="N120" s="50"/>
      <c r="O120" s="1310"/>
      <c r="P120" s="50"/>
      <c r="Q120" s="1310"/>
      <c r="R120" s="50"/>
      <c r="S120" s="1310"/>
      <c r="T120" s="50"/>
      <c r="U120" s="1310"/>
      <c r="V120" s="64"/>
      <c r="W120" s="65"/>
      <c r="X120" s="69"/>
      <c r="Y120" s="70"/>
      <c r="Z120" s="1505"/>
      <c r="AA120" s="68" t="s">
        <v>36</v>
      </c>
      <c r="AB120" s="655"/>
      <c r="AC120" s="655"/>
      <c r="AD120" s="6" t="s">
        <v>24</v>
      </c>
      <c r="AE120" s="18" t="s">
        <v>23</v>
      </c>
      <c r="AF120" s="23"/>
      <c r="AG120" s="47">
        <v>3.6</v>
      </c>
      <c r="AH120" s="141" t="s">
        <v>36</v>
      </c>
      <c r="AI120" s="99"/>
    </row>
    <row r="121" spans="1:35" x14ac:dyDescent="0.15">
      <c r="A121" s="1634"/>
      <c r="B121" s="326">
        <v>43661</v>
      </c>
      <c r="C121" s="456" t="str">
        <f t="shared" si="11"/>
        <v>(月)</v>
      </c>
      <c r="D121" s="675" t="s">
        <v>571</v>
      </c>
      <c r="E121" s="60"/>
      <c r="F121" s="23">
        <v>22.1</v>
      </c>
      <c r="G121" s="63">
        <v>22.2</v>
      </c>
      <c r="H121" s="23">
        <v>8.6999999999999993</v>
      </c>
      <c r="I121" s="63">
        <v>7.6</v>
      </c>
      <c r="J121" s="23">
        <v>7.5</v>
      </c>
      <c r="K121" s="63">
        <v>7.6</v>
      </c>
      <c r="L121" s="23"/>
      <c r="M121" s="63">
        <v>29.8</v>
      </c>
      <c r="N121" s="50"/>
      <c r="O121" s="1310"/>
      <c r="P121" s="50"/>
      <c r="Q121" s="1310"/>
      <c r="R121" s="50"/>
      <c r="S121" s="1310"/>
      <c r="T121" s="50"/>
      <c r="U121" s="1310"/>
      <c r="V121" s="64"/>
      <c r="W121" s="65"/>
      <c r="X121" s="69"/>
      <c r="Y121" s="70"/>
      <c r="Z121" s="1505"/>
      <c r="AA121" s="68" t="s">
        <v>36</v>
      </c>
      <c r="AB121" s="655"/>
      <c r="AC121" s="655"/>
      <c r="AD121" s="6" t="s">
        <v>25</v>
      </c>
      <c r="AE121" s="18" t="s">
        <v>23</v>
      </c>
      <c r="AF121" s="23"/>
      <c r="AG121" s="47">
        <v>1</v>
      </c>
      <c r="AH121" s="36" t="s">
        <v>36</v>
      </c>
      <c r="AI121" s="99"/>
    </row>
    <row r="122" spans="1:35" x14ac:dyDescent="0.15">
      <c r="A122" s="1634"/>
      <c r="B122" s="326">
        <v>43662</v>
      </c>
      <c r="C122" s="456" t="str">
        <f t="shared" si="11"/>
        <v>(火)</v>
      </c>
      <c r="D122" s="675" t="s">
        <v>571</v>
      </c>
      <c r="E122" s="60"/>
      <c r="F122" s="23">
        <v>21.9</v>
      </c>
      <c r="G122" s="63">
        <v>22.1</v>
      </c>
      <c r="H122" s="23">
        <v>10.8</v>
      </c>
      <c r="I122" s="63">
        <v>9.4</v>
      </c>
      <c r="J122" s="23">
        <v>7.5</v>
      </c>
      <c r="K122" s="63">
        <v>7.7</v>
      </c>
      <c r="L122" s="23"/>
      <c r="M122" s="63">
        <v>25.6</v>
      </c>
      <c r="N122" s="50"/>
      <c r="O122" s="1310">
        <v>59.1</v>
      </c>
      <c r="P122" s="50"/>
      <c r="Q122" s="1310">
        <v>74.8</v>
      </c>
      <c r="R122" s="50"/>
      <c r="S122" s="1310"/>
      <c r="T122" s="50"/>
      <c r="U122" s="1310"/>
      <c r="V122" s="64"/>
      <c r="W122" s="65">
        <v>27.7</v>
      </c>
      <c r="X122" s="69"/>
      <c r="Y122" s="70">
        <v>177</v>
      </c>
      <c r="Z122" s="1505"/>
      <c r="AA122" s="68">
        <v>0.45</v>
      </c>
      <c r="AB122" s="655"/>
      <c r="AC122" s="655"/>
      <c r="AD122" s="6" t="s">
        <v>282</v>
      </c>
      <c r="AE122" s="18" t="s">
        <v>23</v>
      </c>
      <c r="AF122" s="23"/>
      <c r="AG122" s="47">
        <v>6.8</v>
      </c>
      <c r="AH122" s="36" t="s">
        <v>36</v>
      </c>
      <c r="AI122" s="99"/>
    </row>
    <row r="123" spans="1:35" x14ac:dyDescent="0.15">
      <c r="A123" s="1634"/>
      <c r="B123" s="326">
        <v>43663</v>
      </c>
      <c r="C123" s="456" t="str">
        <f t="shared" si="11"/>
        <v>(水)</v>
      </c>
      <c r="D123" s="675" t="s">
        <v>579</v>
      </c>
      <c r="E123" s="60"/>
      <c r="F123" s="23">
        <v>22.1</v>
      </c>
      <c r="G123" s="63">
        <v>22.2</v>
      </c>
      <c r="H123" s="23">
        <v>10.199999999999999</v>
      </c>
      <c r="I123" s="63">
        <v>8.3000000000000007</v>
      </c>
      <c r="J123" s="23">
        <v>7.5</v>
      </c>
      <c r="K123" s="63">
        <v>7.7</v>
      </c>
      <c r="L123" s="23"/>
      <c r="M123" s="63">
        <v>26.2</v>
      </c>
      <c r="N123" s="50"/>
      <c r="O123" s="1310">
        <v>58.5</v>
      </c>
      <c r="P123" s="50"/>
      <c r="Q123" s="1310">
        <v>78.2</v>
      </c>
      <c r="R123" s="50"/>
      <c r="S123" s="1310"/>
      <c r="T123" s="50"/>
      <c r="U123" s="1310"/>
      <c r="V123" s="64"/>
      <c r="W123" s="65">
        <v>31.9</v>
      </c>
      <c r="X123" s="69"/>
      <c r="Y123" s="70">
        <v>144</v>
      </c>
      <c r="Z123" s="1505"/>
      <c r="AA123" s="68">
        <v>0.35</v>
      </c>
      <c r="AB123" s="655"/>
      <c r="AC123" s="655"/>
      <c r="AD123" s="6" t="s">
        <v>283</v>
      </c>
      <c r="AE123" s="18" t="s">
        <v>23</v>
      </c>
      <c r="AF123" s="45"/>
      <c r="AG123" s="44">
        <v>5.5E-2</v>
      </c>
      <c r="AH123" s="46" t="s">
        <v>36</v>
      </c>
      <c r="AI123" s="101"/>
    </row>
    <row r="124" spans="1:35" x14ac:dyDescent="0.15">
      <c r="A124" s="1634"/>
      <c r="B124" s="326">
        <v>43664</v>
      </c>
      <c r="C124" s="456" t="str">
        <f t="shared" si="11"/>
        <v>(木)</v>
      </c>
      <c r="D124" s="675" t="s">
        <v>579</v>
      </c>
      <c r="E124" s="60"/>
      <c r="F124" s="23">
        <v>22</v>
      </c>
      <c r="G124" s="63">
        <v>22.3</v>
      </c>
      <c r="H124" s="23">
        <v>11.8</v>
      </c>
      <c r="I124" s="63">
        <v>8.9</v>
      </c>
      <c r="J124" s="23">
        <v>7.6</v>
      </c>
      <c r="K124" s="63">
        <v>7.6</v>
      </c>
      <c r="L124" s="23"/>
      <c r="M124" s="63">
        <v>26.4</v>
      </c>
      <c r="N124" s="50"/>
      <c r="O124" s="1310">
        <v>58.1</v>
      </c>
      <c r="P124" s="50"/>
      <c r="Q124" s="1310">
        <v>77.2</v>
      </c>
      <c r="R124" s="50"/>
      <c r="S124" s="1310"/>
      <c r="T124" s="50"/>
      <c r="U124" s="1310"/>
      <c r="V124" s="64"/>
      <c r="W124" s="65">
        <v>30.2</v>
      </c>
      <c r="X124" s="69"/>
      <c r="Y124" s="70">
        <v>181</v>
      </c>
      <c r="Z124" s="1505"/>
      <c r="AA124" s="68">
        <v>0.34</v>
      </c>
      <c r="AB124" s="655">
        <v>54</v>
      </c>
      <c r="AC124" s="655"/>
      <c r="AD124" s="6" t="s">
        <v>290</v>
      </c>
      <c r="AE124" s="18" t="s">
        <v>23</v>
      </c>
      <c r="AF124" s="24"/>
      <c r="AG124" s="44">
        <v>1.87</v>
      </c>
      <c r="AH124" s="42" t="s">
        <v>36</v>
      </c>
      <c r="AI124" s="99"/>
    </row>
    <row r="125" spans="1:35" x14ac:dyDescent="0.15">
      <c r="A125" s="1634"/>
      <c r="B125" s="326">
        <v>43665</v>
      </c>
      <c r="C125" s="456" t="str">
        <f t="shared" si="11"/>
        <v>(金)</v>
      </c>
      <c r="D125" s="675" t="s">
        <v>579</v>
      </c>
      <c r="E125" s="60"/>
      <c r="F125" s="23">
        <v>22.1</v>
      </c>
      <c r="G125" s="63">
        <v>22.4</v>
      </c>
      <c r="H125" s="23">
        <v>11.7</v>
      </c>
      <c r="I125" s="63">
        <v>8.9</v>
      </c>
      <c r="J125" s="23">
        <v>7.5</v>
      </c>
      <c r="K125" s="63">
        <v>7.6</v>
      </c>
      <c r="L125" s="23"/>
      <c r="M125" s="63">
        <v>25.7</v>
      </c>
      <c r="N125" s="50"/>
      <c r="O125" s="1310">
        <v>58.2</v>
      </c>
      <c r="P125" s="50"/>
      <c r="Q125" s="1310">
        <v>76.2</v>
      </c>
      <c r="R125" s="50"/>
      <c r="S125" s="1310"/>
      <c r="T125" s="50"/>
      <c r="U125" s="1310"/>
      <c r="V125" s="64"/>
      <c r="W125" s="65">
        <v>30</v>
      </c>
      <c r="X125" s="69"/>
      <c r="Y125" s="70">
        <v>176</v>
      </c>
      <c r="Z125" s="1505"/>
      <c r="AA125" s="68">
        <v>0.3</v>
      </c>
      <c r="AB125" s="655"/>
      <c r="AC125" s="655"/>
      <c r="AD125" s="6" t="s">
        <v>284</v>
      </c>
      <c r="AE125" s="18" t="s">
        <v>23</v>
      </c>
      <c r="AF125" s="24"/>
      <c r="AG125" s="44">
        <v>2.59</v>
      </c>
      <c r="AH125" s="42" t="s">
        <v>36</v>
      </c>
      <c r="AI125" s="99"/>
    </row>
    <row r="126" spans="1:35" x14ac:dyDescent="0.15">
      <c r="A126" s="1634"/>
      <c r="B126" s="326">
        <v>43666</v>
      </c>
      <c r="C126" s="456" t="str">
        <f t="shared" si="11"/>
        <v>(土)</v>
      </c>
      <c r="D126" s="675" t="s">
        <v>579</v>
      </c>
      <c r="E126" s="60"/>
      <c r="F126" s="23">
        <v>22.3</v>
      </c>
      <c r="G126" s="63">
        <v>22.5</v>
      </c>
      <c r="H126" s="23">
        <v>8.5</v>
      </c>
      <c r="I126" s="63">
        <v>6.9</v>
      </c>
      <c r="J126" s="23">
        <v>7.5</v>
      </c>
      <c r="K126" s="63">
        <v>7.7</v>
      </c>
      <c r="L126" s="23"/>
      <c r="M126" s="63">
        <v>27.9</v>
      </c>
      <c r="N126" s="50"/>
      <c r="O126" s="1310"/>
      <c r="P126" s="50"/>
      <c r="Q126" s="1310"/>
      <c r="R126" s="50"/>
      <c r="S126" s="1310"/>
      <c r="T126" s="50"/>
      <c r="U126" s="1310"/>
      <c r="V126" s="64"/>
      <c r="W126" s="65"/>
      <c r="X126" s="69"/>
      <c r="Y126" s="70"/>
      <c r="Z126" s="1505"/>
      <c r="AA126" s="68" t="s">
        <v>36</v>
      </c>
      <c r="AB126" s="655"/>
      <c r="AC126" s="655"/>
      <c r="AD126" s="6" t="s">
        <v>285</v>
      </c>
      <c r="AE126" s="18" t="s">
        <v>23</v>
      </c>
      <c r="AF126" s="45"/>
      <c r="AG126" s="44">
        <v>0.124</v>
      </c>
      <c r="AH126" s="46" t="s">
        <v>36</v>
      </c>
      <c r="AI126" s="101"/>
    </row>
    <row r="127" spans="1:35" x14ac:dyDescent="0.15">
      <c r="A127" s="1634"/>
      <c r="B127" s="326">
        <v>43667</v>
      </c>
      <c r="C127" s="456" t="str">
        <f t="shared" si="11"/>
        <v>(日)</v>
      </c>
      <c r="D127" s="675" t="s">
        <v>579</v>
      </c>
      <c r="E127" s="60"/>
      <c r="F127" s="23">
        <v>22.4</v>
      </c>
      <c r="G127" s="63">
        <v>22.6</v>
      </c>
      <c r="H127" s="23">
        <v>7.1</v>
      </c>
      <c r="I127" s="63">
        <v>6.2</v>
      </c>
      <c r="J127" s="23">
        <v>7.7</v>
      </c>
      <c r="K127" s="63">
        <v>7.7</v>
      </c>
      <c r="L127" s="23"/>
      <c r="M127" s="63">
        <v>28.6</v>
      </c>
      <c r="N127" s="50"/>
      <c r="O127" s="1310"/>
      <c r="P127" s="50"/>
      <c r="Q127" s="1310"/>
      <c r="R127" s="50"/>
      <c r="S127" s="1310"/>
      <c r="T127" s="50"/>
      <c r="U127" s="1310"/>
      <c r="V127" s="64"/>
      <c r="W127" s="65"/>
      <c r="X127" s="69"/>
      <c r="Y127" s="70"/>
      <c r="Z127" s="1505"/>
      <c r="AA127" s="68" t="s">
        <v>36</v>
      </c>
      <c r="AB127" s="655"/>
      <c r="AC127" s="655"/>
      <c r="AD127" s="6" t="s">
        <v>286</v>
      </c>
      <c r="AE127" s="18" t="s">
        <v>23</v>
      </c>
      <c r="AF127" s="24"/>
      <c r="AG127" s="217"/>
      <c r="AH127" s="42" t="s">
        <v>36</v>
      </c>
      <c r="AI127" s="99"/>
    </row>
    <row r="128" spans="1:35" x14ac:dyDescent="0.15">
      <c r="A128" s="1634"/>
      <c r="B128" s="326">
        <v>43668</v>
      </c>
      <c r="C128" s="456" t="str">
        <f t="shared" si="11"/>
        <v>(月)</v>
      </c>
      <c r="D128" s="675" t="s">
        <v>579</v>
      </c>
      <c r="E128" s="60"/>
      <c r="F128" s="23">
        <v>22.6</v>
      </c>
      <c r="G128" s="63">
        <v>22.8</v>
      </c>
      <c r="H128" s="23">
        <v>6.6</v>
      </c>
      <c r="I128" s="63">
        <v>6.1</v>
      </c>
      <c r="J128" s="23">
        <v>7.7</v>
      </c>
      <c r="K128" s="63">
        <v>7.8</v>
      </c>
      <c r="L128" s="23"/>
      <c r="M128" s="63">
        <v>27.3</v>
      </c>
      <c r="N128" s="50"/>
      <c r="O128" s="1310">
        <v>60.3</v>
      </c>
      <c r="P128" s="50"/>
      <c r="Q128" s="1310">
        <v>79.2</v>
      </c>
      <c r="R128" s="50"/>
      <c r="S128" s="1310"/>
      <c r="T128" s="50"/>
      <c r="U128" s="1310"/>
      <c r="V128" s="64"/>
      <c r="W128" s="65">
        <v>32</v>
      </c>
      <c r="X128" s="69"/>
      <c r="Y128" s="70">
        <v>202</v>
      </c>
      <c r="Z128" s="1505"/>
      <c r="AA128" s="68">
        <v>0.2</v>
      </c>
      <c r="AB128" s="655"/>
      <c r="AC128" s="655"/>
      <c r="AD128" s="6" t="s">
        <v>287</v>
      </c>
      <c r="AE128" s="18" t="s">
        <v>23</v>
      </c>
      <c r="AF128" s="23"/>
      <c r="AG128" s="47">
        <v>20.6</v>
      </c>
      <c r="AH128" s="36" t="s">
        <v>36</v>
      </c>
      <c r="AI128" s="100"/>
    </row>
    <row r="129" spans="1:40" x14ac:dyDescent="0.15">
      <c r="A129" s="1634"/>
      <c r="B129" s="326">
        <v>43669</v>
      </c>
      <c r="C129" s="456" t="str">
        <f t="shared" si="11"/>
        <v>(火)</v>
      </c>
      <c r="D129" s="675" t="s">
        <v>579</v>
      </c>
      <c r="E129" s="60"/>
      <c r="F129" s="23">
        <v>23</v>
      </c>
      <c r="G129" s="63">
        <v>23.1</v>
      </c>
      <c r="H129" s="23">
        <v>7.8</v>
      </c>
      <c r="I129" s="63">
        <v>5.9</v>
      </c>
      <c r="J129" s="23">
        <v>7.6</v>
      </c>
      <c r="K129" s="63">
        <v>7.7</v>
      </c>
      <c r="L129" s="23"/>
      <c r="M129" s="63">
        <v>27.7</v>
      </c>
      <c r="N129" s="50"/>
      <c r="O129" s="1310">
        <v>60.2</v>
      </c>
      <c r="P129" s="50"/>
      <c r="Q129" s="1310">
        <v>81.2</v>
      </c>
      <c r="R129" s="50"/>
      <c r="S129" s="1310"/>
      <c r="T129" s="50"/>
      <c r="U129" s="1310"/>
      <c r="V129" s="64"/>
      <c r="W129" s="65">
        <v>34.9</v>
      </c>
      <c r="X129" s="69"/>
      <c r="Y129" s="70">
        <v>182</v>
      </c>
      <c r="Z129" s="1505"/>
      <c r="AA129" s="68">
        <v>0.27</v>
      </c>
      <c r="AB129" s="655"/>
      <c r="AC129" s="655"/>
      <c r="AD129" s="6" t="s">
        <v>27</v>
      </c>
      <c r="AE129" s="18" t="s">
        <v>23</v>
      </c>
      <c r="AF129" s="23"/>
      <c r="AG129" s="47">
        <v>16.7</v>
      </c>
      <c r="AH129" s="36" t="s">
        <v>36</v>
      </c>
      <c r="AI129" s="100"/>
    </row>
    <row r="130" spans="1:40" x14ac:dyDescent="0.15">
      <c r="A130" s="1634"/>
      <c r="B130" s="326">
        <v>43670</v>
      </c>
      <c r="C130" s="456" t="str">
        <f t="shared" si="11"/>
        <v>(水)</v>
      </c>
      <c r="D130" s="675" t="s">
        <v>570</v>
      </c>
      <c r="E130" s="60"/>
      <c r="F130" s="23">
        <v>23.1</v>
      </c>
      <c r="G130" s="63">
        <v>23.4</v>
      </c>
      <c r="H130" s="23">
        <v>9.3000000000000007</v>
      </c>
      <c r="I130" s="63">
        <v>8.6999999999999993</v>
      </c>
      <c r="J130" s="23">
        <v>7.5</v>
      </c>
      <c r="K130" s="63">
        <v>7.7</v>
      </c>
      <c r="L130" s="23"/>
      <c r="M130" s="63">
        <v>27.7</v>
      </c>
      <c r="N130" s="50"/>
      <c r="O130" s="1310">
        <v>60.5</v>
      </c>
      <c r="P130" s="50"/>
      <c r="Q130" s="1310">
        <v>81.2</v>
      </c>
      <c r="R130" s="50"/>
      <c r="S130" s="1310"/>
      <c r="T130" s="50"/>
      <c r="U130" s="1310"/>
      <c r="V130" s="64"/>
      <c r="W130" s="65">
        <v>32</v>
      </c>
      <c r="X130" s="69"/>
      <c r="Y130" s="70">
        <v>205</v>
      </c>
      <c r="Z130" s="1505"/>
      <c r="AA130" s="68">
        <v>0.3</v>
      </c>
      <c r="AB130" s="655"/>
      <c r="AC130" s="655"/>
      <c r="AD130" s="6" t="s">
        <v>288</v>
      </c>
      <c r="AE130" s="18" t="s">
        <v>273</v>
      </c>
      <c r="AF130" s="50"/>
      <c r="AG130" s="51">
        <v>8</v>
      </c>
      <c r="AH130" s="43" t="s">
        <v>36</v>
      </c>
      <c r="AI130" s="102"/>
    </row>
    <row r="131" spans="1:40" x14ac:dyDescent="0.15">
      <c r="A131" s="1634"/>
      <c r="B131" s="326">
        <v>43671</v>
      </c>
      <c r="C131" s="456" t="str">
        <f t="shared" si="11"/>
        <v>(木)</v>
      </c>
      <c r="D131" s="675" t="s">
        <v>570</v>
      </c>
      <c r="E131" s="60"/>
      <c r="F131" s="23">
        <v>23.2</v>
      </c>
      <c r="G131" s="63">
        <v>23.4</v>
      </c>
      <c r="H131" s="23">
        <v>8.6</v>
      </c>
      <c r="I131" s="63">
        <v>6.3</v>
      </c>
      <c r="J131" s="23">
        <v>7.5</v>
      </c>
      <c r="K131" s="63">
        <v>7.6</v>
      </c>
      <c r="L131" s="23"/>
      <c r="M131" s="63">
        <v>28</v>
      </c>
      <c r="N131" s="50"/>
      <c r="O131" s="1310">
        <v>61.2</v>
      </c>
      <c r="P131" s="50"/>
      <c r="Q131" s="1310">
        <v>83.2</v>
      </c>
      <c r="R131" s="50"/>
      <c r="S131" s="1310"/>
      <c r="T131" s="50"/>
      <c r="U131" s="1310"/>
      <c r="V131" s="64"/>
      <c r="W131" s="65">
        <v>32.6</v>
      </c>
      <c r="X131" s="69"/>
      <c r="Y131" s="70">
        <v>176</v>
      </c>
      <c r="Z131" s="1505"/>
      <c r="AA131" s="68">
        <v>0.24</v>
      </c>
      <c r="AB131" s="655"/>
      <c r="AC131" s="655"/>
      <c r="AD131" s="6" t="s">
        <v>289</v>
      </c>
      <c r="AE131" s="18" t="s">
        <v>23</v>
      </c>
      <c r="AF131" s="50"/>
      <c r="AG131" s="51">
        <v>7</v>
      </c>
      <c r="AH131" s="43" t="s">
        <v>36</v>
      </c>
      <c r="AI131" s="102"/>
    </row>
    <row r="132" spans="1:40" x14ac:dyDescent="0.15">
      <c r="A132" s="1634"/>
      <c r="B132" s="326">
        <v>43672</v>
      </c>
      <c r="C132" s="456" t="str">
        <f t="shared" si="11"/>
        <v>(金)</v>
      </c>
      <c r="D132" s="675" t="s">
        <v>570</v>
      </c>
      <c r="E132" s="60"/>
      <c r="F132" s="23">
        <v>23.4</v>
      </c>
      <c r="G132" s="63">
        <v>23.6</v>
      </c>
      <c r="H132" s="23">
        <v>8.6999999999999993</v>
      </c>
      <c r="I132" s="63">
        <v>6.4</v>
      </c>
      <c r="J132" s="23">
        <v>7.7</v>
      </c>
      <c r="K132" s="63">
        <v>7.8</v>
      </c>
      <c r="L132" s="23"/>
      <c r="M132" s="63">
        <v>27.8</v>
      </c>
      <c r="N132" s="50"/>
      <c r="O132" s="1310">
        <v>61</v>
      </c>
      <c r="P132" s="50"/>
      <c r="Q132" s="1310">
        <v>83</v>
      </c>
      <c r="R132" s="50"/>
      <c r="S132" s="1310"/>
      <c r="T132" s="50"/>
      <c r="U132" s="1310"/>
      <c r="V132" s="64"/>
      <c r="W132" s="65">
        <v>33.1</v>
      </c>
      <c r="X132" s="69"/>
      <c r="Y132" s="70">
        <v>207</v>
      </c>
      <c r="Z132" s="1505"/>
      <c r="AA132" s="68">
        <v>0.28999999999999998</v>
      </c>
      <c r="AB132" s="655"/>
      <c r="AC132" s="655"/>
      <c r="AD132" s="19"/>
      <c r="AE132" s="9"/>
      <c r="AF132" s="20"/>
      <c r="AG132" s="8"/>
      <c r="AH132" s="8"/>
      <c r="AI132" s="9"/>
    </row>
    <row r="133" spans="1:40" x14ac:dyDescent="0.15">
      <c r="A133" s="1634"/>
      <c r="B133" s="326">
        <v>43673</v>
      </c>
      <c r="C133" s="465" t="str">
        <f t="shared" si="11"/>
        <v>(土)</v>
      </c>
      <c r="D133" s="675" t="s">
        <v>571</v>
      </c>
      <c r="E133" s="60"/>
      <c r="F133" s="23">
        <v>23.4</v>
      </c>
      <c r="G133" s="63">
        <v>23.7</v>
      </c>
      <c r="H133" s="23">
        <v>7.9</v>
      </c>
      <c r="I133" s="63">
        <v>5.9</v>
      </c>
      <c r="J133" s="23">
        <v>7.8</v>
      </c>
      <c r="K133" s="63">
        <v>7.8</v>
      </c>
      <c r="L133" s="23"/>
      <c r="M133" s="63">
        <v>27.2</v>
      </c>
      <c r="N133" s="50"/>
      <c r="O133" s="1310"/>
      <c r="P133" s="50"/>
      <c r="Q133" s="1310"/>
      <c r="R133" s="50"/>
      <c r="S133" s="1310"/>
      <c r="T133" s="50"/>
      <c r="U133" s="1310"/>
      <c r="V133" s="64"/>
      <c r="W133" s="65"/>
      <c r="X133" s="69"/>
      <c r="Y133" s="70"/>
      <c r="Z133" s="1505"/>
      <c r="AA133" s="68" t="s">
        <v>36</v>
      </c>
      <c r="AB133" s="655"/>
      <c r="AC133" s="655"/>
      <c r="AD133" s="19"/>
      <c r="AE133" s="9"/>
      <c r="AF133" s="20"/>
      <c r="AG133" s="8"/>
      <c r="AH133" s="8"/>
      <c r="AI133" s="9"/>
    </row>
    <row r="134" spans="1:40" x14ac:dyDescent="0.15">
      <c r="A134" s="1634"/>
      <c r="B134" s="326">
        <v>43674</v>
      </c>
      <c r="C134" s="456" t="str">
        <f t="shared" si="11"/>
        <v>(日)</v>
      </c>
      <c r="D134" s="675" t="s">
        <v>571</v>
      </c>
      <c r="E134" s="60"/>
      <c r="F134" s="23">
        <v>23.5</v>
      </c>
      <c r="G134" s="63">
        <v>23.8</v>
      </c>
      <c r="H134" s="23">
        <v>7.2</v>
      </c>
      <c r="I134" s="63">
        <v>6</v>
      </c>
      <c r="J134" s="23">
        <v>7.9</v>
      </c>
      <c r="K134" s="63">
        <v>8</v>
      </c>
      <c r="L134" s="23"/>
      <c r="M134" s="63">
        <v>26.8</v>
      </c>
      <c r="N134" s="50"/>
      <c r="O134" s="1310"/>
      <c r="P134" s="50"/>
      <c r="Q134" s="1310"/>
      <c r="R134" s="50"/>
      <c r="S134" s="1310"/>
      <c r="T134" s="50"/>
      <c r="U134" s="1310"/>
      <c r="V134" s="64"/>
      <c r="W134" s="65"/>
      <c r="X134" s="69"/>
      <c r="Y134" s="70"/>
      <c r="Z134" s="1505"/>
      <c r="AA134" s="68" t="s">
        <v>36</v>
      </c>
      <c r="AB134" s="655"/>
      <c r="AC134" s="655"/>
      <c r="AD134" s="21"/>
      <c r="AE134" s="3"/>
      <c r="AF134" s="22"/>
      <c r="AG134" s="10"/>
      <c r="AH134" s="10"/>
      <c r="AI134" s="3"/>
    </row>
    <row r="135" spans="1:40" x14ac:dyDescent="0.15">
      <c r="A135" s="1634"/>
      <c r="B135" s="326">
        <v>43675</v>
      </c>
      <c r="C135" s="456" t="str">
        <f t="shared" si="11"/>
        <v>(月)</v>
      </c>
      <c r="D135" s="675" t="s">
        <v>570</v>
      </c>
      <c r="E135" s="60"/>
      <c r="F135" s="23">
        <v>23.8</v>
      </c>
      <c r="G135" s="63">
        <v>24</v>
      </c>
      <c r="H135" s="23">
        <v>7.5</v>
      </c>
      <c r="I135" s="63">
        <v>6.4</v>
      </c>
      <c r="J135" s="23">
        <v>8</v>
      </c>
      <c r="K135" s="63">
        <v>8</v>
      </c>
      <c r="L135" s="23"/>
      <c r="M135" s="63">
        <v>27.6</v>
      </c>
      <c r="N135" s="50"/>
      <c r="O135" s="1310">
        <v>60.9</v>
      </c>
      <c r="P135" s="50"/>
      <c r="Q135" s="1310">
        <v>80.2</v>
      </c>
      <c r="R135" s="50"/>
      <c r="S135" s="1310"/>
      <c r="T135" s="50"/>
      <c r="U135" s="1310"/>
      <c r="V135" s="64"/>
      <c r="W135" s="65">
        <v>31.7</v>
      </c>
      <c r="X135" s="69"/>
      <c r="Y135" s="70">
        <v>174</v>
      </c>
      <c r="Z135" s="1505"/>
      <c r="AA135" s="68">
        <v>0.3</v>
      </c>
      <c r="AB135" s="655"/>
      <c r="AC135" s="655"/>
      <c r="AD135" s="29" t="s">
        <v>34</v>
      </c>
      <c r="AE135" s="2" t="s">
        <v>36</v>
      </c>
      <c r="AF135" s="2" t="s">
        <v>36</v>
      </c>
      <c r="AG135" s="2" t="s">
        <v>36</v>
      </c>
      <c r="AH135" s="2" t="s">
        <v>36</v>
      </c>
      <c r="AI135" s="103" t="s">
        <v>36</v>
      </c>
    </row>
    <row r="136" spans="1:40" x14ac:dyDescent="0.15">
      <c r="A136" s="1634"/>
      <c r="B136" s="326">
        <v>43676</v>
      </c>
      <c r="C136" s="456" t="str">
        <f t="shared" si="11"/>
        <v>(火)</v>
      </c>
      <c r="D136" s="675" t="s">
        <v>570</v>
      </c>
      <c r="E136" s="60"/>
      <c r="F136" s="23">
        <v>24.2</v>
      </c>
      <c r="G136" s="63">
        <v>24.4</v>
      </c>
      <c r="H136" s="23">
        <v>7.9</v>
      </c>
      <c r="I136" s="63">
        <v>6.5</v>
      </c>
      <c r="J136" s="23">
        <v>8</v>
      </c>
      <c r="K136" s="63">
        <v>8.1</v>
      </c>
      <c r="L136" s="23"/>
      <c r="M136" s="63">
        <v>27.4</v>
      </c>
      <c r="N136" s="50"/>
      <c r="O136" s="1310">
        <v>61.1</v>
      </c>
      <c r="P136" s="50"/>
      <c r="Q136" s="1310">
        <v>80</v>
      </c>
      <c r="R136" s="50"/>
      <c r="S136" s="1310"/>
      <c r="T136" s="50"/>
      <c r="U136" s="1310"/>
      <c r="V136" s="64"/>
      <c r="W136" s="65">
        <v>31.9</v>
      </c>
      <c r="X136" s="69"/>
      <c r="Y136" s="70">
        <v>162</v>
      </c>
      <c r="Z136" s="1505"/>
      <c r="AA136" s="68">
        <v>0.21</v>
      </c>
      <c r="AB136" s="655"/>
      <c r="AC136" s="655"/>
      <c r="AD136" s="11" t="s">
        <v>36</v>
      </c>
      <c r="AE136" s="2" t="s">
        <v>36</v>
      </c>
      <c r="AF136" s="2" t="s">
        <v>36</v>
      </c>
      <c r="AG136" s="2" t="s">
        <v>36</v>
      </c>
      <c r="AH136" s="2" t="s">
        <v>36</v>
      </c>
      <c r="AI136" s="103" t="s">
        <v>36</v>
      </c>
    </row>
    <row r="137" spans="1:40" x14ac:dyDescent="0.15">
      <c r="A137" s="1634"/>
      <c r="B137" s="326">
        <v>43677</v>
      </c>
      <c r="C137" s="466" t="str">
        <f t="shared" si="11"/>
        <v>(水)</v>
      </c>
      <c r="D137" s="142" t="s">
        <v>570</v>
      </c>
      <c r="E137" s="125"/>
      <c r="F137" s="126">
        <v>24.4</v>
      </c>
      <c r="G137" s="127">
        <v>24.7</v>
      </c>
      <c r="H137" s="126">
        <v>8.3000000000000007</v>
      </c>
      <c r="I137" s="127">
        <v>6.2</v>
      </c>
      <c r="J137" s="126">
        <v>7.9</v>
      </c>
      <c r="K137" s="127">
        <v>8</v>
      </c>
      <c r="L137" s="126"/>
      <c r="M137" s="127">
        <v>27.2</v>
      </c>
      <c r="N137" s="676"/>
      <c r="O137" s="1324">
        <v>60.4</v>
      </c>
      <c r="P137" s="676"/>
      <c r="Q137" s="1324">
        <v>80.599999999999994</v>
      </c>
      <c r="R137" s="676"/>
      <c r="S137" s="1324"/>
      <c r="T137" s="676"/>
      <c r="U137" s="1324"/>
      <c r="V137" s="128"/>
      <c r="W137" s="129">
        <v>31.4</v>
      </c>
      <c r="X137" s="132"/>
      <c r="Y137" s="133">
        <v>164</v>
      </c>
      <c r="Z137" s="1510"/>
      <c r="AA137" s="131">
        <v>0.23</v>
      </c>
      <c r="AB137" s="740"/>
      <c r="AC137" s="740"/>
      <c r="AD137" s="11" t="s">
        <v>36</v>
      </c>
      <c r="AE137" s="2" t="s">
        <v>36</v>
      </c>
      <c r="AF137" s="2" t="s">
        <v>36</v>
      </c>
      <c r="AG137" s="2" t="s">
        <v>36</v>
      </c>
      <c r="AH137" s="2" t="s">
        <v>36</v>
      </c>
      <c r="AI137" s="103" t="s">
        <v>36</v>
      </c>
    </row>
    <row r="138" spans="1:40" s="1" customFormat="1" ht="13.5" customHeight="1" x14ac:dyDescent="0.15">
      <c r="A138" s="1634"/>
      <c r="B138" s="1610" t="s">
        <v>396</v>
      </c>
      <c r="C138" s="1611"/>
      <c r="D138" s="399"/>
      <c r="E138" s="359">
        <f t="shared" ref="E138:AC138" si="12">IF(COUNT(E107:E137)=0,"",MAX(E107:E137))</f>
        <v>25</v>
      </c>
      <c r="F138" s="360">
        <f t="shared" si="12"/>
        <v>24.4</v>
      </c>
      <c r="G138" s="361">
        <f t="shared" si="12"/>
        <v>24.7</v>
      </c>
      <c r="H138" s="360">
        <f t="shared" si="12"/>
        <v>11.8</v>
      </c>
      <c r="I138" s="361">
        <f t="shared" si="12"/>
        <v>9.6999999999999993</v>
      </c>
      <c r="J138" s="360">
        <f t="shared" si="12"/>
        <v>8</v>
      </c>
      <c r="K138" s="361">
        <f t="shared" si="12"/>
        <v>8.1</v>
      </c>
      <c r="L138" s="360" t="str">
        <f t="shared" si="12"/>
        <v/>
      </c>
      <c r="M138" s="361">
        <f t="shared" si="12"/>
        <v>30.2</v>
      </c>
      <c r="N138" s="1311" t="str">
        <f t="shared" si="12"/>
        <v/>
      </c>
      <c r="O138" s="1319">
        <f t="shared" si="12"/>
        <v>64.400000000000006</v>
      </c>
      <c r="P138" s="1311" t="str">
        <f t="shared" si="12"/>
        <v/>
      </c>
      <c r="Q138" s="1319">
        <f t="shared" si="12"/>
        <v>86</v>
      </c>
      <c r="R138" s="1311" t="str">
        <f t="shared" si="12"/>
        <v/>
      </c>
      <c r="S138" s="1319">
        <f t="shared" si="12"/>
        <v>51.2</v>
      </c>
      <c r="T138" s="1311" t="str">
        <f t="shared" si="12"/>
        <v/>
      </c>
      <c r="U138" s="1319">
        <f t="shared" si="12"/>
        <v>34</v>
      </c>
      <c r="V138" s="362" t="str">
        <f t="shared" si="12"/>
        <v/>
      </c>
      <c r="W138" s="583">
        <f t="shared" si="12"/>
        <v>39.299999999999997</v>
      </c>
      <c r="X138" s="640" t="str">
        <f t="shared" si="12"/>
        <v/>
      </c>
      <c r="Y138" s="641">
        <f t="shared" si="12"/>
        <v>207</v>
      </c>
      <c r="Z138" s="1501" t="str">
        <f t="shared" si="12"/>
        <v/>
      </c>
      <c r="AA138" s="1514">
        <f t="shared" si="12"/>
        <v>0.45</v>
      </c>
      <c r="AB138" s="695">
        <f t="shared" si="12"/>
        <v>54</v>
      </c>
      <c r="AC138" s="695">
        <f t="shared" si="12"/>
        <v>3</v>
      </c>
      <c r="AD138" s="11"/>
      <c r="AE138" s="2"/>
      <c r="AF138" s="2"/>
      <c r="AG138" s="2"/>
      <c r="AH138" s="2"/>
      <c r="AI138" s="103"/>
    </row>
    <row r="139" spans="1:40" s="1" customFormat="1" ht="13.5" customHeight="1" x14ac:dyDescent="0.15">
      <c r="A139" s="1634"/>
      <c r="B139" s="1602" t="s">
        <v>397</v>
      </c>
      <c r="C139" s="1603"/>
      <c r="D139" s="401"/>
      <c r="E139" s="365">
        <f t="shared" ref="E139:AC139" si="13">IF(COUNT(E107:E137)=0,"",MIN(E107:E137))</f>
        <v>25</v>
      </c>
      <c r="F139" s="366">
        <f t="shared" si="13"/>
        <v>21.8</v>
      </c>
      <c r="G139" s="367">
        <f t="shared" si="13"/>
        <v>22</v>
      </c>
      <c r="H139" s="366">
        <f t="shared" si="13"/>
        <v>6.6</v>
      </c>
      <c r="I139" s="367">
        <f t="shared" si="13"/>
        <v>5.9</v>
      </c>
      <c r="J139" s="366">
        <f t="shared" si="13"/>
        <v>7.3</v>
      </c>
      <c r="K139" s="367">
        <f t="shared" si="13"/>
        <v>7.5</v>
      </c>
      <c r="L139" s="366" t="str">
        <f t="shared" si="13"/>
        <v/>
      </c>
      <c r="M139" s="367">
        <f t="shared" si="13"/>
        <v>25.6</v>
      </c>
      <c r="N139" s="1313" t="str">
        <f t="shared" si="13"/>
        <v/>
      </c>
      <c r="O139" s="1320">
        <f t="shared" si="13"/>
        <v>58.1</v>
      </c>
      <c r="P139" s="1313" t="str">
        <f t="shared" si="13"/>
        <v/>
      </c>
      <c r="Q139" s="1320">
        <f t="shared" si="13"/>
        <v>74.400000000000006</v>
      </c>
      <c r="R139" s="1313" t="str">
        <f t="shared" si="13"/>
        <v/>
      </c>
      <c r="S139" s="1320">
        <f t="shared" si="13"/>
        <v>51.2</v>
      </c>
      <c r="T139" s="1313" t="str">
        <f t="shared" si="13"/>
        <v/>
      </c>
      <c r="U139" s="1320">
        <f t="shared" si="13"/>
        <v>34</v>
      </c>
      <c r="V139" s="368" t="str">
        <f t="shared" si="13"/>
        <v/>
      </c>
      <c r="W139" s="697">
        <f t="shared" si="13"/>
        <v>27.7</v>
      </c>
      <c r="X139" s="644" t="str">
        <f t="shared" si="13"/>
        <v/>
      </c>
      <c r="Y139" s="645">
        <f t="shared" si="13"/>
        <v>144</v>
      </c>
      <c r="Z139" s="1502" t="str">
        <f t="shared" si="13"/>
        <v/>
      </c>
      <c r="AA139" s="710">
        <f t="shared" si="13"/>
        <v>0.2</v>
      </c>
      <c r="AB139" s="699">
        <f t="shared" si="13"/>
        <v>4</v>
      </c>
      <c r="AC139" s="699">
        <f t="shared" si="13"/>
        <v>3</v>
      </c>
      <c r="AD139" s="11"/>
      <c r="AE139" s="2"/>
      <c r="AF139" s="2"/>
      <c r="AG139" s="2"/>
      <c r="AH139" s="2"/>
      <c r="AI139" s="103"/>
    </row>
    <row r="140" spans="1:40" s="1" customFormat="1" ht="13.5" customHeight="1" x14ac:dyDescent="0.15">
      <c r="A140" s="1634"/>
      <c r="B140" s="1602" t="s">
        <v>398</v>
      </c>
      <c r="C140" s="1603"/>
      <c r="D140" s="401"/>
      <c r="E140" s="584">
        <f t="shared" ref="E140:AC140" si="14">IF(COUNT(E107:E137)=0,"",AVERAGE(E107:E137))</f>
        <v>25</v>
      </c>
      <c r="F140" s="585">
        <f t="shared" si="14"/>
        <v>22.664516129032258</v>
      </c>
      <c r="G140" s="586">
        <f t="shared" si="14"/>
        <v>22.906451612903226</v>
      </c>
      <c r="H140" s="585">
        <f t="shared" si="14"/>
        <v>9.0258064516129011</v>
      </c>
      <c r="I140" s="586">
        <f t="shared" si="14"/>
        <v>7.1580645161290324</v>
      </c>
      <c r="J140" s="585">
        <f t="shared" si="14"/>
        <v>7.580645161290323</v>
      </c>
      <c r="K140" s="586">
        <f t="shared" si="14"/>
        <v>7.703225806451611</v>
      </c>
      <c r="L140" s="585" t="str">
        <f t="shared" si="14"/>
        <v/>
      </c>
      <c r="M140" s="586">
        <f t="shared" si="14"/>
        <v>27.993548387096777</v>
      </c>
      <c r="N140" s="1321" t="str">
        <f t="shared" si="14"/>
        <v/>
      </c>
      <c r="O140" s="1322">
        <f t="shared" si="14"/>
        <v>60.409090909090921</v>
      </c>
      <c r="P140" s="1321" t="str">
        <f t="shared" si="14"/>
        <v/>
      </c>
      <c r="Q140" s="1322">
        <f t="shared" si="14"/>
        <v>80.354545454545459</v>
      </c>
      <c r="R140" s="1321" t="str">
        <f t="shared" si="14"/>
        <v/>
      </c>
      <c r="S140" s="1322">
        <f t="shared" si="14"/>
        <v>51.2</v>
      </c>
      <c r="T140" s="1321" t="str">
        <f t="shared" si="14"/>
        <v/>
      </c>
      <c r="U140" s="1322">
        <f t="shared" si="14"/>
        <v>34</v>
      </c>
      <c r="V140" s="1366" t="str">
        <f t="shared" si="14"/>
        <v/>
      </c>
      <c r="W140" s="702">
        <f t="shared" si="14"/>
        <v>32.4</v>
      </c>
      <c r="X140" s="687" t="str">
        <f t="shared" si="14"/>
        <v/>
      </c>
      <c r="Y140" s="688">
        <f t="shared" si="14"/>
        <v>181.59090909090909</v>
      </c>
      <c r="Z140" s="1507" t="str">
        <f t="shared" si="14"/>
        <v/>
      </c>
      <c r="AA140" s="742">
        <f t="shared" si="14"/>
        <v>0.31954545454545452</v>
      </c>
      <c r="AB140" s="691">
        <f t="shared" si="14"/>
        <v>29</v>
      </c>
      <c r="AC140" s="691">
        <f t="shared" si="14"/>
        <v>3</v>
      </c>
      <c r="AD140" s="11"/>
      <c r="AE140" s="2"/>
      <c r="AF140" s="2"/>
      <c r="AG140" s="2"/>
      <c r="AH140" s="2"/>
      <c r="AI140" s="103"/>
    </row>
    <row r="141" spans="1:40" s="1" customFormat="1" ht="13.5" customHeight="1" x14ac:dyDescent="0.15">
      <c r="A141" s="1635"/>
      <c r="B141" s="1604" t="s">
        <v>399</v>
      </c>
      <c r="C141" s="1605"/>
      <c r="D141" s="401"/>
      <c r="E141" s="606"/>
      <c r="F141" s="1456"/>
      <c r="G141" s="1457"/>
      <c r="H141" s="1456"/>
      <c r="I141" s="1457"/>
      <c r="J141" s="1352"/>
      <c r="K141" s="1353"/>
      <c r="L141" s="1456"/>
      <c r="M141" s="1457"/>
      <c r="N141" s="1316"/>
      <c r="O141" s="1323"/>
      <c r="P141" s="1334"/>
      <c r="Q141" s="1323"/>
      <c r="R141" s="1315"/>
      <c r="S141" s="1316"/>
      <c r="T141" s="1315"/>
      <c r="U141" s="1333"/>
      <c r="V141" s="1367"/>
      <c r="W141" s="1368"/>
      <c r="X141" s="636"/>
      <c r="Y141" s="701"/>
      <c r="Z141" s="1508"/>
      <c r="AA141" s="1516"/>
      <c r="AB141" s="692">
        <f>SUM(AB107:AB137)</f>
        <v>58</v>
      </c>
      <c r="AC141" s="692">
        <f>SUM(AC107:AC137)</f>
        <v>3</v>
      </c>
      <c r="AD141" s="219"/>
      <c r="AE141" s="221"/>
      <c r="AF141" s="221"/>
      <c r="AG141" s="221"/>
      <c r="AH141" s="221"/>
      <c r="AI141" s="220"/>
      <c r="AJ141" s="414"/>
    </row>
    <row r="142" spans="1:40" ht="13.5" customHeight="1" x14ac:dyDescent="0.15">
      <c r="A142" s="1712" t="s">
        <v>319</v>
      </c>
      <c r="B142" s="457">
        <v>43678</v>
      </c>
      <c r="C142" s="464" t="str">
        <f>IF(B142="","",IF(WEEKDAY(B142)=1,"(日)",IF(WEEKDAY(B142)=2,"(月)",IF(WEEKDAY(B142)=3,"(火)",IF(WEEKDAY(B142)=4,"(水)",IF(WEEKDAY(B142)=5,"(木)",IF(WEEKDAY(B142)=6,"(金)","(土)")))))))</f>
        <v>(木)</v>
      </c>
      <c r="D142" s="670" t="s">
        <v>570</v>
      </c>
      <c r="E142" s="59"/>
      <c r="F142" s="61">
        <v>24.7</v>
      </c>
      <c r="G142" s="62">
        <v>24.9</v>
      </c>
      <c r="H142" s="61">
        <v>7.7</v>
      </c>
      <c r="I142" s="62">
        <v>6.3</v>
      </c>
      <c r="J142" s="61">
        <v>8.1</v>
      </c>
      <c r="K142" s="62">
        <v>8</v>
      </c>
      <c r="L142" s="61"/>
      <c r="M142" s="62">
        <v>27</v>
      </c>
      <c r="N142" s="1308"/>
      <c r="O142" s="1309">
        <v>58.9</v>
      </c>
      <c r="P142" s="1308"/>
      <c r="Q142" s="1309">
        <v>80</v>
      </c>
      <c r="R142" s="1308"/>
      <c r="S142" s="1309"/>
      <c r="T142" s="1308"/>
      <c r="U142" s="1309"/>
      <c r="V142" s="55"/>
      <c r="W142" s="56">
        <v>30.1</v>
      </c>
      <c r="X142" s="57"/>
      <c r="Y142" s="58">
        <v>157</v>
      </c>
      <c r="Z142" s="1504"/>
      <c r="AA142" s="67">
        <v>0.22</v>
      </c>
      <c r="AB142" s="653"/>
      <c r="AC142" s="653">
        <v>15</v>
      </c>
      <c r="AD142" s="222">
        <v>43685</v>
      </c>
      <c r="AE142" s="135" t="s">
        <v>29</v>
      </c>
      <c r="AF142" s="136">
        <v>26.8</v>
      </c>
      <c r="AG142" s="137" t="s">
        <v>20</v>
      </c>
      <c r="AH142" s="138"/>
      <c r="AI142" s="139"/>
      <c r="AJ142" s="1"/>
      <c r="AK142" s="1"/>
      <c r="AL142" s="1"/>
      <c r="AM142" s="1"/>
      <c r="AN142" s="1"/>
    </row>
    <row r="143" spans="1:40" x14ac:dyDescent="0.15">
      <c r="A143" s="1713"/>
      <c r="B143" s="326">
        <v>43679</v>
      </c>
      <c r="C143" s="456" t="str">
        <f t="shared" ref="C143:C148" si="15">IF(B143="","",IF(WEEKDAY(B143)=1,"(日)",IF(WEEKDAY(B143)=2,"(月)",IF(WEEKDAY(B143)=3,"(火)",IF(WEEKDAY(B143)=4,"(水)",IF(WEEKDAY(B143)=5,"(木)",IF(WEEKDAY(B143)=6,"(金)","(土)")))))))</f>
        <v>(金)</v>
      </c>
      <c r="D143" s="784" t="s">
        <v>570</v>
      </c>
      <c r="E143" s="60"/>
      <c r="F143" s="23">
        <v>24.9</v>
      </c>
      <c r="G143" s="63">
        <v>25.2</v>
      </c>
      <c r="H143" s="23">
        <v>6</v>
      </c>
      <c r="I143" s="63">
        <v>6</v>
      </c>
      <c r="J143" s="23">
        <v>8.5</v>
      </c>
      <c r="K143" s="63">
        <v>7.6</v>
      </c>
      <c r="L143" s="23"/>
      <c r="M143" s="63">
        <v>27.3</v>
      </c>
      <c r="N143" s="50"/>
      <c r="O143" s="1310">
        <v>56.5</v>
      </c>
      <c r="P143" s="50"/>
      <c r="Q143" s="1310">
        <v>81</v>
      </c>
      <c r="R143" s="50"/>
      <c r="S143" s="1310"/>
      <c r="T143" s="50"/>
      <c r="U143" s="1310"/>
      <c r="V143" s="64"/>
      <c r="W143" s="65">
        <v>30.5</v>
      </c>
      <c r="X143" s="69"/>
      <c r="Y143" s="70">
        <v>190</v>
      </c>
      <c r="Z143" s="1505"/>
      <c r="AA143" s="68">
        <v>0.22</v>
      </c>
      <c r="AB143" s="655"/>
      <c r="AC143" s="655">
        <v>75</v>
      </c>
      <c r="AD143" s="12" t="s">
        <v>30</v>
      </c>
      <c r="AE143" s="13" t="s">
        <v>31</v>
      </c>
      <c r="AF143" s="14" t="s">
        <v>32</v>
      </c>
      <c r="AG143" s="15" t="s">
        <v>33</v>
      </c>
      <c r="AH143" s="16" t="s">
        <v>36</v>
      </c>
      <c r="AI143" s="96"/>
      <c r="AJ143" s="1"/>
      <c r="AK143" s="1"/>
      <c r="AL143" s="1"/>
      <c r="AM143" s="1"/>
      <c r="AN143" s="1"/>
    </row>
    <row r="144" spans="1:40" ht="13.5" customHeight="1" x14ac:dyDescent="0.15">
      <c r="A144" s="1713"/>
      <c r="B144" s="326">
        <v>43680</v>
      </c>
      <c r="C144" s="456" t="str">
        <f t="shared" si="15"/>
        <v>(土)</v>
      </c>
      <c r="D144" s="784" t="s">
        <v>570</v>
      </c>
      <c r="E144" s="60"/>
      <c r="F144" s="23">
        <v>25.2</v>
      </c>
      <c r="G144" s="63">
        <v>25.4</v>
      </c>
      <c r="H144" s="23">
        <v>5.8</v>
      </c>
      <c r="I144" s="63">
        <v>5.9</v>
      </c>
      <c r="J144" s="23">
        <v>8.5</v>
      </c>
      <c r="K144" s="63">
        <v>7.7</v>
      </c>
      <c r="L144" s="23"/>
      <c r="M144" s="63">
        <v>27.3</v>
      </c>
      <c r="N144" s="50"/>
      <c r="O144" s="1310"/>
      <c r="P144" s="50"/>
      <c r="Q144" s="1310"/>
      <c r="R144" s="50"/>
      <c r="S144" s="1310"/>
      <c r="T144" s="50"/>
      <c r="U144" s="1310"/>
      <c r="V144" s="64"/>
      <c r="W144" s="65"/>
      <c r="X144" s="69"/>
      <c r="Y144" s="70"/>
      <c r="Z144" s="1505"/>
      <c r="AA144" s="68" t="s">
        <v>36</v>
      </c>
      <c r="AB144" s="655"/>
      <c r="AC144" s="655">
        <v>75</v>
      </c>
      <c r="AD144" s="5" t="s">
        <v>271</v>
      </c>
      <c r="AE144" s="17" t="s">
        <v>20</v>
      </c>
      <c r="AF144" s="31"/>
      <c r="AG144" s="32">
        <v>28.6</v>
      </c>
      <c r="AH144" s="33" t="s">
        <v>36</v>
      </c>
      <c r="AI144" s="97"/>
      <c r="AJ144" s="1"/>
      <c r="AK144" s="1"/>
      <c r="AL144" s="1"/>
      <c r="AM144" s="1"/>
      <c r="AN144" s="1"/>
    </row>
    <row r="145" spans="1:40" x14ac:dyDescent="0.15">
      <c r="A145" s="1713"/>
      <c r="B145" s="326">
        <v>43681</v>
      </c>
      <c r="C145" s="456" t="str">
        <f t="shared" si="15"/>
        <v>(日)</v>
      </c>
      <c r="D145" s="784" t="s">
        <v>570</v>
      </c>
      <c r="E145" s="60"/>
      <c r="F145" s="23">
        <v>25.6</v>
      </c>
      <c r="G145" s="63">
        <v>25.8</v>
      </c>
      <c r="H145" s="23">
        <v>5.8</v>
      </c>
      <c r="I145" s="63">
        <v>6</v>
      </c>
      <c r="J145" s="23">
        <v>8.6999999999999993</v>
      </c>
      <c r="K145" s="63">
        <v>7.7</v>
      </c>
      <c r="L145" s="23"/>
      <c r="M145" s="63">
        <v>27.4</v>
      </c>
      <c r="N145" s="50"/>
      <c r="O145" s="1310"/>
      <c r="P145" s="50"/>
      <c r="Q145" s="1310"/>
      <c r="R145" s="50"/>
      <c r="S145" s="1310"/>
      <c r="T145" s="50"/>
      <c r="U145" s="1310"/>
      <c r="V145" s="64"/>
      <c r="W145" s="65"/>
      <c r="X145" s="69"/>
      <c r="Y145" s="70"/>
      <c r="Z145" s="1505"/>
      <c r="AA145" s="68" t="s">
        <v>36</v>
      </c>
      <c r="AB145" s="655"/>
      <c r="AC145" s="655">
        <v>87</v>
      </c>
      <c r="AD145" s="6" t="s">
        <v>272</v>
      </c>
      <c r="AE145" s="18" t="s">
        <v>273</v>
      </c>
      <c r="AF145" s="37"/>
      <c r="AG145" s="35">
        <v>6.9</v>
      </c>
      <c r="AH145" s="39" t="s">
        <v>36</v>
      </c>
      <c r="AI145" s="98"/>
      <c r="AJ145" s="1"/>
      <c r="AK145" s="1"/>
      <c r="AL145" s="1"/>
      <c r="AM145" s="1"/>
      <c r="AN145" s="1"/>
    </row>
    <row r="146" spans="1:40" x14ac:dyDescent="0.15">
      <c r="A146" s="1713"/>
      <c r="B146" s="326">
        <v>43682</v>
      </c>
      <c r="C146" s="456" t="str">
        <f t="shared" si="15"/>
        <v>(月)</v>
      </c>
      <c r="D146" s="784" t="s">
        <v>570</v>
      </c>
      <c r="E146" s="60"/>
      <c r="F146" s="23">
        <v>25.8</v>
      </c>
      <c r="G146" s="63">
        <v>26</v>
      </c>
      <c r="H146" s="23">
        <v>5.9</v>
      </c>
      <c r="I146" s="63">
        <v>5.9</v>
      </c>
      <c r="J146" s="23">
        <v>8.6999999999999993</v>
      </c>
      <c r="K146" s="63">
        <v>7.8</v>
      </c>
      <c r="L146" s="23"/>
      <c r="M146" s="63">
        <v>27</v>
      </c>
      <c r="N146" s="50"/>
      <c r="O146" s="1310">
        <v>54.7</v>
      </c>
      <c r="P146" s="50"/>
      <c r="Q146" s="1310">
        <v>80.599999999999994</v>
      </c>
      <c r="R146" s="50"/>
      <c r="S146" s="1310"/>
      <c r="T146" s="50"/>
      <c r="U146" s="1310"/>
      <c r="V146" s="64"/>
      <c r="W146" s="65">
        <v>31.8</v>
      </c>
      <c r="X146" s="69"/>
      <c r="Y146" s="70">
        <v>167</v>
      </c>
      <c r="Z146" s="1505"/>
      <c r="AA146" s="68">
        <v>0.18</v>
      </c>
      <c r="AB146" s="655"/>
      <c r="AC146" s="655">
        <v>90</v>
      </c>
      <c r="AD146" s="6" t="s">
        <v>21</v>
      </c>
      <c r="AE146" s="18"/>
      <c r="AF146" s="40"/>
      <c r="AG146" s="35">
        <v>7.8</v>
      </c>
      <c r="AH146" s="42" t="s">
        <v>36</v>
      </c>
      <c r="AI146" s="99"/>
      <c r="AJ146" s="1"/>
      <c r="AK146" s="1"/>
      <c r="AL146" s="1"/>
      <c r="AM146" s="1"/>
      <c r="AN146" s="1"/>
    </row>
    <row r="147" spans="1:40" x14ac:dyDescent="0.15">
      <c r="A147" s="1713"/>
      <c r="B147" s="326">
        <v>43683</v>
      </c>
      <c r="C147" s="456" t="str">
        <f t="shared" si="15"/>
        <v>(火)</v>
      </c>
      <c r="D147" s="784" t="s">
        <v>570</v>
      </c>
      <c r="E147" s="60"/>
      <c r="F147" s="23">
        <v>26.2</v>
      </c>
      <c r="G147" s="63">
        <v>26.4</v>
      </c>
      <c r="H147" s="23">
        <v>6</v>
      </c>
      <c r="I147" s="63">
        <v>6.3</v>
      </c>
      <c r="J147" s="23">
        <v>8.8000000000000007</v>
      </c>
      <c r="K147" s="63">
        <v>7.8</v>
      </c>
      <c r="L147" s="23"/>
      <c r="M147" s="63">
        <v>26.8</v>
      </c>
      <c r="N147" s="50"/>
      <c r="O147" s="1310">
        <v>56.1</v>
      </c>
      <c r="P147" s="50"/>
      <c r="Q147" s="1310">
        <v>80</v>
      </c>
      <c r="R147" s="50"/>
      <c r="S147" s="1310"/>
      <c r="T147" s="50"/>
      <c r="U147" s="1310"/>
      <c r="V147" s="64"/>
      <c r="W147" s="65">
        <v>30.9</v>
      </c>
      <c r="X147" s="69"/>
      <c r="Y147" s="70">
        <v>160</v>
      </c>
      <c r="Z147" s="1505"/>
      <c r="AA147" s="68">
        <v>0.23</v>
      </c>
      <c r="AB147" s="655"/>
      <c r="AC147" s="655">
        <v>100</v>
      </c>
      <c r="AD147" s="6" t="s">
        <v>274</v>
      </c>
      <c r="AE147" s="18" t="s">
        <v>22</v>
      </c>
      <c r="AF147" s="34"/>
      <c r="AG147" s="35">
        <v>26.9</v>
      </c>
      <c r="AH147" s="36" t="s">
        <v>36</v>
      </c>
      <c r="AI147" s="100"/>
      <c r="AJ147" s="1"/>
      <c r="AK147" s="1"/>
      <c r="AL147" s="1"/>
      <c r="AM147" s="1"/>
      <c r="AN147" s="1"/>
    </row>
    <row r="148" spans="1:40" x14ac:dyDescent="0.15">
      <c r="A148" s="1713"/>
      <c r="B148" s="326">
        <v>43684</v>
      </c>
      <c r="C148" s="456" t="str">
        <f t="shared" si="15"/>
        <v>(水)</v>
      </c>
      <c r="D148" s="784" t="s">
        <v>598</v>
      </c>
      <c r="E148" s="60"/>
      <c r="F148" s="23">
        <v>26.4</v>
      </c>
      <c r="G148" s="63">
        <v>26.6</v>
      </c>
      <c r="H148" s="23">
        <v>6.6</v>
      </c>
      <c r="I148" s="63">
        <v>6.6</v>
      </c>
      <c r="J148" s="23">
        <v>8.8000000000000007</v>
      </c>
      <c r="K148" s="63">
        <v>7.9</v>
      </c>
      <c r="L148" s="23"/>
      <c r="M148" s="63">
        <v>26.9</v>
      </c>
      <c r="N148" s="50"/>
      <c r="O148" s="1310">
        <v>54.2</v>
      </c>
      <c r="P148" s="50"/>
      <c r="Q148" s="1310">
        <v>79.8</v>
      </c>
      <c r="R148" s="50"/>
      <c r="S148" s="1310"/>
      <c r="T148" s="50"/>
      <c r="U148" s="1310"/>
      <c r="V148" s="64"/>
      <c r="W148" s="65">
        <v>30</v>
      </c>
      <c r="X148" s="69"/>
      <c r="Y148" s="70">
        <v>172</v>
      </c>
      <c r="Z148" s="1505"/>
      <c r="AA148" s="68">
        <v>0.2</v>
      </c>
      <c r="AB148" s="655"/>
      <c r="AC148" s="655">
        <v>104</v>
      </c>
      <c r="AD148" s="6" t="s">
        <v>275</v>
      </c>
      <c r="AE148" s="18" t="s">
        <v>23</v>
      </c>
      <c r="AF148" s="34"/>
      <c r="AG148" s="660">
        <v>55.2</v>
      </c>
      <c r="AH148" s="36" t="s">
        <v>36</v>
      </c>
      <c r="AI148" s="100"/>
      <c r="AJ148" s="1"/>
      <c r="AK148" s="1"/>
      <c r="AL148" s="1"/>
      <c r="AM148" s="1"/>
      <c r="AN148" s="1"/>
    </row>
    <row r="149" spans="1:40" x14ac:dyDescent="0.15">
      <c r="A149" s="1713"/>
      <c r="B149" s="326">
        <v>43685</v>
      </c>
      <c r="C149" s="456" t="str">
        <f>IF(B149="","",IF(WEEKDAY(B149)=1,"(日)",IF(WEEKDAY(B149)=2,"(月)",IF(WEEKDAY(B149)=3,"(火)",IF(WEEKDAY(B149)=4,"(水)",IF(WEEKDAY(B149)=5,"(木)",IF(WEEKDAY(B149)=6,"(金)","(土)")))))))</f>
        <v>(木)</v>
      </c>
      <c r="D149" s="784" t="s">
        <v>598</v>
      </c>
      <c r="E149" s="60">
        <v>35.5</v>
      </c>
      <c r="F149" s="23">
        <v>26.7</v>
      </c>
      <c r="G149" s="63">
        <v>28.6</v>
      </c>
      <c r="H149" s="23">
        <v>6.5</v>
      </c>
      <c r="I149" s="63">
        <v>6.9</v>
      </c>
      <c r="J149" s="23">
        <v>8.8000000000000007</v>
      </c>
      <c r="K149" s="63">
        <v>7.8</v>
      </c>
      <c r="L149" s="23"/>
      <c r="M149" s="63">
        <v>26.9</v>
      </c>
      <c r="N149" s="50"/>
      <c r="O149" s="1310">
        <v>55.2</v>
      </c>
      <c r="P149" s="50"/>
      <c r="Q149" s="1310">
        <v>80</v>
      </c>
      <c r="R149" s="50"/>
      <c r="S149" s="1310">
        <v>48.4</v>
      </c>
      <c r="T149" s="50"/>
      <c r="U149" s="1310">
        <v>31.6</v>
      </c>
      <c r="V149" s="64"/>
      <c r="W149" s="65">
        <v>30.3</v>
      </c>
      <c r="X149" s="69"/>
      <c r="Y149" s="70">
        <v>171</v>
      </c>
      <c r="Z149" s="1505"/>
      <c r="AA149" s="68">
        <v>0.19</v>
      </c>
      <c r="AB149" s="655">
        <v>28</v>
      </c>
      <c r="AC149" s="655">
        <v>117</v>
      </c>
      <c r="AD149" s="6" t="s">
        <v>276</v>
      </c>
      <c r="AE149" s="18" t="s">
        <v>23</v>
      </c>
      <c r="AF149" s="34"/>
      <c r="AG149" s="660">
        <v>80</v>
      </c>
      <c r="AH149" s="36" t="s">
        <v>36</v>
      </c>
      <c r="AI149" s="100"/>
      <c r="AJ149" s="1"/>
      <c r="AK149" s="1"/>
      <c r="AL149" s="1"/>
      <c r="AM149" s="1"/>
      <c r="AN149" s="1"/>
    </row>
    <row r="150" spans="1:40" x14ac:dyDescent="0.15">
      <c r="A150" s="1713"/>
      <c r="B150" s="326">
        <v>43686</v>
      </c>
      <c r="C150" s="456" t="str">
        <f t="shared" ref="C150:C172" si="16">IF(B150="","",IF(WEEKDAY(B150)=1,"(日)",IF(WEEKDAY(B150)=2,"(月)",IF(WEEKDAY(B150)=3,"(火)",IF(WEEKDAY(B150)=4,"(水)",IF(WEEKDAY(B150)=5,"(木)",IF(WEEKDAY(B150)=6,"(金)","(土)")))))))</f>
        <v>(金)</v>
      </c>
      <c r="D150" s="784" t="s">
        <v>570</v>
      </c>
      <c r="E150" s="60"/>
      <c r="F150" s="23">
        <v>26.9</v>
      </c>
      <c r="G150" s="63">
        <v>27.2</v>
      </c>
      <c r="H150" s="23">
        <v>6.5</v>
      </c>
      <c r="I150" s="63">
        <v>6.9</v>
      </c>
      <c r="J150" s="23">
        <v>8.9</v>
      </c>
      <c r="K150" s="63">
        <v>7.8</v>
      </c>
      <c r="L150" s="23"/>
      <c r="M150" s="63">
        <v>27.9</v>
      </c>
      <c r="N150" s="50"/>
      <c r="O150" s="1310"/>
      <c r="P150" s="50"/>
      <c r="Q150" s="1310"/>
      <c r="R150" s="50"/>
      <c r="S150" s="1310"/>
      <c r="T150" s="50"/>
      <c r="U150" s="1310"/>
      <c r="V150" s="64"/>
      <c r="W150" s="65"/>
      <c r="X150" s="69"/>
      <c r="Y150" s="70"/>
      <c r="Z150" s="1505"/>
      <c r="AA150" s="68" t="s">
        <v>36</v>
      </c>
      <c r="AB150" s="655"/>
      <c r="AC150" s="655">
        <v>119</v>
      </c>
      <c r="AD150" s="6" t="s">
        <v>277</v>
      </c>
      <c r="AE150" s="18" t="s">
        <v>23</v>
      </c>
      <c r="AF150" s="34"/>
      <c r="AG150" s="660">
        <v>48.4</v>
      </c>
      <c r="AH150" s="36" t="s">
        <v>36</v>
      </c>
      <c r="AI150" s="100"/>
      <c r="AJ150" s="1"/>
      <c r="AK150" s="1"/>
      <c r="AL150" s="1"/>
      <c r="AM150" s="1"/>
      <c r="AN150" s="1"/>
    </row>
    <row r="151" spans="1:40" x14ac:dyDescent="0.15">
      <c r="A151" s="1713"/>
      <c r="B151" s="326">
        <v>43687</v>
      </c>
      <c r="C151" s="456" t="str">
        <f t="shared" si="16"/>
        <v>(土)</v>
      </c>
      <c r="D151" s="784" t="s">
        <v>570</v>
      </c>
      <c r="E151" s="60"/>
      <c r="F151" s="23">
        <v>27.3</v>
      </c>
      <c r="G151" s="63">
        <v>27.5</v>
      </c>
      <c r="H151" s="23">
        <v>5.6</v>
      </c>
      <c r="I151" s="63">
        <v>6.3</v>
      </c>
      <c r="J151" s="23">
        <v>8.8000000000000007</v>
      </c>
      <c r="K151" s="63">
        <v>7.9</v>
      </c>
      <c r="L151" s="23"/>
      <c r="M151" s="63">
        <v>26.4</v>
      </c>
      <c r="N151" s="50"/>
      <c r="O151" s="1310">
        <v>54.2</v>
      </c>
      <c r="P151" s="50"/>
      <c r="Q151" s="1310">
        <v>79</v>
      </c>
      <c r="R151" s="50"/>
      <c r="S151" s="1310"/>
      <c r="T151" s="50"/>
      <c r="U151" s="1310"/>
      <c r="V151" s="64"/>
      <c r="W151" s="65">
        <v>30.6</v>
      </c>
      <c r="X151" s="69"/>
      <c r="Y151" s="70">
        <v>180</v>
      </c>
      <c r="Z151" s="1505"/>
      <c r="AA151" s="68">
        <v>0.25</v>
      </c>
      <c r="AB151" s="655"/>
      <c r="AC151" s="655">
        <v>110</v>
      </c>
      <c r="AD151" s="6" t="s">
        <v>278</v>
      </c>
      <c r="AE151" s="18" t="s">
        <v>23</v>
      </c>
      <c r="AF151" s="34"/>
      <c r="AG151" s="660">
        <v>31.6</v>
      </c>
      <c r="AH151" s="36" t="s">
        <v>36</v>
      </c>
      <c r="AI151" s="100"/>
      <c r="AJ151" s="1"/>
      <c r="AK151" s="1"/>
      <c r="AL151" s="1"/>
      <c r="AM151" s="1"/>
      <c r="AN151" s="1"/>
    </row>
    <row r="152" spans="1:40" x14ac:dyDescent="0.15">
      <c r="A152" s="1713"/>
      <c r="B152" s="326">
        <v>43688</v>
      </c>
      <c r="C152" s="456" t="str">
        <f t="shared" si="16"/>
        <v>(日)</v>
      </c>
      <c r="D152" s="784" t="s">
        <v>570</v>
      </c>
      <c r="E152" s="60"/>
      <c r="F152" s="23">
        <v>27.5</v>
      </c>
      <c r="G152" s="63">
        <v>27.7</v>
      </c>
      <c r="H152" s="23">
        <v>5.9</v>
      </c>
      <c r="I152" s="63">
        <v>6.8</v>
      </c>
      <c r="J152" s="23">
        <v>8.9</v>
      </c>
      <c r="K152" s="63">
        <v>7.8</v>
      </c>
      <c r="L152" s="23"/>
      <c r="M152" s="63">
        <v>26.5</v>
      </c>
      <c r="N152" s="50"/>
      <c r="O152" s="1310">
        <v>53.9</v>
      </c>
      <c r="P152" s="50"/>
      <c r="Q152" s="1310">
        <v>78.2</v>
      </c>
      <c r="R152" s="50"/>
      <c r="S152" s="1310"/>
      <c r="T152" s="50"/>
      <c r="U152" s="1310"/>
      <c r="V152" s="64"/>
      <c r="W152" s="65">
        <v>28.8</v>
      </c>
      <c r="X152" s="69"/>
      <c r="Y152" s="70">
        <v>182</v>
      </c>
      <c r="Z152" s="1505"/>
      <c r="AA152" s="68">
        <v>0.22</v>
      </c>
      <c r="AB152" s="655"/>
      <c r="AC152" s="655">
        <v>120</v>
      </c>
      <c r="AD152" s="6" t="s">
        <v>279</v>
      </c>
      <c r="AE152" s="18" t="s">
        <v>23</v>
      </c>
      <c r="AF152" s="37"/>
      <c r="AG152" s="38">
        <v>30.3</v>
      </c>
      <c r="AH152" s="39" t="s">
        <v>36</v>
      </c>
      <c r="AI152" s="98"/>
      <c r="AJ152" s="1"/>
      <c r="AK152" s="1"/>
      <c r="AL152" s="1"/>
      <c r="AM152" s="1"/>
      <c r="AN152" s="1"/>
    </row>
    <row r="153" spans="1:40" x14ac:dyDescent="0.15">
      <c r="A153" s="1713"/>
      <c r="B153" s="326">
        <v>43689</v>
      </c>
      <c r="C153" s="456" t="str">
        <f t="shared" si="16"/>
        <v>(月)</v>
      </c>
      <c r="D153" s="784" t="s">
        <v>579</v>
      </c>
      <c r="E153" s="60"/>
      <c r="F153" s="23">
        <v>27.6</v>
      </c>
      <c r="G153" s="63">
        <v>27.8</v>
      </c>
      <c r="H153" s="23">
        <v>5.9</v>
      </c>
      <c r="I153" s="63">
        <v>7.1</v>
      </c>
      <c r="J153" s="23">
        <v>8.9</v>
      </c>
      <c r="K153" s="63">
        <v>8</v>
      </c>
      <c r="L153" s="23"/>
      <c r="M153" s="63">
        <v>26.5</v>
      </c>
      <c r="N153" s="50"/>
      <c r="O153" s="1310">
        <v>53.7</v>
      </c>
      <c r="P153" s="50"/>
      <c r="Q153" s="1310">
        <v>78.2</v>
      </c>
      <c r="R153" s="50"/>
      <c r="S153" s="1310"/>
      <c r="T153" s="50"/>
      <c r="U153" s="1310"/>
      <c r="V153" s="64"/>
      <c r="W153" s="65">
        <v>29</v>
      </c>
      <c r="X153" s="69"/>
      <c r="Y153" s="70">
        <v>184</v>
      </c>
      <c r="Z153" s="1505"/>
      <c r="AA153" s="68">
        <v>0.23</v>
      </c>
      <c r="AB153" s="655"/>
      <c r="AC153" s="655">
        <v>144</v>
      </c>
      <c r="AD153" s="6" t="s">
        <v>280</v>
      </c>
      <c r="AE153" s="18" t="s">
        <v>23</v>
      </c>
      <c r="AF153" s="48"/>
      <c r="AG153" s="49">
        <v>171</v>
      </c>
      <c r="AH153" s="25" t="s">
        <v>36</v>
      </c>
      <c r="AI153" s="26"/>
      <c r="AJ153" s="1"/>
      <c r="AK153" s="1"/>
      <c r="AL153" s="1"/>
      <c r="AM153" s="1"/>
      <c r="AN153" s="1"/>
    </row>
    <row r="154" spans="1:40" x14ac:dyDescent="0.15">
      <c r="A154" s="1713"/>
      <c r="B154" s="326">
        <v>43690</v>
      </c>
      <c r="C154" s="456" t="str">
        <f t="shared" si="16"/>
        <v>(火)</v>
      </c>
      <c r="D154" s="784" t="s">
        <v>570</v>
      </c>
      <c r="E154" s="60"/>
      <c r="F154" s="23">
        <v>27.9</v>
      </c>
      <c r="G154" s="63">
        <v>28.1</v>
      </c>
      <c r="H154" s="23">
        <v>6.5</v>
      </c>
      <c r="I154" s="63">
        <v>7</v>
      </c>
      <c r="J154" s="23">
        <v>8.3000000000000007</v>
      </c>
      <c r="K154" s="63">
        <v>7.5</v>
      </c>
      <c r="L154" s="23"/>
      <c r="M154" s="63">
        <v>26.6</v>
      </c>
      <c r="N154" s="50"/>
      <c r="O154" s="1310">
        <v>54.7</v>
      </c>
      <c r="P154" s="50"/>
      <c r="Q154" s="1310">
        <v>79</v>
      </c>
      <c r="R154" s="50"/>
      <c r="S154" s="1310"/>
      <c r="T154" s="50"/>
      <c r="U154" s="1310"/>
      <c r="V154" s="64"/>
      <c r="W154" s="65">
        <v>29.2</v>
      </c>
      <c r="X154" s="69"/>
      <c r="Y154" s="70">
        <v>186</v>
      </c>
      <c r="Z154" s="1505"/>
      <c r="AA154" s="68">
        <v>0.28999999999999998</v>
      </c>
      <c r="AB154" s="655"/>
      <c r="AC154" s="655">
        <v>92</v>
      </c>
      <c r="AD154" s="6" t="s">
        <v>281</v>
      </c>
      <c r="AE154" s="18" t="s">
        <v>23</v>
      </c>
      <c r="AF154" s="41"/>
      <c r="AG154" s="41">
        <v>0.19</v>
      </c>
      <c r="AH154" s="42" t="s">
        <v>36</v>
      </c>
      <c r="AI154" s="99"/>
      <c r="AJ154" s="1"/>
      <c r="AK154" s="1"/>
      <c r="AL154" s="1"/>
      <c r="AM154" s="1"/>
      <c r="AN154" s="1"/>
    </row>
    <row r="155" spans="1:40" x14ac:dyDescent="0.15">
      <c r="A155" s="1713"/>
      <c r="B155" s="326">
        <v>43691</v>
      </c>
      <c r="C155" s="456" t="str">
        <f t="shared" si="16"/>
        <v>(水)</v>
      </c>
      <c r="D155" s="784" t="s">
        <v>579</v>
      </c>
      <c r="E155" s="60"/>
      <c r="F155" s="23">
        <v>27.9</v>
      </c>
      <c r="G155" s="63">
        <v>28.2</v>
      </c>
      <c r="H155" s="23">
        <v>5.0999999999999996</v>
      </c>
      <c r="I155" s="63">
        <v>6.5</v>
      </c>
      <c r="J155" s="23">
        <v>8.1</v>
      </c>
      <c r="K155" s="63">
        <v>7.6</v>
      </c>
      <c r="L155" s="23"/>
      <c r="M155" s="63">
        <v>26.8</v>
      </c>
      <c r="N155" s="50"/>
      <c r="O155" s="1310">
        <v>55</v>
      </c>
      <c r="P155" s="50"/>
      <c r="Q155" s="1310">
        <v>79.599999999999994</v>
      </c>
      <c r="R155" s="50"/>
      <c r="S155" s="1310"/>
      <c r="T155" s="50"/>
      <c r="U155" s="1310"/>
      <c r="V155" s="64"/>
      <c r="W155" s="65">
        <v>30.9</v>
      </c>
      <c r="X155" s="69"/>
      <c r="Y155" s="70">
        <v>193</v>
      </c>
      <c r="Z155" s="1505"/>
      <c r="AA155" s="68">
        <v>0.25</v>
      </c>
      <c r="AB155" s="655"/>
      <c r="AC155" s="655">
        <v>53</v>
      </c>
      <c r="AD155" s="6" t="s">
        <v>24</v>
      </c>
      <c r="AE155" s="18" t="s">
        <v>23</v>
      </c>
      <c r="AF155" s="23"/>
      <c r="AG155" s="47">
        <v>3.5</v>
      </c>
      <c r="AH155" s="141" t="s">
        <v>36</v>
      </c>
      <c r="AI155" s="99"/>
    </row>
    <row r="156" spans="1:40" x14ac:dyDescent="0.15">
      <c r="A156" s="1713"/>
      <c r="B156" s="326">
        <v>43692</v>
      </c>
      <c r="C156" s="456" t="str">
        <f t="shared" si="16"/>
        <v>(木)</v>
      </c>
      <c r="D156" s="671" t="s">
        <v>579</v>
      </c>
      <c r="E156" s="60"/>
      <c r="F156" s="23">
        <v>28.2</v>
      </c>
      <c r="G156" s="63">
        <v>28.5</v>
      </c>
      <c r="H156" s="23">
        <v>6.4</v>
      </c>
      <c r="I156" s="63">
        <v>6.7</v>
      </c>
      <c r="J156" s="23">
        <v>8</v>
      </c>
      <c r="K156" s="63">
        <v>7.6</v>
      </c>
      <c r="L156" s="23"/>
      <c r="M156" s="63">
        <v>27</v>
      </c>
      <c r="N156" s="50"/>
      <c r="O156" s="1310">
        <v>58.4</v>
      </c>
      <c r="P156" s="50"/>
      <c r="Q156" s="1310">
        <v>79.400000000000006</v>
      </c>
      <c r="R156" s="50"/>
      <c r="S156" s="1310"/>
      <c r="T156" s="50"/>
      <c r="U156" s="1310"/>
      <c r="V156" s="64"/>
      <c r="W156" s="65">
        <v>30.2</v>
      </c>
      <c r="X156" s="69"/>
      <c r="Y156" s="70">
        <v>198</v>
      </c>
      <c r="Z156" s="1505"/>
      <c r="AA156" s="68">
        <v>0.25</v>
      </c>
      <c r="AB156" s="655"/>
      <c r="AC156" s="655">
        <v>32</v>
      </c>
      <c r="AD156" s="6" t="s">
        <v>25</v>
      </c>
      <c r="AE156" s="18" t="s">
        <v>23</v>
      </c>
      <c r="AF156" s="23"/>
      <c r="AG156" s="47">
        <v>1.3</v>
      </c>
      <c r="AH156" s="36" t="s">
        <v>36</v>
      </c>
      <c r="AI156" s="99"/>
    </row>
    <row r="157" spans="1:40" x14ac:dyDescent="0.15">
      <c r="A157" s="1713"/>
      <c r="B157" s="326">
        <v>43693</v>
      </c>
      <c r="C157" s="456" t="str">
        <f t="shared" si="16"/>
        <v>(金)</v>
      </c>
      <c r="D157" s="784" t="s">
        <v>579</v>
      </c>
      <c r="E157" s="60"/>
      <c r="F157" s="23">
        <v>28.1</v>
      </c>
      <c r="G157" s="63">
        <v>28.4</v>
      </c>
      <c r="H157" s="23">
        <v>5.9</v>
      </c>
      <c r="I157" s="63">
        <v>6.6</v>
      </c>
      <c r="J157" s="23">
        <v>7.7</v>
      </c>
      <c r="K157" s="63">
        <v>7.8</v>
      </c>
      <c r="L157" s="23"/>
      <c r="M157" s="63">
        <v>27</v>
      </c>
      <c r="N157" s="50"/>
      <c r="O157" s="1310">
        <v>59.1</v>
      </c>
      <c r="P157" s="50"/>
      <c r="Q157" s="1310">
        <v>81.2</v>
      </c>
      <c r="R157" s="50"/>
      <c r="S157" s="1310"/>
      <c r="T157" s="50"/>
      <c r="U157" s="1310"/>
      <c r="V157" s="64"/>
      <c r="W157" s="65">
        <v>30.9</v>
      </c>
      <c r="X157" s="69"/>
      <c r="Y157" s="70">
        <v>207</v>
      </c>
      <c r="Z157" s="1505"/>
      <c r="AA157" s="68">
        <v>0.26</v>
      </c>
      <c r="AB157" s="655"/>
      <c r="AC157" s="655">
        <v>27</v>
      </c>
      <c r="AD157" s="6" t="s">
        <v>282</v>
      </c>
      <c r="AE157" s="18" t="s">
        <v>23</v>
      </c>
      <c r="AF157" s="23"/>
      <c r="AG157" s="47">
        <v>8.6999999999999993</v>
      </c>
      <c r="AH157" s="36" t="s">
        <v>36</v>
      </c>
      <c r="AI157" s="99"/>
    </row>
    <row r="158" spans="1:40" x14ac:dyDescent="0.15">
      <c r="A158" s="1713"/>
      <c r="B158" s="326">
        <v>43694</v>
      </c>
      <c r="C158" s="456" t="str">
        <f t="shared" si="16"/>
        <v>(土)</v>
      </c>
      <c r="D158" s="784" t="s">
        <v>570</v>
      </c>
      <c r="E158" s="60"/>
      <c r="F158" s="23">
        <v>28.1</v>
      </c>
      <c r="G158" s="63">
        <v>28.6</v>
      </c>
      <c r="H158" s="23">
        <v>6.6</v>
      </c>
      <c r="I158" s="63">
        <v>5.8</v>
      </c>
      <c r="J158" s="23">
        <v>8.6</v>
      </c>
      <c r="K158" s="63">
        <v>7.8</v>
      </c>
      <c r="L158" s="23"/>
      <c r="M158" s="63">
        <v>27.6</v>
      </c>
      <c r="N158" s="50"/>
      <c r="O158" s="1310">
        <v>58.5</v>
      </c>
      <c r="P158" s="50"/>
      <c r="Q158" s="1310">
        <v>80.599999999999994</v>
      </c>
      <c r="R158" s="50"/>
      <c r="S158" s="1310"/>
      <c r="T158" s="50"/>
      <c r="U158" s="1310"/>
      <c r="V158" s="64"/>
      <c r="W158" s="65">
        <v>29.2</v>
      </c>
      <c r="X158" s="69"/>
      <c r="Y158" s="70">
        <v>197</v>
      </c>
      <c r="Z158" s="1505"/>
      <c r="AA158" s="68">
        <v>0.28999999999999998</v>
      </c>
      <c r="AB158" s="655"/>
      <c r="AC158" s="655">
        <v>80</v>
      </c>
      <c r="AD158" s="6" t="s">
        <v>283</v>
      </c>
      <c r="AE158" s="18" t="s">
        <v>23</v>
      </c>
      <c r="AF158" s="45"/>
      <c r="AG158" s="44">
        <v>0.04</v>
      </c>
      <c r="AH158" s="46" t="s">
        <v>36</v>
      </c>
      <c r="AI158" s="101"/>
    </row>
    <row r="159" spans="1:40" x14ac:dyDescent="0.15">
      <c r="A159" s="1713"/>
      <c r="B159" s="326">
        <v>43695</v>
      </c>
      <c r="C159" s="456" t="str">
        <f t="shared" si="16"/>
        <v>(日)</v>
      </c>
      <c r="D159" s="784" t="s">
        <v>570</v>
      </c>
      <c r="E159" s="60"/>
      <c r="F159" s="23">
        <v>27.9</v>
      </c>
      <c r="G159" s="63">
        <v>28.3</v>
      </c>
      <c r="H159" s="23">
        <v>7.7</v>
      </c>
      <c r="I159" s="63">
        <v>6.9</v>
      </c>
      <c r="J159" s="23">
        <v>7.9</v>
      </c>
      <c r="K159" s="63">
        <v>7.6</v>
      </c>
      <c r="L159" s="23"/>
      <c r="M159" s="63">
        <v>27.7</v>
      </c>
      <c r="N159" s="50"/>
      <c r="O159" s="1310">
        <v>58.9</v>
      </c>
      <c r="P159" s="50"/>
      <c r="Q159" s="1310">
        <v>84</v>
      </c>
      <c r="R159" s="50"/>
      <c r="S159" s="1310"/>
      <c r="T159" s="50"/>
      <c r="U159" s="1310"/>
      <c r="V159" s="64"/>
      <c r="W159" s="65">
        <v>33.6</v>
      </c>
      <c r="X159" s="69"/>
      <c r="Y159" s="70">
        <v>197</v>
      </c>
      <c r="Z159" s="1505"/>
      <c r="AA159" s="68">
        <v>0.28999999999999998</v>
      </c>
      <c r="AB159" s="655"/>
      <c r="AC159" s="655">
        <v>13</v>
      </c>
      <c r="AD159" s="6" t="s">
        <v>290</v>
      </c>
      <c r="AE159" s="18" t="s">
        <v>23</v>
      </c>
      <c r="AF159" s="24"/>
      <c r="AG159" s="44">
        <v>0.97</v>
      </c>
      <c r="AH159" s="42" t="s">
        <v>36</v>
      </c>
      <c r="AI159" s="99"/>
    </row>
    <row r="160" spans="1:40" x14ac:dyDescent="0.15">
      <c r="A160" s="1713"/>
      <c r="B160" s="326">
        <v>43696</v>
      </c>
      <c r="C160" s="456" t="str">
        <f t="shared" si="16"/>
        <v>(月)</v>
      </c>
      <c r="D160" s="784" t="s">
        <v>579</v>
      </c>
      <c r="E160" s="60"/>
      <c r="F160" s="23">
        <v>28</v>
      </c>
      <c r="G160" s="63">
        <v>28.3</v>
      </c>
      <c r="H160" s="23">
        <v>6.4</v>
      </c>
      <c r="I160" s="63">
        <v>6.9</v>
      </c>
      <c r="J160" s="23">
        <v>7.9</v>
      </c>
      <c r="K160" s="63">
        <v>7.8</v>
      </c>
      <c r="L160" s="23"/>
      <c r="M160" s="63">
        <v>27.8</v>
      </c>
      <c r="N160" s="50"/>
      <c r="O160" s="1310">
        <v>57.7</v>
      </c>
      <c r="P160" s="50"/>
      <c r="Q160" s="1310">
        <v>86</v>
      </c>
      <c r="R160" s="50"/>
      <c r="S160" s="1310"/>
      <c r="T160" s="50"/>
      <c r="U160" s="1310"/>
      <c r="V160" s="64"/>
      <c r="W160" s="65">
        <v>33.6</v>
      </c>
      <c r="X160" s="69"/>
      <c r="Y160" s="70">
        <v>193</v>
      </c>
      <c r="Z160" s="1505"/>
      <c r="AA160" s="68">
        <v>0.3</v>
      </c>
      <c r="AB160" s="655"/>
      <c r="AC160" s="655"/>
      <c r="AD160" s="6" t="s">
        <v>284</v>
      </c>
      <c r="AE160" s="18" t="s">
        <v>23</v>
      </c>
      <c r="AF160" s="24"/>
      <c r="AG160" s="44">
        <v>2.13</v>
      </c>
      <c r="AH160" s="42" t="s">
        <v>36</v>
      </c>
      <c r="AI160" s="99"/>
    </row>
    <row r="161" spans="1:36" x14ac:dyDescent="0.15">
      <c r="A161" s="1713"/>
      <c r="B161" s="326">
        <v>43697</v>
      </c>
      <c r="C161" s="456" t="str">
        <f t="shared" si="16"/>
        <v>(火)</v>
      </c>
      <c r="D161" s="784" t="s">
        <v>579</v>
      </c>
      <c r="E161" s="60"/>
      <c r="F161" s="23">
        <v>28.1</v>
      </c>
      <c r="G161" s="63">
        <v>28.5</v>
      </c>
      <c r="H161" s="23">
        <v>6.9</v>
      </c>
      <c r="I161" s="63">
        <v>6.3</v>
      </c>
      <c r="J161" s="23">
        <v>8.1</v>
      </c>
      <c r="K161" s="63">
        <v>7.6</v>
      </c>
      <c r="L161" s="23"/>
      <c r="M161" s="63">
        <v>28</v>
      </c>
      <c r="N161" s="50"/>
      <c r="O161" s="1310">
        <v>58.5</v>
      </c>
      <c r="P161" s="50"/>
      <c r="Q161" s="1310">
        <v>84</v>
      </c>
      <c r="R161" s="50"/>
      <c r="S161" s="1310"/>
      <c r="T161" s="50"/>
      <c r="U161" s="1310"/>
      <c r="V161" s="64"/>
      <c r="W161" s="65">
        <v>32.5</v>
      </c>
      <c r="X161" s="69"/>
      <c r="Y161" s="70">
        <v>231</v>
      </c>
      <c r="Z161" s="1505"/>
      <c r="AA161" s="68">
        <v>0.23</v>
      </c>
      <c r="AB161" s="655"/>
      <c r="AC161" s="655">
        <v>27</v>
      </c>
      <c r="AD161" s="6" t="s">
        <v>285</v>
      </c>
      <c r="AE161" s="18" t="s">
        <v>23</v>
      </c>
      <c r="AF161" s="45"/>
      <c r="AG161" s="44">
        <v>0.106</v>
      </c>
      <c r="AH161" s="46" t="s">
        <v>36</v>
      </c>
      <c r="AI161" s="101"/>
    </row>
    <row r="162" spans="1:36" x14ac:dyDescent="0.15">
      <c r="A162" s="1713"/>
      <c r="B162" s="326">
        <v>43698</v>
      </c>
      <c r="C162" s="456" t="str">
        <f t="shared" si="16"/>
        <v>(水)</v>
      </c>
      <c r="D162" s="784" t="s">
        <v>570</v>
      </c>
      <c r="E162" s="60"/>
      <c r="F162" s="23">
        <v>28</v>
      </c>
      <c r="G162" s="63">
        <v>28.4</v>
      </c>
      <c r="H162" s="23">
        <v>2.8</v>
      </c>
      <c r="I162" s="63">
        <v>3.6</v>
      </c>
      <c r="J162" s="23">
        <v>7</v>
      </c>
      <c r="K162" s="63">
        <v>7.6</v>
      </c>
      <c r="L162" s="23"/>
      <c r="M162" s="63">
        <v>30.5</v>
      </c>
      <c r="N162" s="50"/>
      <c r="O162" s="1310"/>
      <c r="P162" s="50"/>
      <c r="Q162" s="1310"/>
      <c r="R162" s="50"/>
      <c r="S162" s="1310"/>
      <c r="T162" s="50"/>
      <c r="U162" s="1310"/>
      <c r="V162" s="64"/>
      <c r="W162" s="65"/>
      <c r="X162" s="69"/>
      <c r="Y162" s="70"/>
      <c r="Z162" s="1505"/>
      <c r="AA162" s="68"/>
      <c r="AB162" s="655"/>
      <c r="AC162" s="655"/>
      <c r="AD162" s="6" t="s">
        <v>286</v>
      </c>
      <c r="AE162" s="18" t="s">
        <v>23</v>
      </c>
      <c r="AF162" s="24"/>
      <c r="AG162" s="217"/>
      <c r="AH162" s="42" t="s">
        <v>36</v>
      </c>
      <c r="AI162" s="99"/>
    </row>
    <row r="163" spans="1:36" x14ac:dyDescent="0.15">
      <c r="A163" s="1713"/>
      <c r="B163" s="326">
        <v>43699</v>
      </c>
      <c r="C163" s="456" t="str">
        <f t="shared" si="16"/>
        <v>(木)</v>
      </c>
      <c r="D163" s="784" t="s">
        <v>579</v>
      </c>
      <c r="E163" s="60"/>
      <c r="F163" s="23">
        <v>27.6</v>
      </c>
      <c r="G163" s="63">
        <v>28.1</v>
      </c>
      <c r="H163" s="23">
        <v>7.4</v>
      </c>
      <c r="I163" s="63">
        <v>7.1</v>
      </c>
      <c r="J163" s="23">
        <v>8</v>
      </c>
      <c r="K163" s="63">
        <v>7.9</v>
      </c>
      <c r="L163" s="23"/>
      <c r="M163" s="63">
        <v>30</v>
      </c>
      <c r="N163" s="50"/>
      <c r="O163" s="1310"/>
      <c r="P163" s="50"/>
      <c r="Q163" s="1310"/>
      <c r="R163" s="50"/>
      <c r="S163" s="1310"/>
      <c r="T163" s="50"/>
      <c r="U163" s="1310"/>
      <c r="V163" s="64"/>
      <c r="W163" s="65"/>
      <c r="X163" s="69"/>
      <c r="Y163" s="70"/>
      <c r="Z163" s="1505"/>
      <c r="AA163" s="68"/>
      <c r="AB163" s="655"/>
      <c r="AC163" s="655"/>
      <c r="AD163" s="6" t="s">
        <v>287</v>
      </c>
      <c r="AE163" s="18" t="s">
        <v>23</v>
      </c>
      <c r="AF163" s="23"/>
      <c r="AG163" s="47">
        <v>24.6</v>
      </c>
      <c r="AH163" s="36" t="s">
        <v>36</v>
      </c>
      <c r="AI163" s="100"/>
    </row>
    <row r="164" spans="1:36" x14ac:dyDescent="0.15">
      <c r="A164" s="1713"/>
      <c r="B164" s="326">
        <v>43700</v>
      </c>
      <c r="C164" s="456" t="str">
        <f t="shared" si="16"/>
        <v>(金)</v>
      </c>
      <c r="D164" s="784" t="s">
        <v>571</v>
      </c>
      <c r="E164" s="60"/>
      <c r="F164" s="23">
        <v>27.6</v>
      </c>
      <c r="G164" s="63">
        <v>28</v>
      </c>
      <c r="H164" s="23">
        <v>8.9</v>
      </c>
      <c r="I164" s="63">
        <v>8</v>
      </c>
      <c r="J164" s="23">
        <v>8.1</v>
      </c>
      <c r="K164" s="63">
        <v>7.9</v>
      </c>
      <c r="L164" s="23"/>
      <c r="M164" s="63">
        <v>29</v>
      </c>
      <c r="N164" s="50"/>
      <c r="O164" s="1310"/>
      <c r="P164" s="50"/>
      <c r="Q164" s="1310"/>
      <c r="R164" s="50"/>
      <c r="S164" s="1310"/>
      <c r="T164" s="50"/>
      <c r="U164" s="1310"/>
      <c r="V164" s="64"/>
      <c r="W164" s="65"/>
      <c r="X164" s="69"/>
      <c r="Y164" s="70"/>
      <c r="Z164" s="1505"/>
      <c r="AA164" s="68"/>
      <c r="AB164" s="655"/>
      <c r="AC164" s="655"/>
      <c r="AD164" s="6" t="s">
        <v>27</v>
      </c>
      <c r="AE164" s="18" t="s">
        <v>23</v>
      </c>
      <c r="AF164" s="23"/>
      <c r="AG164" s="47">
        <v>15.9</v>
      </c>
      <c r="AH164" s="36" t="s">
        <v>36</v>
      </c>
      <c r="AI164" s="100"/>
    </row>
    <row r="165" spans="1:36" x14ac:dyDescent="0.15">
      <c r="A165" s="1713"/>
      <c r="B165" s="326">
        <v>43701</v>
      </c>
      <c r="C165" s="456" t="str">
        <f t="shared" si="16"/>
        <v>(土)</v>
      </c>
      <c r="D165" s="784" t="s">
        <v>570</v>
      </c>
      <c r="E165" s="60"/>
      <c r="F165" s="23">
        <v>27.4</v>
      </c>
      <c r="G165" s="63">
        <v>27.9</v>
      </c>
      <c r="H165" s="23">
        <v>8.1</v>
      </c>
      <c r="I165" s="63">
        <v>6.9</v>
      </c>
      <c r="J165" s="23">
        <v>8.1999999999999993</v>
      </c>
      <c r="K165" s="63">
        <v>8.1</v>
      </c>
      <c r="L165" s="23"/>
      <c r="M165" s="63">
        <v>27.4</v>
      </c>
      <c r="N165" s="50"/>
      <c r="O165" s="1310"/>
      <c r="P165" s="50"/>
      <c r="Q165" s="1310"/>
      <c r="R165" s="50"/>
      <c r="S165" s="1310"/>
      <c r="T165" s="50"/>
      <c r="U165" s="1310"/>
      <c r="V165" s="64"/>
      <c r="W165" s="65"/>
      <c r="X165" s="69"/>
      <c r="Y165" s="70"/>
      <c r="Z165" s="1505"/>
      <c r="AA165" s="68"/>
      <c r="AB165" s="655"/>
      <c r="AC165" s="655"/>
      <c r="AD165" s="6" t="s">
        <v>288</v>
      </c>
      <c r="AE165" s="18" t="s">
        <v>273</v>
      </c>
      <c r="AF165" s="50"/>
      <c r="AG165" s="51">
        <v>6</v>
      </c>
      <c r="AH165" s="43" t="s">
        <v>36</v>
      </c>
      <c r="AI165" s="102"/>
    </row>
    <row r="166" spans="1:36" x14ac:dyDescent="0.15">
      <c r="A166" s="1713"/>
      <c r="B166" s="326">
        <v>43702</v>
      </c>
      <c r="C166" s="456" t="str">
        <f t="shared" si="16"/>
        <v>(日)</v>
      </c>
      <c r="D166" s="784" t="s">
        <v>570</v>
      </c>
      <c r="E166" s="60"/>
      <c r="F166" s="23">
        <v>27</v>
      </c>
      <c r="G166" s="63">
        <v>27.6</v>
      </c>
      <c r="H166" s="23">
        <v>9</v>
      </c>
      <c r="I166" s="63">
        <v>7.5</v>
      </c>
      <c r="J166" s="23">
        <v>8</v>
      </c>
      <c r="K166" s="63">
        <v>8.1</v>
      </c>
      <c r="L166" s="23"/>
      <c r="M166" s="63">
        <v>27.1</v>
      </c>
      <c r="N166" s="50"/>
      <c r="O166" s="1310"/>
      <c r="P166" s="50"/>
      <c r="Q166" s="1310"/>
      <c r="R166" s="50"/>
      <c r="S166" s="1310"/>
      <c r="T166" s="50"/>
      <c r="U166" s="1310"/>
      <c r="V166" s="64"/>
      <c r="W166" s="65"/>
      <c r="X166" s="69"/>
      <c r="Y166" s="70"/>
      <c r="Z166" s="1505"/>
      <c r="AA166" s="68"/>
      <c r="AB166" s="655"/>
      <c r="AC166" s="655"/>
      <c r="AD166" s="6" t="s">
        <v>289</v>
      </c>
      <c r="AE166" s="18" t="s">
        <v>23</v>
      </c>
      <c r="AF166" s="50"/>
      <c r="AG166" s="51">
        <v>7</v>
      </c>
      <c r="AH166" s="43" t="s">
        <v>36</v>
      </c>
      <c r="AI166" s="102"/>
    </row>
    <row r="167" spans="1:36" x14ac:dyDescent="0.15">
      <c r="A167" s="1713"/>
      <c r="B167" s="326">
        <v>43703</v>
      </c>
      <c r="C167" s="456" t="str">
        <f t="shared" si="16"/>
        <v>(月)</v>
      </c>
      <c r="D167" s="784" t="s">
        <v>570</v>
      </c>
      <c r="E167" s="60"/>
      <c r="F167" s="23">
        <v>26.8</v>
      </c>
      <c r="G167" s="63">
        <v>27.2</v>
      </c>
      <c r="H167" s="23">
        <v>9.1999999999999993</v>
      </c>
      <c r="I167" s="63">
        <v>8.4</v>
      </c>
      <c r="J167" s="23">
        <v>8</v>
      </c>
      <c r="K167" s="63">
        <v>8.1</v>
      </c>
      <c r="L167" s="23"/>
      <c r="M167" s="63">
        <v>26.9</v>
      </c>
      <c r="N167" s="50"/>
      <c r="O167" s="1310"/>
      <c r="P167" s="50"/>
      <c r="Q167" s="1310"/>
      <c r="R167" s="50"/>
      <c r="S167" s="1310"/>
      <c r="T167" s="50"/>
      <c r="U167" s="1310"/>
      <c r="V167" s="64"/>
      <c r="W167" s="65"/>
      <c r="X167" s="69"/>
      <c r="Y167" s="70"/>
      <c r="Z167" s="1505"/>
      <c r="AA167" s="68"/>
      <c r="AB167" s="655">
        <v>23</v>
      </c>
      <c r="AC167" s="655"/>
      <c r="AD167" s="19"/>
      <c r="AE167" s="9"/>
      <c r="AF167" s="20"/>
      <c r="AG167" s="8"/>
      <c r="AH167" s="8"/>
      <c r="AI167" s="9"/>
    </row>
    <row r="168" spans="1:36" x14ac:dyDescent="0.15">
      <c r="A168" s="1713"/>
      <c r="B168" s="326">
        <v>43704</v>
      </c>
      <c r="C168" s="465" t="str">
        <f t="shared" si="16"/>
        <v>(火)</v>
      </c>
      <c r="D168" s="784" t="s">
        <v>579</v>
      </c>
      <c r="E168" s="60"/>
      <c r="F168" s="23">
        <v>27</v>
      </c>
      <c r="G168" s="63">
        <v>27.5</v>
      </c>
      <c r="H168" s="23">
        <v>10.4</v>
      </c>
      <c r="I168" s="63">
        <v>8.6999999999999993</v>
      </c>
      <c r="J168" s="23">
        <v>8.1</v>
      </c>
      <c r="K168" s="63">
        <v>8.1</v>
      </c>
      <c r="L168" s="23"/>
      <c r="M168" s="63">
        <v>26.7</v>
      </c>
      <c r="N168" s="50"/>
      <c r="O168" s="1310"/>
      <c r="P168" s="50"/>
      <c r="Q168" s="1310"/>
      <c r="R168" s="50"/>
      <c r="S168" s="1310"/>
      <c r="T168" s="50"/>
      <c r="U168" s="1310"/>
      <c r="V168" s="64"/>
      <c r="W168" s="65"/>
      <c r="X168" s="69"/>
      <c r="Y168" s="70"/>
      <c r="Z168" s="1505"/>
      <c r="AA168" s="68"/>
      <c r="AB168" s="655"/>
      <c r="AC168" s="655">
        <v>22</v>
      </c>
      <c r="AD168" s="19"/>
      <c r="AE168" s="9"/>
      <c r="AF168" s="20"/>
      <c r="AG168" s="8"/>
      <c r="AH168" s="8"/>
      <c r="AI168" s="9"/>
    </row>
    <row r="169" spans="1:36" x14ac:dyDescent="0.15">
      <c r="A169" s="1713"/>
      <c r="B169" s="326">
        <v>43705</v>
      </c>
      <c r="C169" s="456" t="str">
        <f t="shared" si="16"/>
        <v>(水)</v>
      </c>
      <c r="D169" s="784" t="s">
        <v>579</v>
      </c>
      <c r="E169" s="60"/>
      <c r="F169" s="23">
        <v>26.6</v>
      </c>
      <c r="G169" s="63">
        <v>27</v>
      </c>
      <c r="H169" s="23">
        <v>10.7</v>
      </c>
      <c r="I169" s="63">
        <v>9</v>
      </c>
      <c r="J169" s="23">
        <v>8.1999999999999993</v>
      </c>
      <c r="K169" s="63">
        <v>7.7</v>
      </c>
      <c r="L169" s="23"/>
      <c r="M169" s="63">
        <v>26</v>
      </c>
      <c r="N169" s="50"/>
      <c r="O169" s="1310"/>
      <c r="P169" s="50"/>
      <c r="Q169" s="1310"/>
      <c r="R169" s="50"/>
      <c r="S169" s="1310"/>
      <c r="T169" s="50"/>
      <c r="U169" s="1310"/>
      <c r="V169" s="64"/>
      <c r="W169" s="65"/>
      <c r="X169" s="69"/>
      <c r="Y169" s="70"/>
      <c r="Z169" s="1505"/>
      <c r="AA169" s="68"/>
      <c r="AB169" s="655"/>
      <c r="AC169" s="655">
        <v>55</v>
      </c>
      <c r="AD169" s="21"/>
      <c r="AE169" s="3"/>
      <c r="AF169" s="22"/>
      <c r="AG169" s="10"/>
      <c r="AH169" s="10"/>
      <c r="AI169" s="3"/>
    </row>
    <row r="170" spans="1:36" x14ac:dyDescent="0.15">
      <c r="A170" s="1713"/>
      <c r="B170" s="326">
        <v>43706</v>
      </c>
      <c r="C170" s="456" t="str">
        <f t="shared" si="16"/>
        <v>(木)</v>
      </c>
      <c r="D170" s="784" t="s">
        <v>570</v>
      </c>
      <c r="E170" s="60"/>
      <c r="F170" s="23">
        <v>26.7</v>
      </c>
      <c r="G170" s="63">
        <v>27.3</v>
      </c>
      <c r="H170" s="23">
        <v>10.9</v>
      </c>
      <c r="I170" s="63">
        <v>9.3000000000000007</v>
      </c>
      <c r="J170" s="23">
        <v>8.4</v>
      </c>
      <c r="K170" s="63">
        <v>7.7</v>
      </c>
      <c r="L170" s="23"/>
      <c r="M170" s="63">
        <v>26.1</v>
      </c>
      <c r="N170" s="50"/>
      <c r="O170" s="1310"/>
      <c r="P170" s="50"/>
      <c r="Q170" s="1310"/>
      <c r="R170" s="50"/>
      <c r="S170" s="1310"/>
      <c r="T170" s="50"/>
      <c r="U170" s="1310"/>
      <c r="V170" s="64"/>
      <c r="W170" s="65"/>
      <c r="X170" s="69"/>
      <c r="Y170" s="70"/>
      <c r="Z170" s="1505"/>
      <c r="AA170" s="68"/>
      <c r="AB170" s="655"/>
      <c r="AC170" s="655">
        <v>77</v>
      </c>
      <c r="AD170" s="29" t="s">
        <v>34</v>
      </c>
      <c r="AE170" s="2" t="s">
        <v>36</v>
      </c>
      <c r="AF170" s="2" t="s">
        <v>36</v>
      </c>
      <c r="AG170" s="2" t="s">
        <v>36</v>
      </c>
      <c r="AH170" s="2" t="s">
        <v>36</v>
      </c>
      <c r="AI170" s="103" t="s">
        <v>36</v>
      </c>
    </row>
    <row r="171" spans="1:36" x14ac:dyDescent="0.15">
      <c r="A171" s="1713"/>
      <c r="B171" s="326">
        <v>43707</v>
      </c>
      <c r="C171" s="456" t="str">
        <f t="shared" si="16"/>
        <v>(金)</v>
      </c>
      <c r="D171" s="784" t="s">
        <v>571</v>
      </c>
      <c r="E171" s="60"/>
      <c r="F171" s="23">
        <v>26.4</v>
      </c>
      <c r="G171" s="63">
        <v>26.7</v>
      </c>
      <c r="H171" s="23">
        <v>9</v>
      </c>
      <c r="I171" s="63">
        <v>9.1999999999999993</v>
      </c>
      <c r="J171" s="23">
        <v>8.1999999999999993</v>
      </c>
      <c r="K171" s="63">
        <v>7.6</v>
      </c>
      <c r="L171" s="23"/>
      <c r="M171" s="63">
        <v>28.9</v>
      </c>
      <c r="N171" s="50"/>
      <c r="O171" s="1310"/>
      <c r="P171" s="50"/>
      <c r="Q171" s="1310"/>
      <c r="R171" s="50"/>
      <c r="S171" s="1310"/>
      <c r="T171" s="50"/>
      <c r="U171" s="1310"/>
      <c r="V171" s="64"/>
      <c r="W171" s="65"/>
      <c r="X171" s="69"/>
      <c r="Y171" s="70"/>
      <c r="Z171" s="1505"/>
      <c r="AA171" s="68"/>
      <c r="AB171" s="655"/>
      <c r="AC171" s="655">
        <v>72</v>
      </c>
      <c r="AD171" s="11" t="s">
        <v>36</v>
      </c>
      <c r="AE171" s="2" t="s">
        <v>36</v>
      </c>
      <c r="AF171" s="2" t="s">
        <v>36</v>
      </c>
      <c r="AG171" s="2" t="s">
        <v>36</v>
      </c>
      <c r="AH171" s="2" t="s">
        <v>36</v>
      </c>
      <c r="AI171" s="103" t="s">
        <v>36</v>
      </c>
    </row>
    <row r="172" spans="1:36" x14ac:dyDescent="0.15">
      <c r="A172" s="1713"/>
      <c r="B172" s="326">
        <v>43708</v>
      </c>
      <c r="C172" s="466" t="str">
        <f t="shared" si="16"/>
        <v>(土)</v>
      </c>
      <c r="D172" s="223" t="s">
        <v>579</v>
      </c>
      <c r="E172" s="125"/>
      <c r="F172" s="126">
        <v>26.9</v>
      </c>
      <c r="G172" s="127">
        <v>27.2</v>
      </c>
      <c r="H172" s="126">
        <v>9.1999999999999993</v>
      </c>
      <c r="I172" s="127">
        <v>7.9</v>
      </c>
      <c r="J172" s="126">
        <v>8.4</v>
      </c>
      <c r="K172" s="127">
        <v>7.7</v>
      </c>
      <c r="L172" s="126"/>
      <c r="M172" s="127">
        <v>27.6</v>
      </c>
      <c r="N172" s="676"/>
      <c r="O172" s="1324"/>
      <c r="P172" s="676"/>
      <c r="Q172" s="1324"/>
      <c r="R172" s="676"/>
      <c r="S172" s="1324"/>
      <c r="T172" s="676"/>
      <c r="U172" s="1324"/>
      <c r="V172" s="128"/>
      <c r="W172" s="129"/>
      <c r="X172" s="132"/>
      <c r="Y172" s="133"/>
      <c r="Z172" s="1510"/>
      <c r="AA172" s="131"/>
      <c r="AB172" s="740"/>
      <c r="AC172" s="740">
        <v>80</v>
      </c>
      <c r="AD172" s="11" t="s">
        <v>36</v>
      </c>
      <c r="AE172" s="2" t="s">
        <v>36</v>
      </c>
      <c r="AF172" s="2" t="s">
        <v>36</v>
      </c>
      <c r="AG172" s="2" t="s">
        <v>36</v>
      </c>
      <c r="AH172" s="2" t="s">
        <v>36</v>
      </c>
      <c r="AI172" s="103" t="s">
        <v>36</v>
      </c>
    </row>
    <row r="173" spans="1:36" s="1" customFormat="1" ht="13.5" customHeight="1" x14ac:dyDescent="0.15">
      <c r="A173" s="1713"/>
      <c r="B173" s="1610" t="s">
        <v>396</v>
      </c>
      <c r="C173" s="1611"/>
      <c r="D173" s="399"/>
      <c r="E173" s="359">
        <f t="shared" ref="E173:AC173" si="17">IF(COUNT(E142:E172)=0,"",MAX(E142:E172))</f>
        <v>35.5</v>
      </c>
      <c r="F173" s="360">
        <f t="shared" si="17"/>
        <v>28.2</v>
      </c>
      <c r="G173" s="361">
        <f t="shared" si="17"/>
        <v>28.6</v>
      </c>
      <c r="H173" s="360">
        <f t="shared" si="17"/>
        <v>10.9</v>
      </c>
      <c r="I173" s="361">
        <f t="shared" si="17"/>
        <v>9.3000000000000007</v>
      </c>
      <c r="J173" s="360">
        <f t="shared" si="17"/>
        <v>8.9</v>
      </c>
      <c r="K173" s="361">
        <f t="shared" si="17"/>
        <v>8.1</v>
      </c>
      <c r="L173" s="360" t="str">
        <f t="shared" si="17"/>
        <v/>
      </c>
      <c r="M173" s="361">
        <f t="shared" si="17"/>
        <v>30.5</v>
      </c>
      <c r="N173" s="1311" t="str">
        <f t="shared" si="17"/>
        <v/>
      </c>
      <c r="O173" s="1319">
        <f t="shared" si="17"/>
        <v>59.1</v>
      </c>
      <c r="P173" s="1311" t="str">
        <f t="shared" si="17"/>
        <v/>
      </c>
      <c r="Q173" s="1319">
        <f t="shared" si="17"/>
        <v>86</v>
      </c>
      <c r="R173" s="1311" t="str">
        <f t="shared" si="17"/>
        <v/>
      </c>
      <c r="S173" s="1319">
        <f t="shared" si="17"/>
        <v>48.4</v>
      </c>
      <c r="T173" s="1311" t="str">
        <f t="shared" si="17"/>
        <v/>
      </c>
      <c r="U173" s="1319">
        <f t="shared" si="17"/>
        <v>31.6</v>
      </c>
      <c r="V173" s="362" t="str">
        <f t="shared" si="17"/>
        <v/>
      </c>
      <c r="W173" s="583">
        <f t="shared" si="17"/>
        <v>33.6</v>
      </c>
      <c r="X173" s="640" t="str">
        <f t="shared" si="17"/>
        <v/>
      </c>
      <c r="Y173" s="641">
        <f t="shared" si="17"/>
        <v>231</v>
      </c>
      <c r="Z173" s="1501" t="str">
        <f t="shared" si="17"/>
        <v/>
      </c>
      <c r="AA173" s="1514">
        <f t="shared" si="17"/>
        <v>0.3</v>
      </c>
      <c r="AB173" s="695">
        <f t="shared" si="17"/>
        <v>28</v>
      </c>
      <c r="AC173" s="695">
        <f t="shared" si="17"/>
        <v>144</v>
      </c>
      <c r="AD173" s="11"/>
      <c r="AE173" s="2"/>
      <c r="AF173" s="2"/>
      <c r="AG173" s="2"/>
      <c r="AH173" s="2"/>
      <c r="AI173" s="103"/>
    </row>
    <row r="174" spans="1:36" s="1" customFormat="1" ht="13.5" customHeight="1" x14ac:dyDescent="0.15">
      <c r="A174" s="1713"/>
      <c r="B174" s="1602" t="s">
        <v>397</v>
      </c>
      <c r="C174" s="1603"/>
      <c r="D174" s="401"/>
      <c r="E174" s="365">
        <f t="shared" ref="E174:AC174" si="18">IF(COUNT(E142:E172)=0,"",MIN(E142:E172))</f>
        <v>35.5</v>
      </c>
      <c r="F174" s="366">
        <f t="shared" si="18"/>
        <v>24.7</v>
      </c>
      <c r="G174" s="367">
        <f t="shared" si="18"/>
        <v>24.9</v>
      </c>
      <c r="H174" s="366">
        <f t="shared" si="18"/>
        <v>2.8</v>
      </c>
      <c r="I174" s="367">
        <f t="shared" si="18"/>
        <v>3.6</v>
      </c>
      <c r="J174" s="366">
        <f t="shared" si="18"/>
        <v>7</v>
      </c>
      <c r="K174" s="367">
        <f t="shared" si="18"/>
        <v>7.5</v>
      </c>
      <c r="L174" s="366" t="str">
        <f t="shared" si="18"/>
        <v/>
      </c>
      <c r="M174" s="367">
        <f t="shared" si="18"/>
        <v>26</v>
      </c>
      <c r="N174" s="1313" t="str">
        <f t="shared" si="18"/>
        <v/>
      </c>
      <c r="O174" s="1320">
        <f t="shared" si="18"/>
        <v>53.7</v>
      </c>
      <c r="P174" s="1313" t="str">
        <f t="shared" si="18"/>
        <v/>
      </c>
      <c r="Q174" s="1320">
        <f t="shared" si="18"/>
        <v>78.2</v>
      </c>
      <c r="R174" s="1313" t="str">
        <f t="shared" si="18"/>
        <v/>
      </c>
      <c r="S174" s="1320">
        <f t="shared" si="18"/>
        <v>48.4</v>
      </c>
      <c r="T174" s="1313" t="str">
        <f t="shared" si="18"/>
        <v/>
      </c>
      <c r="U174" s="1320">
        <f t="shared" si="18"/>
        <v>31.6</v>
      </c>
      <c r="V174" s="368" t="str">
        <f t="shared" si="18"/>
        <v/>
      </c>
      <c r="W174" s="697">
        <f t="shared" si="18"/>
        <v>28.8</v>
      </c>
      <c r="X174" s="644" t="str">
        <f t="shared" si="18"/>
        <v/>
      </c>
      <c r="Y174" s="645">
        <f t="shared" si="18"/>
        <v>157</v>
      </c>
      <c r="Z174" s="1502" t="str">
        <f t="shared" si="18"/>
        <v/>
      </c>
      <c r="AA174" s="710">
        <f t="shared" si="18"/>
        <v>0.18</v>
      </c>
      <c r="AB174" s="699">
        <f t="shared" si="18"/>
        <v>23</v>
      </c>
      <c r="AC174" s="699">
        <f t="shared" si="18"/>
        <v>13</v>
      </c>
      <c r="AD174" s="11"/>
      <c r="AE174" s="2"/>
      <c r="AF174" s="2"/>
      <c r="AG174" s="2"/>
      <c r="AH174" s="2"/>
      <c r="AI174" s="103"/>
    </row>
    <row r="175" spans="1:36" s="1" customFormat="1" ht="13.5" customHeight="1" x14ac:dyDescent="0.15">
      <c r="A175" s="1713"/>
      <c r="B175" s="1602" t="s">
        <v>398</v>
      </c>
      <c r="C175" s="1603"/>
      <c r="D175" s="401"/>
      <c r="E175" s="584">
        <f t="shared" ref="E175:AC175" si="19">IF(COUNT(E142:E172)=0,"",AVERAGE(E142:E172))</f>
        <v>35.5</v>
      </c>
      <c r="F175" s="585">
        <f t="shared" si="19"/>
        <v>27</v>
      </c>
      <c r="G175" s="586">
        <f t="shared" si="19"/>
        <v>27.383870967741938</v>
      </c>
      <c r="H175" s="585">
        <f t="shared" si="19"/>
        <v>7.1387096774193548</v>
      </c>
      <c r="I175" s="586">
        <f t="shared" si="19"/>
        <v>6.9451612903225799</v>
      </c>
      <c r="J175" s="585">
        <f t="shared" si="19"/>
        <v>8.3096774193548377</v>
      </c>
      <c r="K175" s="586">
        <f t="shared" si="19"/>
        <v>7.7935483870967719</v>
      </c>
      <c r="L175" s="585" t="str">
        <f t="shared" si="19"/>
        <v/>
      </c>
      <c r="M175" s="586">
        <f t="shared" si="19"/>
        <v>27.374193548387101</v>
      </c>
      <c r="N175" s="1321" t="str">
        <f t="shared" si="19"/>
        <v/>
      </c>
      <c r="O175" s="1322">
        <f t="shared" si="19"/>
        <v>56.364705882352943</v>
      </c>
      <c r="P175" s="1321" t="str">
        <f t="shared" si="19"/>
        <v/>
      </c>
      <c r="Q175" s="1322">
        <f t="shared" si="19"/>
        <v>80.623529411764707</v>
      </c>
      <c r="R175" s="1321" t="str">
        <f>IF(COUNT(R142:R172)=0,"",AVERAGE(R142:R172))</f>
        <v/>
      </c>
      <c r="S175" s="1322">
        <f t="shared" si="19"/>
        <v>48.4</v>
      </c>
      <c r="T175" s="1321" t="str">
        <f t="shared" si="19"/>
        <v/>
      </c>
      <c r="U175" s="1322">
        <f t="shared" si="19"/>
        <v>31.6</v>
      </c>
      <c r="V175" s="1366" t="str">
        <f t="shared" si="19"/>
        <v/>
      </c>
      <c r="W175" s="702">
        <f t="shared" si="19"/>
        <v>30.711764705882349</v>
      </c>
      <c r="X175" s="687" t="str">
        <f t="shared" si="19"/>
        <v/>
      </c>
      <c r="Y175" s="688">
        <f t="shared" si="19"/>
        <v>186.1764705882353</v>
      </c>
      <c r="Z175" s="1507" t="str">
        <f t="shared" si="19"/>
        <v/>
      </c>
      <c r="AA175" s="742">
        <f t="shared" si="19"/>
        <v>0.24117647058823533</v>
      </c>
      <c r="AB175" s="691">
        <f t="shared" si="19"/>
        <v>25.5</v>
      </c>
      <c r="AC175" s="691">
        <f t="shared" si="19"/>
        <v>74.416666666666671</v>
      </c>
      <c r="AD175" s="11"/>
      <c r="AE175" s="2"/>
      <c r="AF175" s="2"/>
      <c r="AG175" s="2"/>
      <c r="AH175" s="2"/>
      <c r="AI175" s="103"/>
    </row>
    <row r="176" spans="1:36" s="1" customFormat="1" ht="13.5" customHeight="1" x14ac:dyDescent="0.15">
      <c r="A176" s="1714"/>
      <c r="B176" s="1604" t="s">
        <v>399</v>
      </c>
      <c r="C176" s="1605"/>
      <c r="D176" s="401"/>
      <c r="E176" s="606"/>
      <c r="F176" s="1456"/>
      <c r="G176" s="1457"/>
      <c r="H176" s="1456"/>
      <c r="I176" s="1457"/>
      <c r="J176" s="1352"/>
      <c r="K176" s="1353"/>
      <c r="L176" s="1456"/>
      <c r="M176" s="1457"/>
      <c r="N176" s="1316"/>
      <c r="O176" s="1323"/>
      <c r="P176" s="1334"/>
      <c r="Q176" s="1323"/>
      <c r="R176" s="1315"/>
      <c r="S176" s="1316"/>
      <c r="T176" s="1315"/>
      <c r="U176" s="1333"/>
      <c r="V176" s="1367"/>
      <c r="W176" s="1368"/>
      <c r="X176" s="636"/>
      <c r="Y176" s="701"/>
      <c r="Z176" s="1508"/>
      <c r="AA176" s="1516"/>
      <c r="AB176" s="692">
        <f>SUM(AB142:AB172)</f>
        <v>51</v>
      </c>
      <c r="AC176" s="692">
        <f>SUM(AC142:AC172)</f>
        <v>1786</v>
      </c>
      <c r="AD176" s="11"/>
      <c r="AE176" s="2"/>
      <c r="AF176" s="2"/>
      <c r="AG176" s="2"/>
      <c r="AH176" s="2"/>
      <c r="AI176" s="103"/>
      <c r="AJ176" s="414"/>
    </row>
    <row r="177" spans="1:35" ht="13.5" customHeight="1" x14ac:dyDescent="0.15">
      <c r="A177" s="1712" t="s">
        <v>320</v>
      </c>
      <c r="B177" s="723">
        <v>43709</v>
      </c>
      <c r="C177" s="467" t="str">
        <f>IF(B177="","",IF(WEEKDAY(B177)=1,"(日)",IF(WEEKDAY(B177)=2,"(月)",IF(WEEKDAY(B177)=3,"(火)",IF(WEEKDAY(B177)=4,"(水)",IF(WEEKDAY(B177)=5,"(木)",IF(WEEKDAY(B177)=6,"(金)","(土)")))))))</f>
        <v>(日)</v>
      </c>
      <c r="D177" s="670" t="s">
        <v>570</v>
      </c>
      <c r="E177" s="59"/>
      <c r="F177" s="61">
        <v>26.4</v>
      </c>
      <c r="G177" s="62">
        <v>27</v>
      </c>
      <c r="H177" s="61">
        <v>9.9</v>
      </c>
      <c r="I177" s="62">
        <v>9.5</v>
      </c>
      <c r="J177" s="61">
        <v>8.1</v>
      </c>
      <c r="K177" s="62">
        <v>7.6</v>
      </c>
      <c r="L177" s="61"/>
      <c r="M177" s="62">
        <v>27.6</v>
      </c>
      <c r="N177" s="1308"/>
      <c r="O177" s="1309"/>
      <c r="P177" s="1308"/>
      <c r="Q177" s="1309"/>
      <c r="R177" s="1308"/>
      <c r="S177" s="1309"/>
      <c r="T177" s="1308"/>
      <c r="U177" s="1309"/>
      <c r="V177" s="55"/>
      <c r="W177" s="56"/>
      <c r="X177" s="57"/>
      <c r="Y177" s="58"/>
      <c r="Z177" s="1504"/>
      <c r="AA177" s="67" t="s">
        <v>36</v>
      </c>
      <c r="AB177" s="653"/>
      <c r="AC177" s="653">
        <v>27</v>
      </c>
      <c r="AD177" s="172">
        <v>43713</v>
      </c>
      <c r="AE177" s="135" t="s">
        <v>29</v>
      </c>
      <c r="AF177" s="674">
        <v>30</v>
      </c>
      <c r="AG177" s="137" t="s">
        <v>20</v>
      </c>
      <c r="AH177" s="138"/>
      <c r="AI177" s="139"/>
    </row>
    <row r="178" spans="1:35" x14ac:dyDescent="0.15">
      <c r="A178" s="1713"/>
      <c r="B178" s="391">
        <v>43710</v>
      </c>
      <c r="C178" s="456" t="str">
        <f>IF(B178="","",IF(WEEKDAY(B178)=1,"(日)",IF(WEEKDAY(B178)=2,"(月)",IF(WEEKDAY(B178)=3,"(火)",IF(WEEKDAY(B178)=4,"(水)",IF(WEEKDAY(B178)=5,"(木)",IF(WEEKDAY(B178)=6,"(金)","(土)")))))))</f>
        <v>(月)</v>
      </c>
      <c r="D178" s="671" t="s">
        <v>570</v>
      </c>
      <c r="E178" s="60"/>
      <c r="F178" s="23">
        <v>26.6</v>
      </c>
      <c r="G178" s="63">
        <v>27</v>
      </c>
      <c r="H178" s="23">
        <v>9.1999999999999993</v>
      </c>
      <c r="I178" s="63">
        <v>8.6999999999999993</v>
      </c>
      <c r="J178" s="23">
        <v>8</v>
      </c>
      <c r="K178" s="63">
        <v>8</v>
      </c>
      <c r="L178" s="23"/>
      <c r="M178" s="63">
        <v>27.7</v>
      </c>
      <c r="N178" s="50"/>
      <c r="O178" s="1310">
        <v>62.5</v>
      </c>
      <c r="P178" s="50"/>
      <c r="Q178" s="1310">
        <v>85.2</v>
      </c>
      <c r="R178" s="50"/>
      <c r="S178" s="1310"/>
      <c r="T178" s="50"/>
      <c r="U178" s="1310"/>
      <c r="V178" s="64"/>
      <c r="W178" s="65">
        <v>27.9</v>
      </c>
      <c r="X178" s="69"/>
      <c r="Y178" s="70">
        <v>197</v>
      </c>
      <c r="Z178" s="1505"/>
      <c r="AA178" s="68">
        <v>0.28000000000000003</v>
      </c>
      <c r="AB178" s="655"/>
      <c r="AC178" s="655"/>
      <c r="AD178" s="12" t="s">
        <v>30</v>
      </c>
      <c r="AE178" s="13" t="s">
        <v>31</v>
      </c>
      <c r="AF178" s="14" t="s">
        <v>32</v>
      </c>
      <c r="AG178" s="15" t="s">
        <v>33</v>
      </c>
      <c r="AH178" s="16" t="s">
        <v>36</v>
      </c>
      <c r="AI178" s="96"/>
    </row>
    <row r="179" spans="1:35" ht="13.5" customHeight="1" x14ac:dyDescent="0.15">
      <c r="A179" s="1713"/>
      <c r="B179" s="391">
        <v>43711</v>
      </c>
      <c r="C179" s="456" t="str">
        <f t="shared" ref="C179:C206" si="20">IF(B179="","",IF(WEEKDAY(B179)=1,"(日)",IF(WEEKDAY(B179)=2,"(月)",IF(WEEKDAY(B179)=3,"(火)",IF(WEEKDAY(B179)=4,"(水)",IF(WEEKDAY(B179)=5,"(木)",IF(WEEKDAY(B179)=6,"(金)","(土)")))))))</f>
        <v>(火)</v>
      </c>
      <c r="D179" s="671" t="s">
        <v>570</v>
      </c>
      <c r="E179" s="60"/>
      <c r="F179" s="23">
        <v>26.7</v>
      </c>
      <c r="G179" s="63">
        <v>27.1</v>
      </c>
      <c r="H179" s="23">
        <v>10.1</v>
      </c>
      <c r="I179" s="63">
        <v>7.5</v>
      </c>
      <c r="J179" s="23">
        <v>7.9</v>
      </c>
      <c r="K179" s="63">
        <v>8.1</v>
      </c>
      <c r="L179" s="23"/>
      <c r="M179" s="63">
        <v>27.3</v>
      </c>
      <c r="N179" s="50"/>
      <c r="O179" s="1310">
        <v>61</v>
      </c>
      <c r="P179" s="50"/>
      <c r="Q179" s="1310">
        <v>83.6</v>
      </c>
      <c r="R179" s="50"/>
      <c r="S179" s="1310"/>
      <c r="T179" s="50"/>
      <c r="U179" s="1310"/>
      <c r="V179" s="64"/>
      <c r="W179" s="65">
        <v>27.1</v>
      </c>
      <c r="X179" s="69"/>
      <c r="Y179" s="70">
        <v>180</v>
      </c>
      <c r="Z179" s="1505"/>
      <c r="AA179" s="68">
        <v>0.23</v>
      </c>
      <c r="AB179" s="655"/>
      <c r="AC179" s="655"/>
      <c r="AD179" s="5" t="s">
        <v>271</v>
      </c>
      <c r="AE179" s="17" t="s">
        <v>20</v>
      </c>
      <c r="AF179" s="31"/>
      <c r="AG179" s="32">
        <v>27.5</v>
      </c>
      <c r="AH179" s="33" t="s">
        <v>36</v>
      </c>
      <c r="AI179" s="97"/>
    </row>
    <row r="180" spans="1:35" x14ac:dyDescent="0.15">
      <c r="A180" s="1713"/>
      <c r="B180" s="391">
        <v>43712</v>
      </c>
      <c r="C180" s="456" t="str">
        <f t="shared" si="20"/>
        <v>(水)</v>
      </c>
      <c r="D180" s="671" t="s">
        <v>605</v>
      </c>
      <c r="E180" s="60"/>
      <c r="F180" s="23">
        <v>26.7</v>
      </c>
      <c r="G180" s="63">
        <v>27.1</v>
      </c>
      <c r="H180" s="23">
        <v>8.6</v>
      </c>
      <c r="I180" s="63">
        <v>7</v>
      </c>
      <c r="J180" s="23">
        <v>7.9</v>
      </c>
      <c r="K180" s="63">
        <v>8.1</v>
      </c>
      <c r="L180" s="23"/>
      <c r="M180" s="63">
        <v>27.2</v>
      </c>
      <c r="N180" s="50"/>
      <c r="O180" s="1310">
        <v>61.1</v>
      </c>
      <c r="P180" s="50"/>
      <c r="Q180" s="1310">
        <v>82</v>
      </c>
      <c r="R180" s="50"/>
      <c r="S180" s="1310"/>
      <c r="T180" s="50"/>
      <c r="U180" s="1310"/>
      <c r="V180" s="64"/>
      <c r="W180" s="65">
        <v>27.9</v>
      </c>
      <c r="X180" s="69"/>
      <c r="Y180" s="70">
        <v>189</v>
      </c>
      <c r="Z180" s="1505"/>
      <c r="AA180" s="68">
        <v>0.22</v>
      </c>
      <c r="AB180" s="655"/>
      <c r="AC180" s="655"/>
      <c r="AD180" s="6" t="s">
        <v>272</v>
      </c>
      <c r="AE180" s="18" t="s">
        <v>273</v>
      </c>
      <c r="AF180" s="37"/>
      <c r="AG180" s="35">
        <v>7.7</v>
      </c>
      <c r="AH180" s="39" t="s">
        <v>36</v>
      </c>
      <c r="AI180" s="98"/>
    </row>
    <row r="181" spans="1:35" x14ac:dyDescent="0.15">
      <c r="A181" s="1713"/>
      <c r="B181" s="391">
        <v>43713</v>
      </c>
      <c r="C181" s="456" t="str">
        <f t="shared" si="20"/>
        <v>(木)</v>
      </c>
      <c r="D181" s="671" t="s">
        <v>605</v>
      </c>
      <c r="E181" s="60">
        <v>30.8</v>
      </c>
      <c r="F181" s="23">
        <v>26.5</v>
      </c>
      <c r="G181" s="63">
        <v>27.5</v>
      </c>
      <c r="H181" s="23">
        <v>8.8000000000000007</v>
      </c>
      <c r="I181" s="63">
        <v>7.7</v>
      </c>
      <c r="J181" s="23">
        <v>7.9</v>
      </c>
      <c r="K181" s="63">
        <v>7.9</v>
      </c>
      <c r="L181" s="23"/>
      <c r="M181" s="63">
        <v>27.3</v>
      </c>
      <c r="N181" s="50"/>
      <c r="O181" s="1310">
        <v>61.6</v>
      </c>
      <c r="P181" s="50"/>
      <c r="Q181" s="1310">
        <v>84</v>
      </c>
      <c r="R181" s="50"/>
      <c r="S181" s="1310">
        <v>50.4</v>
      </c>
      <c r="T181" s="50"/>
      <c r="U181" s="1310">
        <v>33.6</v>
      </c>
      <c r="V181" s="64"/>
      <c r="W181" s="65">
        <v>28.3</v>
      </c>
      <c r="X181" s="69"/>
      <c r="Y181" s="70">
        <v>192</v>
      </c>
      <c r="Z181" s="1505"/>
      <c r="AA181" s="68">
        <v>0.2</v>
      </c>
      <c r="AB181" s="655"/>
      <c r="AC181" s="655"/>
      <c r="AD181" s="6" t="s">
        <v>21</v>
      </c>
      <c r="AE181" s="18"/>
      <c r="AF181" s="40"/>
      <c r="AG181" s="35">
        <v>7.9</v>
      </c>
      <c r="AH181" s="42" t="s">
        <v>36</v>
      </c>
      <c r="AI181" s="99"/>
    </row>
    <row r="182" spans="1:35" x14ac:dyDescent="0.15">
      <c r="A182" s="1713"/>
      <c r="B182" s="391">
        <v>43714</v>
      </c>
      <c r="C182" s="456" t="str">
        <f t="shared" si="20"/>
        <v>(金)</v>
      </c>
      <c r="D182" s="671" t="s">
        <v>570</v>
      </c>
      <c r="E182" s="60"/>
      <c r="F182" s="23">
        <v>26</v>
      </c>
      <c r="G182" s="63">
        <v>27.1</v>
      </c>
      <c r="H182" s="23">
        <v>9.1999999999999993</v>
      </c>
      <c r="I182" s="63">
        <v>7.8</v>
      </c>
      <c r="J182" s="23">
        <v>7.7</v>
      </c>
      <c r="K182" s="63">
        <v>7.7</v>
      </c>
      <c r="L182" s="23"/>
      <c r="M182" s="63">
        <v>27.5</v>
      </c>
      <c r="N182" s="50"/>
      <c r="O182" s="1310">
        <v>62.8</v>
      </c>
      <c r="P182" s="50"/>
      <c r="Q182" s="1310">
        <v>85.2</v>
      </c>
      <c r="R182" s="50"/>
      <c r="S182" s="1310"/>
      <c r="T182" s="50"/>
      <c r="U182" s="1310"/>
      <c r="V182" s="64"/>
      <c r="W182" s="65">
        <v>28.6</v>
      </c>
      <c r="X182" s="69"/>
      <c r="Y182" s="70">
        <v>160</v>
      </c>
      <c r="Z182" s="1505"/>
      <c r="AA182" s="68">
        <v>0.26</v>
      </c>
      <c r="AB182" s="655"/>
      <c r="AC182" s="655"/>
      <c r="AD182" s="6" t="s">
        <v>274</v>
      </c>
      <c r="AE182" s="18" t="s">
        <v>22</v>
      </c>
      <c r="AF182" s="34"/>
      <c r="AG182" s="35">
        <v>27.3</v>
      </c>
      <c r="AH182" s="36" t="s">
        <v>36</v>
      </c>
      <c r="AI182" s="100"/>
    </row>
    <row r="183" spans="1:35" x14ac:dyDescent="0.15">
      <c r="A183" s="1713"/>
      <c r="B183" s="391">
        <v>43715</v>
      </c>
      <c r="C183" s="456" t="str">
        <f t="shared" si="20"/>
        <v>(土)</v>
      </c>
      <c r="D183" s="671" t="s">
        <v>570</v>
      </c>
      <c r="E183" s="60"/>
      <c r="F183" s="23">
        <v>26.1</v>
      </c>
      <c r="G183" s="63">
        <v>27</v>
      </c>
      <c r="H183" s="23">
        <v>8.1999999999999993</v>
      </c>
      <c r="I183" s="63">
        <v>7.5</v>
      </c>
      <c r="J183" s="23">
        <v>7.5</v>
      </c>
      <c r="K183" s="63">
        <v>7.6</v>
      </c>
      <c r="L183" s="23"/>
      <c r="M183" s="63">
        <v>27.6</v>
      </c>
      <c r="N183" s="50"/>
      <c r="O183" s="1310">
        <v>62.7</v>
      </c>
      <c r="P183" s="50"/>
      <c r="Q183" s="1310">
        <v>85.6</v>
      </c>
      <c r="R183" s="50"/>
      <c r="S183" s="1310"/>
      <c r="T183" s="50"/>
      <c r="U183" s="1310"/>
      <c r="V183" s="64"/>
      <c r="W183" s="65">
        <v>27.4</v>
      </c>
      <c r="X183" s="69"/>
      <c r="Y183" s="70">
        <v>193</v>
      </c>
      <c r="Z183" s="1505"/>
      <c r="AA183" s="68">
        <v>0.24</v>
      </c>
      <c r="AB183" s="655"/>
      <c r="AC183" s="655"/>
      <c r="AD183" s="6" t="s">
        <v>275</v>
      </c>
      <c r="AE183" s="18" t="s">
        <v>23</v>
      </c>
      <c r="AF183" s="34"/>
      <c r="AG183" s="660">
        <v>61.6</v>
      </c>
      <c r="AH183" s="36" t="s">
        <v>36</v>
      </c>
      <c r="AI183" s="100"/>
    </row>
    <row r="184" spans="1:35" x14ac:dyDescent="0.15">
      <c r="A184" s="1713"/>
      <c r="B184" s="391">
        <v>43716</v>
      </c>
      <c r="C184" s="456" t="str">
        <f t="shared" si="20"/>
        <v>(日)</v>
      </c>
      <c r="D184" s="671" t="s">
        <v>570</v>
      </c>
      <c r="E184" s="60"/>
      <c r="F184" s="23">
        <v>26.6</v>
      </c>
      <c r="G184" s="63">
        <v>27.3</v>
      </c>
      <c r="H184" s="23">
        <v>6.7</v>
      </c>
      <c r="I184" s="63">
        <v>6.9</v>
      </c>
      <c r="J184" s="23">
        <v>7.6</v>
      </c>
      <c r="K184" s="63">
        <v>7.6</v>
      </c>
      <c r="L184" s="23"/>
      <c r="M184" s="63">
        <v>29.4</v>
      </c>
      <c r="N184" s="50"/>
      <c r="O184" s="1310"/>
      <c r="P184" s="50"/>
      <c r="Q184" s="1310"/>
      <c r="R184" s="50"/>
      <c r="S184" s="1310"/>
      <c r="T184" s="50"/>
      <c r="U184" s="1310"/>
      <c r="V184" s="64"/>
      <c r="W184" s="65"/>
      <c r="X184" s="69"/>
      <c r="Y184" s="70"/>
      <c r="Z184" s="1505"/>
      <c r="AA184" s="68" t="s">
        <v>36</v>
      </c>
      <c r="AB184" s="655"/>
      <c r="AC184" s="655"/>
      <c r="AD184" s="6" t="s">
        <v>276</v>
      </c>
      <c r="AE184" s="18" t="s">
        <v>23</v>
      </c>
      <c r="AF184" s="34"/>
      <c r="AG184" s="660">
        <v>84</v>
      </c>
      <c r="AH184" s="36" t="s">
        <v>36</v>
      </c>
      <c r="AI184" s="100"/>
    </row>
    <row r="185" spans="1:35" x14ac:dyDescent="0.15">
      <c r="A185" s="1713"/>
      <c r="B185" s="391">
        <v>43717</v>
      </c>
      <c r="C185" s="456" t="str">
        <f t="shared" si="20"/>
        <v>(月)</v>
      </c>
      <c r="D185" s="671" t="s">
        <v>579</v>
      </c>
      <c r="E185" s="60"/>
      <c r="F185" s="23">
        <v>27</v>
      </c>
      <c r="G185" s="63">
        <v>27.2</v>
      </c>
      <c r="H185" s="23">
        <v>8.4</v>
      </c>
      <c r="I185" s="63">
        <v>5.9</v>
      </c>
      <c r="J185" s="23">
        <v>8.1</v>
      </c>
      <c r="K185" s="63">
        <v>7.5</v>
      </c>
      <c r="L185" s="23"/>
      <c r="M185" s="63">
        <v>27.4</v>
      </c>
      <c r="N185" s="50"/>
      <c r="O185" s="1310">
        <v>60.4</v>
      </c>
      <c r="P185" s="50"/>
      <c r="Q185" s="1310">
        <v>83.2</v>
      </c>
      <c r="R185" s="50"/>
      <c r="S185" s="1310"/>
      <c r="T185" s="50"/>
      <c r="U185" s="1310"/>
      <c r="V185" s="64"/>
      <c r="W185" s="65">
        <v>28.9</v>
      </c>
      <c r="X185" s="69"/>
      <c r="Y185" s="70">
        <v>153</v>
      </c>
      <c r="Z185" s="1505"/>
      <c r="AA185" s="68">
        <v>0.17</v>
      </c>
      <c r="AB185" s="655">
        <v>167</v>
      </c>
      <c r="AC185" s="655"/>
      <c r="AD185" s="6" t="s">
        <v>277</v>
      </c>
      <c r="AE185" s="18" t="s">
        <v>23</v>
      </c>
      <c r="AF185" s="34"/>
      <c r="AG185" s="660">
        <v>50.4</v>
      </c>
      <c r="AH185" s="36" t="s">
        <v>36</v>
      </c>
      <c r="AI185" s="100"/>
    </row>
    <row r="186" spans="1:35" x14ac:dyDescent="0.15">
      <c r="A186" s="1713"/>
      <c r="B186" s="391">
        <v>43718</v>
      </c>
      <c r="C186" s="456" t="str">
        <f t="shared" si="20"/>
        <v>(火)</v>
      </c>
      <c r="D186" s="671" t="s">
        <v>570</v>
      </c>
      <c r="E186" s="60"/>
      <c r="F186" s="23">
        <v>26.9</v>
      </c>
      <c r="G186" s="63">
        <v>27.7</v>
      </c>
      <c r="H186" s="23">
        <v>8</v>
      </c>
      <c r="I186" s="63">
        <v>4.5999999999999996</v>
      </c>
      <c r="J186" s="23">
        <v>7.6</v>
      </c>
      <c r="K186" s="63">
        <v>7.4</v>
      </c>
      <c r="L186" s="23"/>
      <c r="M186" s="63">
        <v>27</v>
      </c>
      <c r="N186" s="50"/>
      <c r="O186" s="1310">
        <v>59</v>
      </c>
      <c r="P186" s="50"/>
      <c r="Q186" s="1310">
        <v>84.6</v>
      </c>
      <c r="R186" s="50"/>
      <c r="S186" s="1310"/>
      <c r="T186" s="50"/>
      <c r="U186" s="1310"/>
      <c r="V186" s="64"/>
      <c r="W186" s="65">
        <v>30.2</v>
      </c>
      <c r="X186" s="69"/>
      <c r="Y186" s="70">
        <v>174</v>
      </c>
      <c r="Z186" s="1505"/>
      <c r="AA186" s="68">
        <v>0.13</v>
      </c>
      <c r="AB186" s="655">
        <v>102</v>
      </c>
      <c r="AC186" s="655"/>
      <c r="AD186" s="6" t="s">
        <v>278</v>
      </c>
      <c r="AE186" s="18" t="s">
        <v>23</v>
      </c>
      <c r="AF186" s="34"/>
      <c r="AG186" s="660">
        <v>33.6</v>
      </c>
      <c r="AH186" s="36" t="s">
        <v>36</v>
      </c>
      <c r="AI186" s="100"/>
    </row>
    <row r="187" spans="1:35" x14ac:dyDescent="0.15">
      <c r="A187" s="1713"/>
      <c r="B187" s="391">
        <v>43719</v>
      </c>
      <c r="C187" s="456" t="str">
        <f t="shared" si="20"/>
        <v>(水)</v>
      </c>
      <c r="D187" s="671" t="s">
        <v>579</v>
      </c>
      <c r="E187" s="60"/>
      <c r="F187" s="23">
        <v>26.7</v>
      </c>
      <c r="G187" s="63">
        <v>27.3</v>
      </c>
      <c r="H187" s="23">
        <v>7.6</v>
      </c>
      <c r="I187" s="63">
        <v>7.4</v>
      </c>
      <c r="J187" s="23">
        <v>7.3</v>
      </c>
      <c r="K187" s="63">
        <v>7.5</v>
      </c>
      <c r="L187" s="23"/>
      <c r="M187" s="63">
        <v>26.8</v>
      </c>
      <c r="N187" s="50"/>
      <c r="O187" s="1310">
        <v>60</v>
      </c>
      <c r="P187" s="50"/>
      <c r="Q187" s="1310">
        <v>79.2</v>
      </c>
      <c r="R187" s="50"/>
      <c r="S187" s="1310"/>
      <c r="T187" s="50"/>
      <c r="U187" s="1310"/>
      <c r="V187" s="64"/>
      <c r="W187" s="65">
        <v>28.4</v>
      </c>
      <c r="X187" s="69"/>
      <c r="Y187" s="70">
        <v>183</v>
      </c>
      <c r="Z187" s="1505"/>
      <c r="AA187" s="68">
        <v>0.15</v>
      </c>
      <c r="AB187" s="655"/>
      <c r="AC187" s="655"/>
      <c r="AD187" s="6" t="s">
        <v>279</v>
      </c>
      <c r="AE187" s="18" t="s">
        <v>23</v>
      </c>
      <c r="AF187" s="37"/>
      <c r="AG187" s="38">
        <v>28.3</v>
      </c>
      <c r="AH187" s="39" t="s">
        <v>36</v>
      </c>
      <c r="AI187" s="98"/>
    </row>
    <row r="188" spans="1:35" x14ac:dyDescent="0.15">
      <c r="A188" s="1713"/>
      <c r="B188" s="391">
        <v>43720</v>
      </c>
      <c r="C188" s="456" t="str">
        <f t="shared" si="20"/>
        <v>(木)</v>
      </c>
      <c r="D188" s="671" t="s">
        <v>570</v>
      </c>
      <c r="E188" s="60"/>
      <c r="F188" s="23">
        <v>26.7</v>
      </c>
      <c r="G188" s="63">
        <v>27.2</v>
      </c>
      <c r="H188" s="23">
        <v>6.4</v>
      </c>
      <c r="I188" s="63">
        <v>6.4</v>
      </c>
      <c r="J188" s="23">
        <v>7.3</v>
      </c>
      <c r="K188" s="63">
        <v>7.3</v>
      </c>
      <c r="L188" s="23"/>
      <c r="M188" s="63">
        <v>25.8</v>
      </c>
      <c r="N188" s="50"/>
      <c r="O188" s="1310">
        <v>59.8</v>
      </c>
      <c r="P188" s="50"/>
      <c r="Q188" s="1310">
        <v>77</v>
      </c>
      <c r="R188" s="50"/>
      <c r="S188" s="1310"/>
      <c r="T188" s="50"/>
      <c r="U188" s="1310"/>
      <c r="V188" s="64"/>
      <c r="W188" s="65">
        <v>25.4</v>
      </c>
      <c r="X188" s="69"/>
      <c r="Y188" s="70">
        <v>172</v>
      </c>
      <c r="Z188" s="1505"/>
      <c r="AA188" s="68">
        <v>0.12</v>
      </c>
      <c r="AB188" s="655"/>
      <c r="AC188" s="655"/>
      <c r="AD188" s="6" t="s">
        <v>280</v>
      </c>
      <c r="AE188" s="18" t="s">
        <v>23</v>
      </c>
      <c r="AF188" s="48"/>
      <c r="AG188" s="49">
        <v>192</v>
      </c>
      <c r="AH188" s="25" t="s">
        <v>36</v>
      </c>
      <c r="AI188" s="26"/>
    </row>
    <row r="189" spans="1:35" x14ac:dyDescent="0.15">
      <c r="A189" s="1713"/>
      <c r="B189" s="391">
        <v>43721</v>
      </c>
      <c r="C189" s="456" t="str">
        <f t="shared" si="20"/>
        <v>(金)</v>
      </c>
      <c r="D189" s="671" t="s">
        <v>579</v>
      </c>
      <c r="E189" s="60"/>
      <c r="F189" s="23">
        <v>26.6</v>
      </c>
      <c r="G189" s="63">
        <v>27</v>
      </c>
      <c r="H189" s="23">
        <v>5.2</v>
      </c>
      <c r="I189" s="63">
        <v>5.6</v>
      </c>
      <c r="J189" s="23">
        <v>7.1</v>
      </c>
      <c r="K189" s="63">
        <v>7.3</v>
      </c>
      <c r="L189" s="23"/>
      <c r="M189" s="63">
        <v>26.2</v>
      </c>
      <c r="N189" s="50"/>
      <c r="O189" s="1310">
        <v>59.2</v>
      </c>
      <c r="P189" s="50"/>
      <c r="Q189" s="1310">
        <v>79.2</v>
      </c>
      <c r="R189" s="50"/>
      <c r="S189" s="1310"/>
      <c r="T189" s="50"/>
      <c r="U189" s="1310"/>
      <c r="V189" s="64"/>
      <c r="W189" s="65">
        <v>26.4</v>
      </c>
      <c r="X189" s="69"/>
      <c r="Y189" s="70">
        <v>155</v>
      </c>
      <c r="Z189" s="1505"/>
      <c r="AA189" s="68">
        <v>0.18</v>
      </c>
      <c r="AB189" s="655"/>
      <c r="AC189" s="655"/>
      <c r="AD189" s="6" t="s">
        <v>281</v>
      </c>
      <c r="AE189" s="18" t="s">
        <v>23</v>
      </c>
      <c r="AF189" s="40"/>
      <c r="AG189" s="41">
        <v>0.2</v>
      </c>
      <c r="AH189" s="42" t="s">
        <v>36</v>
      </c>
      <c r="AI189" s="99"/>
    </row>
    <row r="190" spans="1:35" x14ac:dyDescent="0.15">
      <c r="A190" s="1713"/>
      <c r="B190" s="391">
        <v>43722</v>
      </c>
      <c r="C190" s="456" t="str">
        <f t="shared" si="20"/>
        <v>(土)</v>
      </c>
      <c r="D190" s="671" t="s">
        <v>571</v>
      </c>
      <c r="E190" s="60"/>
      <c r="F190" s="23">
        <v>26.6</v>
      </c>
      <c r="G190" s="63">
        <v>27.1</v>
      </c>
      <c r="H190" s="23">
        <v>5.0999999999999996</v>
      </c>
      <c r="I190" s="63">
        <v>4.5</v>
      </c>
      <c r="J190" s="23">
        <v>7.5</v>
      </c>
      <c r="K190" s="63">
        <v>7.4</v>
      </c>
      <c r="L190" s="23"/>
      <c r="M190" s="63">
        <v>26.9</v>
      </c>
      <c r="N190" s="50"/>
      <c r="O190" s="1310">
        <v>61.1</v>
      </c>
      <c r="P190" s="50"/>
      <c r="Q190" s="1310">
        <v>82</v>
      </c>
      <c r="R190" s="50"/>
      <c r="S190" s="1310"/>
      <c r="T190" s="50"/>
      <c r="U190" s="1310"/>
      <c r="V190" s="64"/>
      <c r="W190" s="65">
        <v>27.8</v>
      </c>
      <c r="X190" s="69"/>
      <c r="Y190" s="70">
        <v>177</v>
      </c>
      <c r="Z190" s="1505"/>
      <c r="AA190" s="68">
        <v>0.23</v>
      </c>
      <c r="AB190" s="655"/>
      <c r="AC190" s="655"/>
      <c r="AD190" s="6" t="s">
        <v>24</v>
      </c>
      <c r="AE190" s="18" t="s">
        <v>23</v>
      </c>
      <c r="AF190" s="23"/>
      <c r="AG190" s="47">
        <v>3</v>
      </c>
      <c r="AH190" s="36" t="s">
        <v>36</v>
      </c>
      <c r="AI190" s="99"/>
    </row>
    <row r="191" spans="1:35" x14ac:dyDescent="0.15">
      <c r="A191" s="1713"/>
      <c r="B191" s="391">
        <v>43723</v>
      </c>
      <c r="C191" s="456" t="str">
        <f t="shared" si="20"/>
        <v>(日)</v>
      </c>
      <c r="D191" s="671" t="s">
        <v>570</v>
      </c>
      <c r="E191" s="60"/>
      <c r="F191" s="23">
        <v>25.7</v>
      </c>
      <c r="G191" s="63">
        <v>26.6</v>
      </c>
      <c r="H191" s="23">
        <v>5.4</v>
      </c>
      <c r="I191" s="63">
        <v>5.5</v>
      </c>
      <c r="J191" s="23">
        <v>7.4</v>
      </c>
      <c r="K191" s="63">
        <v>7.4</v>
      </c>
      <c r="L191" s="23"/>
      <c r="M191" s="63">
        <v>29</v>
      </c>
      <c r="N191" s="50"/>
      <c r="O191" s="1310"/>
      <c r="P191" s="50"/>
      <c r="Q191" s="1310"/>
      <c r="R191" s="50"/>
      <c r="S191" s="1310"/>
      <c r="T191" s="50"/>
      <c r="U191" s="1310"/>
      <c r="V191" s="64"/>
      <c r="W191" s="65"/>
      <c r="X191" s="69"/>
      <c r="Y191" s="70"/>
      <c r="Z191" s="1505"/>
      <c r="AA191" s="68" t="s">
        <v>36</v>
      </c>
      <c r="AB191" s="655"/>
      <c r="AC191" s="655"/>
      <c r="AD191" s="6" t="s">
        <v>25</v>
      </c>
      <c r="AE191" s="18" t="s">
        <v>23</v>
      </c>
      <c r="AF191" s="23"/>
      <c r="AG191" s="47">
        <v>1.2</v>
      </c>
      <c r="AH191" s="36" t="s">
        <v>36</v>
      </c>
      <c r="AI191" s="99"/>
    </row>
    <row r="192" spans="1:35" x14ac:dyDescent="0.15">
      <c r="A192" s="1713"/>
      <c r="B192" s="391">
        <v>43724</v>
      </c>
      <c r="C192" s="456" t="str">
        <f t="shared" si="20"/>
        <v>(月)</v>
      </c>
      <c r="D192" s="671" t="s">
        <v>571</v>
      </c>
      <c r="E192" s="60"/>
      <c r="F192" s="23">
        <v>25</v>
      </c>
      <c r="G192" s="63">
        <v>25.4</v>
      </c>
      <c r="H192" s="23">
        <v>5</v>
      </c>
      <c r="I192" s="63">
        <v>5.6</v>
      </c>
      <c r="J192" s="23">
        <v>7.3</v>
      </c>
      <c r="K192" s="63">
        <v>7.4</v>
      </c>
      <c r="L192" s="23"/>
      <c r="M192" s="63">
        <v>27</v>
      </c>
      <c r="N192" s="50"/>
      <c r="O192" s="1310">
        <v>63.8</v>
      </c>
      <c r="P192" s="50"/>
      <c r="Q192" s="1310">
        <v>87</v>
      </c>
      <c r="R192" s="50"/>
      <c r="S192" s="1310"/>
      <c r="T192" s="50"/>
      <c r="U192" s="1310"/>
      <c r="V192" s="64"/>
      <c r="W192" s="65">
        <v>28.7</v>
      </c>
      <c r="X192" s="69"/>
      <c r="Y192" s="70">
        <v>197</v>
      </c>
      <c r="Z192" s="1505"/>
      <c r="AA192" s="68">
        <v>0.25</v>
      </c>
      <c r="AB192" s="655">
        <v>40</v>
      </c>
      <c r="AC192" s="655"/>
      <c r="AD192" s="6" t="s">
        <v>282</v>
      </c>
      <c r="AE192" s="18" t="s">
        <v>23</v>
      </c>
      <c r="AF192" s="23"/>
      <c r="AG192" s="47">
        <v>6.5</v>
      </c>
      <c r="AH192" s="36" t="s">
        <v>36</v>
      </c>
      <c r="AI192" s="99"/>
    </row>
    <row r="193" spans="1:35" x14ac:dyDescent="0.15">
      <c r="A193" s="1713"/>
      <c r="B193" s="391">
        <v>43725</v>
      </c>
      <c r="C193" s="456" t="str">
        <f t="shared" si="20"/>
        <v>(火)</v>
      </c>
      <c r="D193" s="671" t="s">
        <v>570</v>
      </c>
      <c r="E193" s="60"/>
      <c r="F193" s="23">
        <v>25.1</v>
      </c>
      <c r="G193" s="63">
        <v>25.8</v>
      </c>
      <c r="H193" s="23">
        <v>8</v>
      </c>
      <c r="I193" s="63">
        <v>6.1</v>
      </c>
      <c r="J193" s="23">
        <v>7.3</v>
      </c>
      <c r="K193" s="63">
        <v>7.4</v>
      </c>
      <c r="L193" s="23"/>
      <c r="M193" s="63">
        <v>27</v>
      </c>
      <c r="N193" s="50"/>
      <c r="O193" s="1310">
        <v>62.8</v>
      </c>
      <c r="P193" s="50"/>
      <c r="Q193" s="1310">
        <v>82.4</v>
      </c>
      <c r="R193" s="50"/>
      <c r="S193" s="1310"/>
      <c r="T193" s="50"/>
      <c r="U193" s="1310"/>
      <c r="V193" s="64"/>
      <c r="W193" s="65">
        <v>26.1</v>
      </c>
      <c r="X193" s="69"/>
      <c r="Y193" s="70">
        <v>162</v>
      </c>
      <c r="Z193" s="1505"/>
      <c r="AA193" s="68">
        <v>0.24</v>
      </c>
      <c r="AB193" s="655"/>
      <c r="AC193" s="655"/>
      <c r="AD193" s="6" t="s">
        <v>283</v>
      </c>
      <c r="AE193" s="18" t="s">
        <v>23</v>
      </c>
      <c r="AF193" s="45"/>
      <c r="AG193" s="44">
        <v>5.7000000000000002E-2</v>
      </c>
      <c r="AH193" s="46" t="s">
        <v>36</v>
      </c>
      <c r="AI193" s="101"/>
    </row>
    <row r="194" spans="1:35" x14ac:dyDescent="0.15">
      <c r="A194" s="1713"/>
      <c r="B194" s="391">
        <v>43726</v>
      </c>
      <c r="C194" s="456" t="str">
        <f t="shared" si="20"/>
        <v>(水)</v>
      </c>
      <c r="D194" s="671" t="s">
        <v>571</v>
      </c>
      <c r="E194" s="60"/>
      <c r="F194" s="23">
        <v>24.9</v>
      </c>
      <c r="G194" s="63">
        <v>25.4</v>
      </c>
      <c r="H194" s="23">
        <v>7.3</v>
      </c>
      <c r="I194" s="63">
        <v>8</v>
      </c>
      <c r="J194" s="23">
        <v>7.2</v>
      </c>
      <c r="K194" s="63">
        <v>7.3</v>
      </c>
      <c r="L194" s="23"/>
      <c r="M194" s="63">
        <v>25.5</v>
      </c>
      <c r="N194" s="50"/>
      <c r="O194" s="1310">
        <v>61</v>
      </c>
      <c r="P194" s="50"/>
      <c r="Q194" s="1310">
        <v>74.8</v>
      </c>
      <c r="R194" s="50"/>
      <c r="S194" s="1310"/>
      <c r="T194" s="50"/>
      <c r="U194" s="1310"/>
      <c r="V194" s="64"/>
      <c r="W194" s="65">
        <v>22.9</v>
      </c>
      <c r="X194" s="69"/>
      <c r="Y194" s="70">
        <v>147</v>
      </c>
      <c r="Z194" s="1505"/>
      <c r="AA194" s="68">
        <v>0.22</v>
      </c>
      <c r="AB194" s="655">
        <v>2</v>
      </c>
      <c r="AC194" s="655">
        <v>2</v>
      </c>
      <c r="AD194" s="6" t="s">
        <v>290</v>
      </c>
      <c r="AE194" s="18" t="s">
        <v>23</v>
      </c>
      <c r="AF194" s="24"/>
      <c r="AG194" s="44">
        <v>2.12</v>
      </c>
      <c r="AH194" s="42" t="s">
        <v>36</v>
      </c>
      <c r="AI194" s="99"/>
    </row>
    <row r="195" spans="1:35" x14ac:dyDescent="0.15">
      <c r="A195" s="1713"/>
      <c r="B195" s="391">
        <v>43727</v>
      </c>
      <c r="C195" s="456" t="str">
        <f t="shared" si="20"/>
        <v>(木)</v>
      </c>
      <c r="D195" s="671" t="s">
        <v>570</v>
      </c>
      <c r="E195" s="60"/>
      <c r="F195" s="23">
        <v>25.3</v>
      </c>
      <c r="G195" s="63">
        <v>25.7</v>
      </c>
      <c r="H195" s="1484">
        <v>6.1</v>
      </c>
      <c r="I195" s="120">
        <v>5.6</v>
      </c>
      <c r="J195" s="23">
        <v>7.3</v>
      </c>
      <c r="K195" s="63">
        <v>7.4</v>
      </c>
      <c r="L195" s="23"/>
      <c r="M195" s="63">
        <v>25.8</v>
      </c>
      <c r="N195" s="50"/>
      <c r="O195" s="1310">
        <v>59.8</v>
      </c>
      <c r="P195" s="50"/>
      <c r="Q195" s="1310">
        <v>78</v>
      </c>
      <c r="R195" s="50"/>
      <c r="S195" s="1310"/>
      <c r="T195" s="50"/>
      <c r="U195" s="1310"/>
      <c r="V195" s="64"/>
      <c r="W195" s="65">
        <v>24</v>
      </c>
      <c r="X195" s="69"/>
      <c r="Y195" s="70">
        <v>153</v>
      </c>
      <c r="Z195" s="1505"/>
      <c r="AA195" s="68">
        <v>0.28000000000000003</v>
      </c>
      <c r="AB195" s="655">
        <v>1</v>
      </c>
      <c r="AC195" s="655">
        <v>2</v>
      </c>
      <c r="AD195" s="6" t="s">
        <v>284</v>
      </c>
      <c r="AE195" s="18" t="s">
        <v>23</v>
      </c>
      <c r="AF195" s="24"/>
      <c r="AG195" s="44">
        <v>4.47</v>
      </c>
      <c r="AH195" s="42" t="s">
        <v>36</v>
      </c>
      <c r="AI195" s="99"/>
    </row>
    <row r="196" spans="1:35" x14ac:dyDescent="0.15">
      <c r="A196" s="1713"/>
      <c r="B196" s="391">
        <v>43728</v>
      </c>
      <c r="C196" s="456" t="str">
        <f t="shared" si="20"/>
        <v>(金)</v>
      </c>
      <c r="D196" s="671" t="s">
        <v>570</v>
      </c>
      <c r="E196" s="60"/>
      <c r="F196" s="23">
        <v>24.9</v>
      </c>
      <c r="G196" s="63">
        <v>25.5</v>
      </c>
      <c r="H196" s="1484">
        <v>6.7</v>
      </c>
      <c r="I196" s="120">
        <v>6.7</v>
      </c>
      <c r="J196" s="23">
        <v>7.4</v>
      </c>
      <c r="K196" s="63">
        <v>7.4</v>
      </c>
      <c r="L196" s="23"/>
      <c r="M196" s="63">
        <v>27</v>
      </c>
      <c r="N196" s="50"/>
      <c r="O196" s="1310">
        <v>62.2</v>
      </c>
      <c r="P196" s="50"/>
      <c r="Q196" s="1310">
        <v>85.2</v>
      </c>
      <c r="R196" s="50"/>
      <c r="S196" s="1310"/>
      <c r="T196" s="50"/>
      <c r="U196" s="1310"/>
      <c r="V196" s="64"/>
      <c r="W196" s="65">
        <v>27.6</v>
      </c>
      <c r="X196" s="69"/>
      <c r="Y196" s="70">
        <v>215</v>
      </c>
      <c r="Z196" s="1505"/>
      <c r="AA196" s="68">
        <v>0.31</v>
      </c>
      <c r="AB196" s="655">
        <v>1</v>
      </c>
      <c r="AC196" s="655"/>
      <c r="AD196" s="6" t="s">
        <v>285</v>
      </c>
      <c r="AE196" s="18" t="s">
        <v>23</v>
      </c>
      <c r="AF196" s="45"/>
      <c r="AG196" s="44">
        <v>0.16200000000000001</v>
      </c>
      <c r="AH196" s="46" t="s">
        <v>36</v>
      </c>
      <c r="AI196" s="101"/>
    </row>
    <row r="197" spans="1:35" x14ac:dyDescent="0.15">
      <c r="A197" s="1713"/>
      <c r="B197" s="391">
        <v>43729</v>
      </c>
      <c r="C197" s="456" t="str">
        <f t="shared" si="20"/>
        <v>(土)</v>
      </c>
      <c r="D197" s="671" t="s">
        <v>579</v>
      </c>
      <c r="E197" s="60"/>
      <c r="F197" s="23">
        <v>24.6</v>
      </c>
      <c r="G197" s="63">
        <v>25.1</v>
      </c>
      <c r="H197" s="1484">
        <v>6.2</v>
      </c>
      <c r="I197" s="120">
        <v>6.1</v>
      </c>
      <c r="J197" s="23">
        <v>7.4</v>
      </c>
      <c r="K197" s="63">
        <v>7.4</v>
      </c>
      <c r="L197" s="23"/>
      <c r="M197" s="63">
        <v>29.4</v>
      </c>
      <c r="N197" s="50"/>
      <c r="O197" s="1310"/>
      <c r="P197" s="50"/>
      <c r="Q197" s="1310"/>
      <c r="R197" s="50"/>
      <c r="S197" s="1310"/>
      <c r="T197" s="50"/>
      <c r="U197" s="1310"/>
      <c r="V197" s="64"/>
      <c r="W197" s="65"/>
      <c r="X197" s="69"/>
      <c r="Y197" s="70"/>
      <c r="Z197" s="1505"/>
      <c r="AA197" s="68" t="s">
        <v>36</v>
      </c>
      <c r="AB197" s="655">
        <v>62</v>
      </c>
      <c r="AC197" s="655"/>
      <c r="AD197" s="6" t="s">
        <v>286</v>
      </c>
      <c r="AE197" s="18" t="s">
        <v>23</v>
      </c>
      <c r="AF197" s="24"/>
      <c r="AG197" s="217"/>
      <c r="AH197" s="42" t="s">
        <v>36</v>
      </c>
      <c r="AI197" s="99"/>
    </row>
    <row r="198" spans="1:35" x14ac:dyDescent="0.15">
      <c r="A198" s="1713"/>
      <c r="B198" s="391">
        <v>43730</v>
      </c>
      <c r="C198" s="456" t="str">
        <f t="shared" si="20"/>
        <v>(日)</v>
      </c>
      <c r="D198" s="671" t="s">
        <v>570</v>
      </c>
      <c r="E198" s="60"/>
      <c r="F198" s="23">
        <v>24.5</v>
      </c>
      <c r="G198" s="63">
        <v>25.1</v>
      </c>
      <c r="H198" s="1484">
        <v>6.4</v>
      </c>
      <c r="I198" s="120">
        <v>6.5</v>
      </c>
      <c r="J198" s="23">
        <v>7.5</v>
      </c>
      <c r="K198" s="63">
        <v>7.4</v>
      </c>
      <c r="L198" s="23"/>
      <c r="M198" s="63">
        <v>29.8</v>
      </c>
      <c r="N198" s="50"/>
      <c r="O198" s="1310"/>
      <c r="P198" s="50"/>
      <c r="Q198" s="1310"/>
      <c r="R198" s="50"/>
      <c r="S198" s="1310"/>
      <c r="T198" s="50"/>
      <c r="U198" s="1310"/>
      <c r="V198" s="64"/>
      <c r="W198" s="65"/>
      <c r="X198" s="69"/>
      <c r="Y198" s="70"/>
      <c r="Z198" s="1505"/>
      <c r="AA198" s="68" t="s">
        <v>36</v>
      </c>
      <c r="AB198" s="655">
        <v>11</v>
      </c>
      <c r="AC198" s="655"/>
      <c r="AD198" s="6" t="s">
        <v>287</v>
      </c>
      <c r="AE198" s="18" t="s">
        <v>23</v>
      </c>
      <c r="AF198" s="23"/>
      <c r="AG198" s="47">
        <v>20.100000000000001</v>
      </c>
      <c r="AH198" s="36" t="s">
        <v>36</v>
      </c>
      <c r="AI198" s="100"/>
    </row>
    <row r="199" spans="1:35" x14ac:dyDescent="0.15">
      <c r="A199" s="1713"/>
      <c r="B199" s="391">
        <v>43731</v>
      </c>
      <c r="C199" s="456" t="str">
        <f t="shared" si="20"/>
        <v>(月)</v>
      </c>
      <c r="D199" s="671" t="s">
        <v>570</v>
      </c>
      <c r="E199" s="60"/>
      <c r="F199" s="23">
        <v>23.9</v>
      </c>
      <c r="G199" s="63">
        <v>24.6</v>
      </c>
      <c r="H199" s="1484">
        <v>7</v>
      </c>
      <c r="I199" s="120">
        <v>6.9</v>
      </c>
      <c r="J199" s="23">
        <v>7.5</v>
      </c>
      <c r="K199" s="63">
        <v>7.5</v>
      </c>
      <c r="L199" s="23"/>
      <c r="M199" s="63">
        <v>27.8</v>
      </c>
      <c r="N199" s="50"/>
      <c r="O199" s="1310">
        <v>64.599999999999994</v>
      </c>
      <c r="P199" s="50"/>
      <c r="Q199" s="1310">
        <v>88.2</v>
      </c>
      <c r="R199" s="50"/>
      <c r="S199" s="1310"/>
      <c r="T199" s="50"/>
      <c r="U199" s="1310"/>
      <c r="V199" s="64"/>
      <c r="W199" s="65">
        <v>28.2</v>
      </c>
      <c r="X199" s="69"/>
      <c r="Y199" s="70">
        <v>226</v>
      </c>
      <c r="Z199" s="1505"/>
      <c r="AA199" s="68">
        <v>0.25</v>
      </c>
      <c r="AB199" s="655"/>
      <c r="AC199" s="655"/>
      <c r="AD199" s="6" t="s">
        <v>27</v>
      </c>
      <c r="AE199" s="18" t="s">
        <v>23</v>
      </c>
      <c r="AF199" s="23"/>
      <c r="AG199" s="47">
        <v>25.6</v>
      </c>
      <c r="AH199" s="36" t="s">
        <v>36</v>
      </c>
      <c r="AI199" s="100"/>
    </row>
    <row r="200" spans="1:35" x14ac:dyDescent="0.15">
      <c r="A200" s="1713"/>
      <c r="B200" s="391">
        <v>43732</v>
      </c>
      <c r="C200" s="456" t="str">
        <f t="shared" si="20"/>
        <v>(火)</v>
      </c>
      <c r="D200" s="671" t="s">
        <v>570</v>
      </c>
      <c r="E200" s="60"/>
      <c r="F200" s="23">
        <v>24.2</v>
      </c>
      <c r="G200" s="63">
        <v>24.9</v>
      </c>
      <c r="H200" s="1484">
        <v>6.7</v>
      </c>
      <c r="I200" s="120">
        <v>7.3</v>
      </c>
      <c r="J200" s="23">
        <v>7.5</v>
      </c>
      <c r="K200" s="63">
        <v>7.5</v>
      </c>
      <c r="L200" s="23"/>
      <c r="M200" s="63">
        <v>27.6</v>
      </c>
      <c r="N200" s="50"/>
      <c r="O200" s="1310">
        <v>62</v>
      </c>
      <c r="P200" s="50"/>
      <c r="Q200" s="1310">
        <v>87</v>
      </c>
      <c r="R200" s="50"/>
      <c r="S200" s="1310"/>
      <c r="T200" s="50"/>
      <c r="U200" s="1310"/>
      <c r="V200" s="64"/>
      <c r="W200" s="65">
        <v>28.3</v>
      </c>
      <c r="X200" s="69"/>
      <c r="Y200" s="70">
        <v>214</v>
      </c>
      <c r="Z200" s="1505"/>
      <c r="AA200" s="68">
        <v>0.26</v>
      </c>
      <c r="AB200" s="655"/>
      <c r="AC200" s="655"/>
      <c r="AD200" s="6" t="s">
        <v>288</v>
      </c>
      <c r="AE200" s="18" t="s">
        <v>273</v>
      </c>
      <c r="AF200" s="50"/>
      <c r="AG200" s="51">
        <v>10</v>
      </c>
      <c r="AH200" s="43" t="s">
        <v>36</v>
      </c>
      <c r="AI200" s="102"/>
    </row>
    <row r="201" spans="1:35" x14ac:dyDescent="0.15">
      <c r="A201" s="1713"/>
      <c r="B201" s="391">
        <v>43733</v>
      </c>
      <c r="C201" s="456" t="str">
        <f t="shared" si="20"/>
        <v>(水)</v>
      </c>
      <c r="D201" s="671" t="s">
        <v>570</v>
      </c>
      <c r="E201" s="60"/>
      <c r="F201" s="23">
        <v>24.7</v>
      </c>
      <c r="G201" s="63">
        <v>25.1</v>
      </c>
      <c r="H201" s="1484">
        <v>8.1999999999999993</v>
      </c>
      <c r="I201" s="120">
        <v>7.5</v>
      </c>
      <c r="J201" s="23">
        <v>7.5</v>
      </c>
      <c r="K201" s="63">
        <v>7.5</v>
      </c>
      <c r="L201" s="23"/>
      <c r="M201" s="63">
        <v>27.7</v>
      </c>
      <c r="N201" s="50"/>
      <c r="O201" s="1310">
        <v>62.4</v>
      </c>
      <c r="P201" s="50"/>
      <c r="Q201" s="1310">
        <v>86</v>
      </c>
      <c r="R201" s="50"/>
      <c r="S201" s="1310"/>
      <c r="T201" s="50"/>
      <c r="U201" s="1310"/>
      <c r="V201" s="64"/>
      <c r="W201" s="65">
        <v>29.3</v>
      </c>
      <c r="X201" s="69"/>
      <c r="Y201" s="70">
        <v>187</v>
      </c>
      <c r="Z201" s="1505"/>
      <c r="AA201" s="68">
        <v>0.22</v>
      </c>
      <c r="AB201" s="655"/>
      <c r="AC201" s="655"/>
      <c r="AD201" s="6" t="s">
        <v>289</v>
      </c>
      <c r="AE201" s="18" t="s">
        <v>23</v>
      </c>
      <c r="AF201" s="50"/>
      <c r="AG201" s="51">
        <v>10</v>
      </c>
      <c r="AH201" s="43" t="s">
        <v>36</v>
      </c>
      <c r="AI201" s="102"/>
    </row>
    <row r="202" spans="1:35" x14ac:dyDescent="0.15">
      <c r="A202" s="1713"/>
      <c r="B202" s="391">
        <v>43734</v>
      </c>
      <c r="C202" s="456" t="str">
        <f t="shared" si="20"/>
        <v>(木)</v>
      </c>
      <c r="D202" s="671" t="s">
        <v>570</v>
      </c>
      <c r="E202" s="60"/>
      <c r="F202" s="23">
        <v>24.9</v>
      </c>
      <c r="G202" s="63">
        <v>25.4</v>
      </c>
      <c r="H202" s="1484">
        <v>6.5</v>
      </c>
      <c r="I202" s="120">
        <v>7.1</v>
      </c>
      <c r="J202" s="23">
        <v>7.5</v>
      </c>
      <c r="K202" s="63">
        <v>7.5</v>
      </c>
      <c r="L202" s="23"/>
      <c r="M202" s="63">
        <v>28.2</v>
      </c>
      <c r="N202" s="50"/>
      <c r="O202" s="1310">
        <v>63.8</v>
      </c>
      <c r="P202" s="50"/>
      <c r="Q202" s="1310">
        <v>87.6</v>
      </c>
      <c r="R202" s="50"/>
      <c r="S202" s="1310"/>
      <c r="T202" s="50"/>
      <c r="U202" s="1310"/>
      <c r="V202" s="64"/>
      <c r="W202" s="65">
        <v>29.4</v>
      </c>
      <c r="X202" s="69"/>
      <c r="Y202" s="70">
        <v>187</v>
      </c>
      <c r="Z202" s="1505"/>
      <c r="AA202" s="68">
        <v>0.18</v>
      </c>
      <c r="AB202" s="655"/>
      <c r="AC202" s="655"/>
      <c r="AD202" s="19"/>
      <c r="AE202" s="9"/>
      <c r="AF202" s="20"/>
      <c r="AG202" s="8"/>
      <c r="AH202" s="8"/>
      <c r="AI202" s="9"/>
    </row>
    <row r="203" spans="1:35" x14ac:dyDescent="0.15">
      <c r="A203" s="1713"/>
      <c r="B203" s="391">
        <v>43735</v>
      </c>
      <c r="C203" s="456" t="str">
        <f t="shared" si="20"/>
        <v>(金)</v>
      </c>
      <c r="D203" s="671" t="s">
        <v>570</v>
      </c>
      <c r="E203" s="60"/>
      <c r="F203" s="23">
        <v>25</v>
      </c>
      <c r="G203" s="63">
        <v>25.4</v>
      </c>
      <c r="H203" s="1484">
        <v>6</v>
      </c>
      <c r="I203" s="120">
        <v>5.8</v>
      </c>
      <c r="J203" s="23">
        <v>7.6</v>
      </c>
      <c r="K203" s="63">
        <v>7.5</v>
      </c>
      <c r="L203" s="23"/>
      <c r="M203" s="63">
        <v>28.3</v>
      </c>
      <c r="N203" s="50"/>
      <c r="O203" s="1310">
        <v>62.7</v>
      </c>
      <c r="P203" s="50"/>
      <c r="Q203" s="1310">
        <v>88.2</v>
      </c>
      <c r="R203" s="50"/>
      <c r="S203" s="1310"/>
      <c r="T203" s="50"/>
      <c r="U203" s="1310"/>
      <c r="V203" s="64"/>
      <c r="W203" s="65">
        <v>30.14</v>
      </c>
      <c r="X203" s="69"/>
      <c r="Y203" s="70">
        <v>177</v>
      </c>
      <c r="Z203" s="1505"/>
      <c r="AA203" s="68">
        <v>0.27</v>
      </c>
      <c r="AB203" s="655"/>
      <c r="AC203" s="655"/>
      <c r="AD203" s="19"/>
      <c r="AE203" s="9"/>
      <c r="AF203" s="20"/>
      <c r="AG203" s="8"/>
      <c r="AH203" s="8"/>
      <c r="AI203" s="9"/>
    </row>
    <row r="204" spans="1:35" x14ac:dyDescent="0.15">
      <c r="A204" s="1713"/>
      <c r="B204" s="391">
        <v>43736</v>
      </c>
      <c r="C204" s="456" t="str">
        <f t="shared" si="20"/>
        <v>(土)</v>
      </c>
      <c r="D204" s="671" t="s">
        <v>570</v>
      </c>
      <c r="E204" s="60"/>
      <c r="F204" s="23">
        <v>24.7</v>
      </c>
      <c r="G204" s="63">
        <v>25.3</v>
      </c>
      <c r="H204" s="1484">
        <v>5</v>
      </c>
      <c r="I204" s="120">
        <v>4.5999999999999996</v>
      </c>
      <c r="J204" s="23">
        <v>7.5</v>
      </c>
      <c r="K204" s="63">
        <v>7.5</v>
      </c>
      <c r="L204" s="23"/>
      <c r="M204" s="63">
        <v>30.6</v>
      </c>
      <c r="N204" s="50"/>
      <c r="O204" s="1310"/>
      <c r="P204" s="50"/>
      <c r="Q204" s="1310"/>
      <c r="R204" s="50"/>
      <c r="S204" s="1310"/>
      <c r="T204" s="50"/>
      <c r="U204" s="1310"/>
      <c r="V204" s="64"/>
      <c r="W204" s="65"/>
      <c r="X204" s="69"/>
      <c r="Y204" s="70"/>
      <c r="Z204" s="1505"/>
      <c r="AA204" s="68" t="s">
        <v>36</v>
      </c>
      <c r="AB204" s="655"/>
      <c r="AC204" s="655"/>
      <c r="AD204" s="21"/>
      <c r="AE204" s="3"/>
      <c r="AF204" s="22"/>
      <c r="AG204" s="10"/>
      <c r="AH204" s="10"/>
      <c r="AI204" s="3"/>
    </row>
    <row r="205" spans="1:35" x14ac:dyDescent="0.15">
      <c r="A205" s="1713"/>
      <c r="B205" s="391">
        <v>43737</v>
      </c>
      <c r="C205" s="456" t="str">
        <f t="shared" si="20"/>
        <v>(日)</v>
      </c>
      <c r="D205" s="671" t="s">
        <v>571</v>
      </c>
      <c r="E205" s="60"/>
      <c r="F205" s="23">
        <v>24.4</v>
      </c>
      <c r="G205" s="63">
        <v>25</v>
      </c>
      <c r="H205" s="1484">
        <v>5.3</v>
      </c>
      <c r="I205" s="120">
        <v>4.9000000000000004</v>
      </c>
      <c r="J205" s="23">
        <v>7.4</v>
      </c>
      <c r="K205" s="63">
        <v>7.5</v>
      </c>
      <c r="L205" s="23"/>
      <c r="M205" s="63">
        <v>31.1</v>
      </c>
      <c r="N205" s="50"/>
      <c r="O205" s="1310"/>
      <c r="P205" s="50"/>
      <c r="Q205" s="1310"/>
      <c r="R205" s="50"/>
      <c r="S205" s="1310"/>
      <c r="T205" s="50"/>
      <c r="U205" s="1310"/>
      <c r="V205" s="64"/>
      <c r="W205" s="65"/>
      <c r="X205" s="69"/>
      <c r="Y205" s="70"/>
      <c r="Z205" s="1505"/>
      <c r="AA205" s="68" t="s">
        <v>36</v>
      </c>
      <c r="AB205" s="655"/>
      <c r="AC205" s="655"/>
      <c r="AD205" s="29" t="s">
        <v>34</v>
      </c>
      <c r="AE205" s="2" t="s">
        <v>36</v>
      </c>
      <c r="AF205" s="2" t="s">
        <v>36</v>
      </c>
      <c r="AG205" s="2" t="s">
        <v>36</v>
      </c>
      <c r="AH205" s="2" t="s">
        <v>36</v>
      </c>
      <c r="AI205" s="103" t="s">
        <v>36</v>
      </c>
    </row>
    <row r="206" spans="1:35" x14ac:dyDescent="0.15">
      <c r="A206" s="1713"/>
      <c r="B206" s="392">
        <v>43738</v>
      </c>
      <c r="C206" s="466" t="str">
        <f t="shared" si="20"/>
        <v>(月)</v>
      </c>
      <c r="D206" s="672" t="s">
        <v>579</v>
      </c>
      <c r="E206" s="60"/>
      <c r="F206" s="126">
        <v>24.2</v>
      </c>
      <c r="G206" s="127">
        <v>24.8</v>
      </c>
      <c r="H206" s="126">
        <v>5.8</v>
      </c>
      <c r="I206" s="127">
        <v>5.7</v>
      </c>
      <c r="J206" s="126">
        <v>7.5</v>
      </c>
      <c r="K206" s="127">
        <v>7.4</v>
      </c>
      <c r="L206" s="126"/>
      <c r="M206" s="127">
        <v>28.6</v>
      </c>
      <c r="N206" s="50"/>
      <c r="O206" s="1310">
        <v>63.7</v>
      </c>
      <c r="P206" s="50"/>
      <c r="Q206" s="1310">
        <v>88.8</v>
      </c>
      <c r="R206" s="50"/>
      <c r="S206" s="1310"/>
      <c r="T206" s="50"/>
      <c r="U206" s="1310"/>
      <c r="V206" s="64"/>
      <c r="W206" s="65">
        <v>30.8</v>
      </c>
      <c r="X206" s="69"/>
      <c r="Y206" s="70">
        <v>200</v>
      </c>
      <c r="Z206" s="1505"/>
      <c r="AA206" s="68">
        <v>0.24</v>
      </c>
      <c r="AB206" s="655"/>
      <c r="AC206" s="655"/>
      <c r="AD206" s="11" t="s">
        <v>36</v>
      </c>
      <c r="AE206" s="2" t="s">
        <v>36</v>
      </c>
      <c r="AF206" s="2" t="s">
        <v>36</v>
      </c>
      <c r="AG206" s="2" t="s">
        <v>36</v>
      </c>
      <c r="AH206" s="2" t="s">
        <v>36</v>
      </c>
      <c r="AI206" s="103" t="s">
        <v>36</v>
      </c>
    </row>
    <row r="207" spans="1:35" s="1" customFormat="1" ht="13.5" customHeight="1" x14ac:dyDescent="0.15">
      <c r="A207" s="1713"/>
      <c r="B207" s="1610" t="s">
        <v>396</v>
      </c>
      <c r="C207" s="1611"/>
      <c r="D207" s="399"/>
      <c r="E207" s="359">
        <f t="shared" ref="E207:AC207" si="21">IF(COUNT(E177:E206)=0,"",MAX(E177:E206))</f>
        <v>30.8</v>
      </c>
      <c r="F207" s="360">
        <f t="shared" si="21"/>
        <v>27</v>
      </c>
      <c r="G207" s="361">
        <f t="shared" si="21"/>
        <v>27.7</v>
      </c>
      <c r="H207" s="360">
        <f t="shared" si="21"/>
        <v>10.1</v>
      </c>
      <c r="I207" s="361">
        <f t="shared" si="21"/>
        <v>9.5</v>
      </c>
      <c r="J207" s="360">
        <f t="shared" si="21"/>
        <v>8.1</v>
      </c>
      <c r="K207" s="361">
        <f t="shared" si="21"/>
        <v>8.1</v>
      </c>
      <c r="L207" s="360" t="str">
        <f t="shared" si="21"/>
        <v/>
      </c>
      <c r="M207" s="361">
        <f t="shared" si="21"/>
        <v>31.1</v>
      </c>
      <c r="N207" s="1311" t="str">
        <f t="shared" si="21"/>
        <v/>
      </c>
      <c r="O207" s="1312">
        <f t="shared" si="21"/>
        <v>64.599999999999994</v>
      </c>
      <c r="P207" s="1311" t="str">
        <f t="shared" si="21"/>
        <v/>
      </c>
      <c r="Q207" s="1312">
        <f t="shared" si="21"/>
        <v>88.8</v>
      </c>
      <c r="R207" s="1311" t="str">
        <f t="shared" si="21"/>
        <v/>
      </c>
      <c r="S207" s="1319">
        <f t="shared" si="21"/>
        <v>50.4</v>
      </c>
      <c r="T207" s="1311" t="str">
        <f t="shared" si="21"/>
        <v/>
      </c>
      <c r="U207" s="1319">
        <f t="shared" si="21"/>
        <v>33.6</v>
      </c>
      <c r="V207" s="362" t="str">
        <f t="shared" si="21"/>
        <v/>
      </c>
      <c r="W207" s="583">
        <f t="shared" si="21"/>
        <v>30.8</v>
      </c>
      <c r="X207" s="640" t="str">
        <f t="shared" si="21"/>
        <v/>
      </c>
      <c r="Y207" s="641">
        <f t="shared" si="21"/>
        <v>226</v>
      </c>
      <c r="Z207" s="1501" t="str">
        <f t="shared" si="21"/>
        <v/>
      </c>
      <c r="AA207" s="1514">
        <f t="shared" si="21"/>
        <v>0.31</v>
      </c>
      <c r="AB207" s="711">
        <f t="shared" si="21"/>
        <v>167</v>
      </c>
      <c r="AC207" s="711">
        <f t="shared" si="21"/>
        <v>27</v>
      </c>
      <c r="AD207" s="11"/>
      <c r="AE207" s="2"/>
      <c r="AF207" s="2"/>
      <c r="AG207" s="2"/>
      <c r="AH207" s="2"/>
      <c r="AI207" s="103"/>
    </row>
    <row r="208" spans="1:35" s="1" customFormat="1" ht="13.5" customHeight="1" x14ac:dyDescent="0.15">
      <c r="A208" s="1713"/>
      <c r="B208" s="1602" t="s">
        <v>397</v>
      </c>
      <c r="C208" s="1603"/>
      <c r="D208" s="401"/>
      <c r="E208" s="365">
        <f t="shared" ref="E208:AC208" si="22">IF(COUNT(E177:E206)=0,"",MIN(E177:E206))</f>
        <v>30.8</v>
      </c>
      <c r="F208" s="366">
        <f t="shared" si="22"/>
        <v>23.9</v>
      </c>
      <c r="G208" s="367">
        <f t="shared" si="22"/>
        <v>24.6</v>
      </c>
      <c r="H208" s="366">
        <f t="shared" si="22"/>
        <v>5</v>
      </c>
      <c r="I208" s="365">
        <f t="shared" si="22"/>
        <v>4.5</v>
      </c>
      <c r="J208" s="366">
        <f t="shared" si="22"/>
        <v>7.1</v>
      </c>
      <c r="K208" s="365">
        <f t="shared" si="22"/>
        <v>7.3</v>
      </c>
      <c r="L208" s="366" t="str">
        <f t="shared" si="22"/>
        <v/>
      </c>
      <c r="M208" s="365">
        <f t="shared" si="22"/>
        <v>25.5</v>
      </c>
      <c r="N208" s="1313" t="str">
        <f t="shared" si="22"/>
        <v/>
      </c>
      <c r="O208" s="1314">
        <f t="shared" si="22"/>
        <v>59</v>
      </c>
      <c r="P208" s="1313" t="str">
        <f t="shared" si="22"/>
        <v/>
      </c>
      <c r="Q208" s="1314">
        <f t="shared" si="22"/>
        <v>74.8</v>
      </c>
      <c r="R208" s="1313" t="str">
        <f t="shared" si="22"/>
        <v/>
      </c>
      <c r="S208" s="1314">
        <f t="shared" si="22"/>
        <v>50.4</v>
      </c>
      <c r="T208" s="1313" t="str">
        <f t="shared" si="22"/>
        <v/>
      </c>
      <c r="U208" s="1320">
        <f t="shared" si="22"/>
        <v>33.6</v>
      </c>
      <c r="V208" s="368" t="str">
        <f t="shared" si="22"/>
        <v/>
      </c>
      <c r="W208" s="697">
        <f t="shared" si="22"/>
        <v>22.9</v>
      </c>
      <c r="X208" s="646" t="str">
        <f t="shared" si="22"/>
        <v/>
      </c>
      <c r="Y208" s="643">
        <f t="shared" si="22"/>
        <v>147</v>
      </c>
      <c r="Z208" s="1502" t="str">
        <f t="shared" si="22"/>
        <v/>
      </c>
      <c r="AA208" s="710">
        <f t="shared" si="22"/>
        <v>0.12</v>
      </c>
      <c r="AB208" s="712">
        <f t="shared" si="22"/>
        <v>1</v>
      </c>
      <c r="AC208" s="712">
        <f t="shared" si="22"/>
        <v>2</v>
      </c>
      <c r="AD208" s="11"/>
      <c r="AE208" s="2"/>
      <c r="AF208" s="2"/>
      <c r="AG208" s="2"/>
      <c r="AH208" s="2"/>
      <c r="AI208" s="103"/>
    </row>
    <row r="209" spans="1:36" s="1" customFormat="1" ht="13.5" customHeight="1" x14ac:dyDescent="0.15">
      <c r="A209" s="1713"/>
      <c r="B209" s="1602" t="s">
        <v>398</v>
      </c>
      <c r="C209" s="1603"/>
      <c r="D209" s="401"/>
      <c r="E209" s="584">
        <f t="shared" ref="E209:AC209" si="23">IF(COUNT(E177:E206)=0,"",AVERAGE(E177:E206))</f>
        <v>30.8</v>
      </c>
      <c r="F209" s="366">
        <f t="shared" si="23"/>
        <v>25.603333333333339</v>
      </c>
      <c r="G209" s="365">
        <f t="shared" si="23"/>
        <v>26.189999999999998</v>
      </c>
      <c r="H209" s="366">
        <f t="shared" si="23"/>
        <v>7.1</v>
      </c>
      <c r="I209" s="365">
        <f t="shared" si="23"/>
        <v>6.5633333333333326</v>
      </c>
      <c r="J209" s="366">
        <f t="shared" si="23"/>
        <v>7.5433333333333339</v>
      </c>
      <c r="K209" s="365">
        <f t="shared" si="23"/>
        <v>7.533333333333335</v>
      </c>
      <c r="L209" s="366" t="str">
        <f t="shared" si="23"/>
        <v/>
      </c>
      <c r="M209" s="365">
        <f t="shared" si="23"/>
        <v>27.736666666666668</v>
      </c>
      <c r="N209" s="1313" t="str">
        <f t="shared" si="23"/>
        <v/>
      </c>
      <c r="O209" s="1314">
        <f t="shared" si="23"/>
        <v>61.739130434782602</v>
      </c>
      <c r="P209" s="1313" t="str">
        <f t="shared" si="23"/>
        <v/>
      </c>
      <c r="Q209" s="1314">
        <f t="shared" si="23"/>
        <v>83.652173913043484</v>
      </c>
      <c r="R209" s="1313" t="str">
        <f t="shared" si="23"/>
        <v/>
      </c>
      <c r="S209" s="1314">
        <f t="shared" si="23"/>
        <v>50.4</v>
      </c>
      <c r="T209" s="1313" t="str">
        <f t="shared" si="23"/>
        <v/>
      </c>
      <c r="U209" s="1314">
        <f t="shared" si="23"/>
        <v>33.6</v>
      </c>
      <c r="V209" s="1363" t="str">
        <f t="shared" si="23"/>
        <v/>
      </c>
      <c r="W209" s="697">
        <f t="shared" si="23"/>
        <v>27.814782608695648</v>
      </c>
      <c r="X209" s="646" t="str">
        <f t="shared" si="23"/>
        <v/>
      </c>
      <c r="Y209" s="709">
        <f t="shared" si="23"/>
        <v>182.17391304347825</v>
      </c>
      <c r="Z209" s="1502" t="str">
        <f t="shared" si="23"/>
        <v/>
      </c>
      <c r="AA209" s="710">
        <f t="shared" si="23"/>
        <v>0.22304347826086959</v>
      </c>
      <c r="AB209" s="712">
        <f t="shared" si="23"/>
        <v>48.25</v>
      </c>
      <c r="AC209" s="712">
        <f t="shared" si="23"/>
        <v>10.333333333333334</v>
      </c>
      <c r="AD209" s="11"/>
      <c r="AE209" s="2"/>
      <c r="AF209" s="2"/>
      <c r="AG209" s="2"/>
      <c r="AH209" s="2"/>
      <c r="AI209" s="103"/>
    </row>
    <row r="210" spans="1:36" s="1" customFormat="1" ht="13.5" customHeight="1" x14ac:dyDescent="0.15">
      <c r="A210" s="1714"/>
      <c r="B210" s="1604" t="s">
        <v>399</v>
      </c>
      <c r="C210" s="1605"/>
      <c r="D210" s="401"/>
      <c r="E210" s="606"/>
      <c r="F210" s="1352"/>
      <c r="G210" s="1455"/>
      <c r="H210" s="1352"/>
      <c r="I210" s="1455"/>
      <c r="J210" s="1352"/>
      <c r="K210" s="1353"/>
      <c r="L210" s="1352"/>
      <c r="M210" s="1455"/>
      <c r="N210" s="1315"/>
      <c r="O210" s="1316"/>
      <c r="P210" s="1315"/>
      <c r="Q210" s="1333"/>
      <c r="R210" s="1315"/>
      <c r="S210" s="1316"/>
      <c r="T210" s="1315"/>
      <c r="U210" s="1333"/>
      <c r="V210" s="1364"/>
      <c r="W210" s="1365"/>
      <c r="X210" s="706"/>
      <c r="Y210" s="636"/>
      <c r="Z210" s="1503"/>
      <c r="AA210" s="1515"/>
      <c r="AB210" s="639">
        <f>SUM(AB177:AB206)</f>
        <v>386</v>
      </c>
      <c r="AC210" s="639">
        <f>SUM(AC177:AC206)</f>
        <v>31</v>
      </c>
      <c r="AD210" s="11"/>
      <c r="AE210" s="2"/>
      <c r="AF210" s="2"/>
      <c r="AG210" s="2"/>
      <c r="AH210" s="2"/>
      <c r="AI210" s="103"/>
      <c r="AJ210" s="414"/>
    </row>
    <row r="211" spans="1:36" ht="13.5" customHeight="1" x14ac:dyDescent="0.15">
      <c r="A211" s="1612" t="s">
        <v>353</v>
      </c>
      <c r="B211" s="457">
        <v>43739</v>
      </c>
      <c r="C211" s="464" t="str">
        <f>IF(B211="","",IF(WEEKDAY(B211)=1,"(日)",IF(WEEKDAY(B211)=2,"(月)",IF(WEEKDAY(B211)=3,"(火)",IF(WEEKDAY(B211)=4,"(水)",IF(WEEKDAY(B211)=5,"(木)",IF(WEEKDAY(B211)=6,"(金)","(土)")))))))</f>
        <v>(火)</v>
      </c>
      <c r="D211" s="670" t="s">
        <v>570</v>
      </c>
      <c r="E211" s="342"/>
      <c r="F211" s="293">
        <v>24.4</v>
      </c>
      <c r="G211" s="294">
        <v>24.9</v>
      </c>
      <c r="H211" s="293">
        <v>6.1</v>
      </c>
      <c r="I211" s="294">
        <v>5.3</v>
      </c>
      <c r="J211" s="293">
        <v>7.5</v>
      </c>
      <c r="K211" s="294">
        <v>7.5</v>
      </c>
      <c r="L211" s="293"/>
      <c r="M211" s="294">
        <v>27.5</v>
      </c>
      <c r="N211" s="1325"/>
      <c r="O211" s="1326">
        <v>64.7</v>
      </c>
      <c r="P211" s="1325"/>
      <c r="Q211" s="1309">
        <v>91.2</v>
      </c>
      <c r="R211" s="1308"/>
      <c r="S211" s="1309"/>
      <c r="T211" s="1308"/>
      <c r="U211" s="1309"/>
      <c r="V211" s="55"/>
      <c r="W211" s="56">
        <v>29.8</v>
      </c>
      <c r="X211" s="57"/>
      <c r="Y211" s="58">
        <v>225</v>
      </c>
      <c r="Z211" s="1504"/>
      <c r="AA211" s="67">
        <v>0.28999999999999998</v>
      </c>
      <c r="AB211" s="653"/>
      <c r="AC211" s="653"/>
      <c r="AD211" s="172">
        <v>43748</v>
      </c>
      <c r="AE211" s="135" t="s">
        <v>29</v>
      </c>
      <c r="AF211" s="674">
        <v>23</v>
      </c>
      <c r="AG211" s="137" t="s">
        <v>20</v>
      </c>
      <c r="AH211" s="138"/>
      <c r="AI211" s="139"/>
    </row>
    <row r="212" spans="1:36" x14ac:dyDescent="0.15">
      <c r="A212" s="1634"/>
      <c r="B212" s="326">
        <v>43740</v>
      </c>
      <c r="C212" s="456" t="str">
        <f t="shared" ref="C212:C217" si="24">IF(B212="","",IF(WEEKDAY(B212)=1,"(日)",IF(WEEKDAY(B212)=2,"(月)",IF(WEEKDAY(B212)=3,"(火)",IF(WEEKDAY(B212)=4,"(水)",IF(WEEKDAY(B212)=5,"(木)",IF(WEEKDAY(B212)=6,"(金)","(土)")))))))</f>
        <v>(水)</v>
      </c>
      <c r="D212" s="671" t="s">
        <v>570</v>
      </c>
      <c r="E212" s="60"/>
      <c r="F212" s="23">
        <v>24.4</v>
      </c>
      <c r="G212" s="63">
        <v>25</v>
      </c>
      <c r="H212" s="23">
        <v>5.5</v>
      </c>
      <c r="I212" s="63">
        <v>5.2</v>
      </c>
      <c r="J212" s="23">
        <v>7.5</v>
      </c>
      <c r="K212" s="63">
        <v>7.4</v>
      </c>
      <c r="L212" s="23"/>
      <c r="M212" s="63">
        <v>27.9</v>
      </c>
      <c r="N212" s="50"/>
      <c r="O212" s="1310">
        <v>65.8</v>
      </c>
      <c r="P212" s="50"/>
      <c r="Q212" s="1310">
        <v>90.2</v>
      </c>
      <c r="R212" s="50"/>
      <c r="S212" s="1310"/>
      <c r="T212" s="50"/>
      <c r="U212" s="1310"/>
      <c r="V212" s="64"/>
      <c r="W212" s="65">
        <v>30.5</v>
      </c>
      <c r="X212" s="69"/>
      <c r="Y212" s="70">
        <v>208</v>
      </c>
      <c r="Z212" s="1505"/>
      <c r="AA212" s="68">
        <v>0.36</v>
      </c>
      <c r="AB212" s="655"/>
      <c r="AC212" s="655"/>
      <c r="AD212" s="12" t="s">
        <v>30</v>
      </c>
      <c r="AE212" s="13" t="s">
        <v>31</v>
      </c>
      <c r="AF212" s="14" t="s">
        <v>32</v>
      </c>
      <c r="AG212" s="15" t="s">
        <v>33</v>
      </c>
      <c r="AH212" s="16" t="s">
        <v>36</v>
      </c>
      <c r="AI212" s="96"/>
    </row>
    <row r="213" spans="1:36" ht="13.5" customHeight="1" x14ac:dyDescent="0.15">
      <c r="A213" s="1634"/>
      <c r="B213" s="326">
        <v>43741</v>
      </c>
      <c r="C213" s="456" t="str">
        <f t="shared" si="24"/>
        <v>(木)</v>
      </c>
      <c r="D213" s="671" t="s">
        <v>579</v>
      </c>
      <c r="E213" s="60"/>
      <c r="F213" s="23">
        <v>24.2</v>
      </c>
      <c r="G213" s="63">
        <v>24.9</v>
      </c>
      <c r="H213" s="23">
        <v>5.7</v>
      </c>
      <c r="I213" s="63">
        <v>5.3</v>
      </c>
      <c r="J213" s="23">
        <v>7.4</v>
      </c>
      <c r="K213" s="63">
        <v>7.5</v>
      </c>
      <c r="L213" s="23"/>
      <c r="M213" s="63">
        <v>28.8</v>
      </c>
      <c r="N213" s="50"/>
      <c r="O213" s="1310">
        <v>65.400000000000006</v>
      </c>
      <c r="P213" s="50"/>
      <c r="Q213" s="1310">
        <v>90.4</v>
      </c>
      <c r="R213" s="50"/>
      <c r="S213" s="1310"/>
      <c r="T213" s="50"/>
      <c r="U213" s="1310"/>
      <c r="V213" s="64"/>
      <c r="W213" s="65">
        <v>32</v>
      </c>
      <c r="X213" s="69"/>
      <c r="Y213" s="70">
        <v>211</v>
      </c>
      <c r="Z213" s="1505"/>
      <c r="AA213" s="68">
        <v>0.34</v>
      </c>
      <c r="AB213" s="655"/>
      <c r="AC213" s="655"/>
      <c r="AD213" s="5" t="s">
        <v>271</v>
      </c>
      <c r="AE213" s="17" t="s">
        <v>20</v>
      </c>
      <c r="AF213" s="31"/>
      <c r="AG213" s="32">
        <v>24</v>
      </c>
      <c r="AH213" s="33" t="s">
        <v>36</v>
      </c>
      <c r="AI213" s="97"/>
    </row>
    <row r="214" spans="1:36" x14ac:dyDescent="0.15">
      <c r="A214" s="1634"/>
      <c r="B214" s="326">
        <v>43742</v>
      </c>
      <c r="C214" s="456" t="str">
        <f t="shared" si="24"/>
        <v>(金)</v>
      </c>
      <c r="D214" s="671" t="s">
        <v>571</v>
      </c>
      <c r="E214" s="60"/>
      <c r="F214" s="23">
        <v>23.9</v>
      </c>
      <c r="G214" s="63">
        <v>24.4</v>
      </c>
      <c r="H214" s="23">
        <v>5.6</v>
      </c>
      <c r="I214" s="63">
        <v>5.3</v>
      </c>
      <c r="J214" s="23">
        <v>7.5</v>
      </c>
      <c r="K214" s="63">
        <v>7.5</v>
      </c>
      <c r="L214" s="23"/>
      <c r="M214" s="63">
        <v>28.8</v>
      </c>
      <c r="N214" s="50"/>
      <c r="O214" s="1310">
        <v>65.2</v>
      </c>
      <c r="P214" s="50"/>
      <c r="Q214" s="1310">
        <v>91</v>
      </c>
      <c r="R214" s="50"/>
      <c r="S214" s="1310"/>
      <c r="T214" s="50"/>
      <c r="U214" s="1310"/>
      <c r="V214" s="64"/>
      <c r="W214" s="65">
        <v>31.3</v>
      </c>
      <c r="X214" s="69"/>
      <c r="Y214" s="70">
        <v>217</v>
      </c>
      <c r="Z214" s="1505"/>
      <c r="AA214" s="68">
        <v>0.3</v>
      </c>
      <c r="AB214" s="655"/>
      <c r="AC214" s="655"/>
      <c r="AD214" s="6" t="s">
        <v>272</v>
      </c>
      <c r="AE214" s="18" t="s">
        <v>273</v>
      </c>
      <c r="AF214" s="37"/>
      <c r="AG214" s="35">
        <v>4.2</v>
      </c>
      <c r="AH214" s="39" t="s">
        <v>36</v>
      </c>
      <c r="AI214" s="98"/>
    </row>
    <row r="215" spans="1:36" x14ac:dyDescent="0.15">
      <c r="A215" s="1634"/>
      <c r="B215" s="326">
        <v>43743</v>
      </c>
      <c r="C215" s="456" t="str">
        <f t="shared" si="24"/>
        <v>(土)</v>
      </c>
      <c r="D215" s="671" t="s">
        <v>570</v>
      </c>
      <c r="E215" s="60"/>
      <c r="F215" s="23">
        <v>23.9</v>
      </c>
      <c r="G215" s="63">
        <v>24.6</v>
      </c>
      <c r="H215" s="23">
        <v>6.6</v>
      </c>
      <c r="I215" s="63">
        <v>4.5</v>
      </c>
      <c r="J215" s="23">
        <v>7.4</v>
      </c>
      <c r="K215" s="63">
        <v>7.5</v>
      </c>
      <c r="L215" s="23"/>
      <c r="M215" s="63">
        <v>31.7</v>
      </c>
      <c r="N215" s="50"/>
      <c r="O215" s="1310"/>
      <c r="P215" s="50"/>
      <c r="Q215" s="1310"/>
      <c r="R215" s="50"/>
      <c r="S215" s="1310"/>
      <c r="T215" s="50"/>
      <c r="U215" s="1310"/>
      <c r="V215" s="64"/>
      <c r="W215" s="65"/>
      <c r="X215" s="69"/>
      <c r="Y215" s="70"/>
      <c r="Z215" s="1505"/>
      <c r="AA215" s="68" t="s">
        <v>36</v>
      </c>
      <c r="AB215" s="655"/>
      <c r="AC215" s="655"/>
      <c r="AD215" s="6" t="s">
        <v>21</v>
      </c>
      <c r="AE215" s="18"/>
      <c r="AF215" s="40"/>
      <c r="AG215" s="35">
        <v>7.6</v>
      </c>
      <c r="AH215" s="42" t="s">
        <v>36</v>
      </c>
      <c r="AI215" s="99"/>
    </row>
    <row r="216" spans="1:36" x14ac:dyDescent="0.15">
      <c r="A216" s="1634"/>
      <c r="B216" s="326">
        <v>43744</v>
      </c>
      <c r="C216" s="456" t="str">
        <f t="shared" si="24"/>
        <v>(日)</v>
      </c>
      <c r="D216" s="671" t="s">
        <v>579</v>
      </c>
      <c r="E216" s="60"/>
      <c r="F216" s="23">
        <v>23.8</v>
      </c>
      <c r="G216" s="63">
        <v>24.3</v>
      </c>
      <c r="H216" s="23">
        <v>5.3</v>
      </c>
      <c r="I216" s="63">
        <v>4.2</v>
      </c>
      <c r="J216" s="23">
        <v>7.5</v>
      </c>
      <c r="K216" s="63">
        <v>7.6</v>
      </c>
      <c r="L216" s="23"/>
      <c r="M216" s="63">
        <v>31.4</v>
      </c>
      <c r="N216" s="50"/>
      <c r="O216" s="1310"/>
      <c r="P216" s="50"/>
      <c r="Q216" s="1310"/>
      <c r="R216" s="50"/>
      <c r="S216" s="1310"/>
      <c r="T216" s="50"/>
      <c r="U216" s="1310"/>
      <c r="V216" s="64"/>
      <c r="W216" s="65"/>
      <c r="X216" s="69"/>
      <c r="Y216" s="70"/>
      <c r="Z216" s="1505"/>
      <c r="AA216" s="68" t="s">
        <v>36</v>
      </c>
      <c r="AB216" s="655"/>
      <c r="AC216" s="655"/>
      <c r="AD216" s="6" t="s">
        <v>274</v>
      </c>
      <c r="AE216" s="18" t="s">
        <v>22</v>
      </c>
      <c r="AF216" s="34"/>
      <c r="AG216" s="35">
        <v>29.2</v>
      </c>
      <c r="AH216" s="36" t="s">
        <v>36</v>
      </c>
      <c r="AI216" s="100"/>
    </row>
    <row r="217" spans="1:36" x14ac:dyDescent="0.15">
      <c r="A217" s="1634"/>
      <c r="B217" s="326">
        <v>43745</v>
      </c>
      <c r="C217" s="456" t="str">
        <f t="shared" si="24"/>
        <v>(月)</v>
      </c>
      <c r="D217" s="671" t="s">
        <v>570</v>
      </c>
      <c r="E217" s="60"/>
      <c r="F217" s="23">
        <v>24</v>
      </c>
      <c r="G217" s="63">
        <v>24.5</v>
      </c>
      <c r="H217" s="23">
        <v>5.2</v>
      </c>
      <c r="I217" s="63">
        <v>4</v>
      </c>
      <c r="J217" s="23">
        <v>7.6</v>
      </c>
      <c r="K217" s="63">
        <v>7.6</v>
      </c>
      <c r="L217" s="23"/>
      <c r="M217" s="63">
        <v>28.5</v>
      </c>
      <c r="N217" s="50"/>
      <c r="O217" s="1310">
        <v>64.8</v>
      </c>
      <c r="P217" s="50"/>
      <c r="Q217" s="1310">
        <v>90</v>
      </c>
      <c r="R217" s="50"/>
      <c r="S217" s="1310"/>
      <c r="T217" s="50"/>
      <c r="U217" s="1310"/>
      <c r="V217" s="64"/>
      <c r="W217" s="65">
        <v>30.4</v>
      </c>
      <c r="X217" s="69"/>
      <c r="Y217" s="70">
        <v>212</v>
      </c>
      <c r="Z217" s="1505"/>
      <c r="AA217" s="68">
        <v>0.32</v>
      </c>
      <c r="AB217" s="655"/>
      <c r="AC217" s="655"/>
      <c r="AD217" s="6" t="s">
        <v>275</v>
      </c>
      <c r="AE217" s="18" t="s">
        <v>23</v>
      </c>
      <c r="AF217" s="34"/>
      <c r="AG217" s="660">
        <v>65.7</v>
      </c>
      <c r="AH217" s="36" t="s">
        <v>36</v>
      </c>
      <c r="AI217" s="100"/>
    </row>
    <row r="218" spans="1:36" x14ac:dyDescent="0.15">
      <c r="A218" s="1634"/>
      <c r="B218" s="326">
        <v>43746</v>
      </c>
      <c r="C218" s="456" t="str">
        <f>IF(B218="","",IF(WEEKDAY(B218)=1,"(日)",IF(WEEKDAY(B218)=2,"(月)",IF(WEEKDAY(B218)=3,"(火)",IF(WEEKDAY(B218)=4,"(水)",IF(WEEKDAY(B218)=5,"(木)",IF(WEEKDAY(B218)=6,"(金)","(土)")))))))</f>
        <v>(火)</v>
      </c>
      <c r="D218" s="671" t="s">
        <v>579</v>
      </c>
      <c r="E218" s="60"/>
      <c r="F218" s="23">
        <v>23.1</v>
      </c>
      <c r="G218" s="63">
        <v>23.8</v>
      </c>
      <c r="H218" s="23">
        <v>6</v>
      </c>
      <c r="I218" s="63">
        <v>4.7</v>
      </c>
      <c r="J218" s="23">
        <v>7.4</v>
      </c>
      <c r="K218" s="63">
        <v>7.6</v>
      </c>
      <c r="L218" s="23"/>
      <c r="M218" s="63">
        <v>29.2</v>
      </c>
      <c r="N218" s="50"/>
      <c r="O218" s="1310">
        <v>64</v>
      </c>
      <c r="P218" s="50"/>
      <c r="Q218" s="1310">
        <v>88.4</v>
      </c>
      <c r="R218" s="50"/>
      <c r="S218" s="1310"/>
      <c r="T218" s="50"/>
      <c r="U218" s="1310"/>
      <c r="V218" s="64"/>
      <c r="W218" s="65">
        <v>31</v>
      </c>
      <c r="X218" s="69"/>
      <c r="Y218" s="70">
        <v>209</v>
      </c>
      <c r="Z218" s="1505"/>
      <c r="AA218" s="68">
        <v>0.35</v>
      </c>
      <c r="AB218" s="655">
        <v>124</v>
      </c>
      <c r="AC218" s="655"/>
      <c r="AD218" s="6" t="s">
        <v>276</v>
      </c>
      <c r="AE218" s="18" t="s">
        <v>23</v>
      </c>
      <c r="AF218" s="34"/>
      <c r="AG218" s="660">
        <v>90.8</v>
      </c>
      <c r="AH218" s="36" t="s">
        <v>36</v>
      </c>
      <c r="AI218" s="100"/>
    </row>
    <row r="219" spans="1:36" x14ac:dyDescent="0.15">
      <c r="A219" s="1634"/>
      <c r="B219" s="326">
        <v>43747</v>
      </c>
      <c r="C219" s="456" t="str">
        <f t="shared" ref="C219:C241" si="25">IF(B219="","",IF(WEEKDAY(B219)=1,"(日)",IF(WEEKDAY(B219)=2,"(月)",IF(WEEKDAY(B219)=3,"(火)",IF(WEEKDAY(B219)=4,"(水)",IF(WEEKDAY(B219)=5,"(木)",IF(WEEKDAY(B219)=6,"(金)","(土)")))))))</f>
        <v>(水)</v>
      </c>
      <c r="D219" s="671" t="s">
        <v>605</v>
      </c>
      <c r="E219" s="60"/>
      <c r="F219" s="23">
        <v>23.2</v>
      </c>
      <c r="G219" s="63">
        <v>23.7</v>
      </c>
      <c r="H219" s="23">
        <v>6.5</v>
      </c>
      <c r="I219" s="63">
        <v>4.8</v>
      </c>
      <c r="J219" s="23">
        <v>7.5</v>
      </c>
      <c r="K219" s="63">
        <v>7.5</v>
      </c>
      <c r="L219" s="23"/>
      <c r="M219" s="63">
        <v>29.2</v>
      </c>
      <c r="N219" s="50"/>
      <c r="O219" s="1310">
        <v>64.599999999999994</v>
      </c>
      <c r="P219" s="50"/>
      <c r="Q219" s="1310">
        <v>90.4</v>
      </c>
      <c r="R219" s="50"/>
      <c r="S219" s="1310"/>
      <c r="T219" s="50"/>
      <c r="U219" s="1310"/>
      <c r="V219" s="64"/>
      <c r="W219" s="65">
        <v>31</v>
      </c>
      <c r="X219" s="69"/>
      <c r="Y219" s="70">
        <v>200</v>
      </c>
      <c r="Z219" s="1505"/>
      <c r="AA219" s="68">
        <v>0.28999999999999998</v>
      </c>
      <c r="AB219" s="655"/>
      <c r="AC219" s="655"/>
      <c r="AD219" s="6" t="s">
        <v>277</v>
      </c>
      <c r="AE219" s="18" t="s">
        <v>23</v>
      </c>
      <c r="AF219" s="34"/>
      <c r="AG219" s="660">
        <v>55.4</v>
      </c>
      <c r="AH219" s="36" t="s">
        <v>36</v>
      </c>
      <c r="AI219" s="100"/>
    </row>
    <row r="220" spans="1:36" x14ac:dyDescent="0.15">
      <c r="A220" s="1634"/>
      <c r="B220" s="326">
        <v>43748</v>
      </c>
      <c r="C220" s="456" t="str">
        <f t="shared" si="25"/>
        <v>(木)</v>
      </c>
      <c r="D220" s="671" t="s">
        <v>605</v>
      </c>
      <c r="E220" s="60">
        <v>24.4</v>
      </c>
      <c r="F220" s="23">
        <v>23.4</v>
      </c>
      <c r="G220" s="63">
        <v>24</v>
      </c>
      <c r="H220" s="23">
        <v>14</v>
      </c>
      <c r="I220" s="63">
        <v>4.2</v>
      </c>
      <c r="J220" s="23">
        <v>7.5</v>
      </c>
      <c r="K220" s="63">
        <v>7.6</v>
      </c>
      <c r="L220" s="23"/>
      <c r="M220" s="63">
        <v>29.2</v>
      </c>
      <c r="N220" s="50"/>
      <c r="O220" s="1310">
        <v>65.7</v>
      </c>
      <c r="P220" s="50"/>
      <c r="Q220" s="1310">
        <v>90.8</v>
      </c>
      <c r="R220" s="50"/>
      <c r="S220" s="1310">
        <v>55.4</v>
      </c>
      <c r="T220" s="50"/>
      <c r="U220" s="1310">
        <v>35.4</v>
      </c>
      <c r="V220" s="64"/>
      <c r="W220" s="65">
        <v>31</v>
      </c>
      <c r="X220" s="69"/>
      <c r="Y220" s="70">
        <v>200</v>
      </c>
      <c r="Z220" s="1505"/>
      <c r="AA220" s="68">
        <v>0.27</v>
      </c>
      <c r="AB220" s="655">
        <v>107</v>
      </c>
      <c r="AC220" s="655"/>
      <c r="AD220" s="6" t="s">
        <v>278</v>
      </c>
      <c r="AE220" s="18" t="s">
        <v>23</v>
      </c>
      <c r="AF220" s="34"/>
      <c r="AG220" s="660">
        <v>35.4</v>
      </c>
      <c r="AH220" s="36" t="s">
        <v>36</v>
      </c>
      <c r="AI220" s="100"/>
    </row>
    <row r="221" spans="1:36" x14ac:dyDescent="0.15">
      <c r="A221" s="1634"/>
      <c r="B221" s="326">
        <v>43749</v>
      </c>
      <c r="C221" s="456" t="str">
        <f t="shared" si="25"/>
        <v>(金)</v>
      </c>
      <c r="D221" s="671" t="s">
        <v>579</v>
      </c>
      <c r="E221" s="60"/>
      <c r="F221" s="23">
        <v>23.2</v>
      </c>
      <c r="G221" s="63">
        <v>23.6</v>
      </c>
      <c r="H221" s="23">
        <v>5.2</v>
      </c>
      <c r="I221" s="63">
        <v>4.7</v>
      </c>
      <c r="J221" s="23">
        <v>7.6</v>
      </c>
      <c r="K221" s="63">
        <v>7.7</v>
      </c>
      <c r="L221" s="23"/>
      <c r="M221" s="63">
        <v>29.3</v>
      </c>
      <c r="N221" s="50"/>
      <c r="O221" s="1310">
        <v>64.400000000000006</v>
      </c>
      <c r="P221" s="50"/>
      <c r="Q221" s="1310">
        <v>91.2</v>
      </c>
      <c r="R221" s="50"/>
      <c r="S221" s="1310"/>
      <c r="T221" s="50"/>
      <c r="U221" s="1310"/>
      <c r="V221" s="64"/>
      <c r="W221" s="65">
        <v>32.4</v>
      </c>
      <c r="X221" s="69"/>
      <c r="Y221" s="70">
        <v>183</v>
      </c>
      <c r="Z221" s="1505"/>
      <c r="AA221" s="68">
        <v>0.37</v>
      </c>
      <c r="AB221" s="655"/>
      <c r="AC221" s="655"/>
      <c r="AD221" s="6" t="s">
        <v>279</v>
      </c>
      <c r="AE221" s="18" t="s">
        <v>23</v>
      </c>
      <c r="AF221" s="37"/>
      <c r="AG221" s="38">
        <v>31</v>
      </c>
      <c r="AH221" s="39" t="s">
        <v>36</v>
      </c>
      <c r="AI221" s="98"/>
    </row>
    <row r="222" spans="1:36" x14ac:dyDescent="0.15">
      <c r="A222" s="1634"/>
      <c r="B222" s="326">
        <v>43750</v>
      </c>
      <c r="C222" s="456" t="str">
        <f t="shared" si="25"/>
        <v>(土)</v>
      </c>
      <c r="D222" s="671" t="s">
        <v>571</v>
      </c>
      <c r="E222" s="60"/>
      <c r="F222" s="23">
        <v>23</v>
      </c>
      <c r="G222" s="63">
        <v>23.4</v>
      </c>
      <c r="H222" s="23">
        <v>4.4000000000000004</v>
      </c>
      <c r="I222" s="63">
        <v>4</v>
      </c>
      <c r="J222" s="23">
        <v>7.6</v>
      </c>
      <c r="K222" s="63">
        <v>7.6</v>
      </c>
      <c r="L222" s="23"/>
      <c r="M222" s="63">
        <v>31.3</v>
      </c>
      <c r="N222" s="50"/>
      <c r="O222" s="1310"/>
      <c r="P222" s="50"/>
      <c r="Q222" s="1310"/>
      <c r="R222" s="50"/>
      <c r="S222" s="1310"/>
      <c r="T222" s="50"/>
      <c r="U222" s="1310"/>
      <c r="V222" s="64"/>
      <c r="W222" s="65"/>
      <c r="X222" s="69"/>
      <c r="Y222" s="70"/>
      <c r="Z222" s="1505"/>
      <c r="AA222" s="68" t="s">
        <v>36</v>
      </c>
      <c r="AB222" s="655">
        <v>29</v>
      </c>
      <c r="AC222" s="655"/>
      <c r="AD222" s="6" t="s">
        <v>280</v>
      </c>
      <c r="AE222" s="18" t="s">
        <v>23</v>
      </c>
      <c r="AF222" s="48"/>
      <c r="AG222" s="49">
        <v>200</v>
      </c>
      <c r="AH222" s="25" t="s">
        <v>36</v>
      </c>
      <c r="AI222" s="26"/>
    </row>
    <row r="223" spans="1:36" x14ac:dyDescent="0.15">
      <c r="A223" s="1634"/>
      <c r="B223" s="326">
        <v>43751</v>
      </c>
      <c r="C223" s="456" t="str">
        <f t="shared" si="25"/>
        <v>(日)</v>
      </c>
      <c r="D223" s="671" t="s">
        <v>570</v>
      </c>
      <c r="E223" s="60"/>
      <c r="F223" s="23">
        <v>23</v>
      </c>
      <c r="G223" s="63">
        <v>23.9</v>
      </c>
      <c r="H223" s="23">
        <v>5.8</v>
      </c>
      <c r="I223" s="63">
        <v>3.7</v>
      </c>
      <c r="J223" s="23">
        <v>7.5</v>
      </c>
      <c r="K223" s="63">
        <v>7.6</v>
      </c>
      <c r="L223" s="23"/>
      <c r="M223" s="63">
        <v>29.9</v>
      </c>
      <c r="N223" s="50"/>
      <c r="O223" s="1310"/>
      <c r="P223" s="50"/>
      <c r="Q223" s="1310"/>
      <c r="R223" s="50"/>
      <c r="S223" s="1310"/>
      <c r="T223" s="50"/>
      <c r="U223" s="1310"/>
      <c r="V223" s="64"/>
      <c r="W223" s="65"/>
      <c r="X223" s="69"/>
      <c r="Y223" s="70"/>
      <c r="Z223" s="1505"/>
      <c r="AA223" s="68" t="s">
        <v>36</v>
      </c>
      <c r="AB223" s="655"/>
      <c r="AC223" s="655"/>
      <c r="AD223" s="6" t="s">
        <v>281</v>
      </c>
      <c r="AE223" s="18" t="s">
        <v>23</v>
      </c>
      <c r="AF223" s="40"/>
      <c r="AG223" s="41">
        <v>0.27</v>
      </c>
      <c r="AH223" s="42" t="s">
        <v>36</v>
      </c>
      <c r="AI223" s="99"/>
    </row>
    <row r="224" spans="1:36" x14ac:dyDescent="0.15">
      <c r="A224" s="1634"/>
      <c r="B224" s="326">
        <v>43752</v>
      </c>
      <c r="C224" s="456" t="str">
        <f t="shared" si="25"/>
        <v>(月)</v>
      </c>
      <c r="D224" s="671" t="s">
        <v>579</v>
      </c>
      <c r="E224" s="60"/>
      <c r="F224" s="23">
        <v>22.7</v>
      </c>
      <c r="G224" s="63">
        <v>23.1</v>
      </c>
      <c r="H224" s="23">
        <v>6</v>
      </c>
      <c r="I224" s="63">
        <v>5.4</v>
      </c>
      <c r="J224" s="23">
        <v>7.3</v>
      </c>
      <c r="K224" s="63">
        <v>7.6</v>
      </c>
      <c r="L224" s="23"/>
      <c r="M224" s="63">
        <v>29.6</v>
      </c>
      <c r="N224" s="50"/>
      <c r="O224" s="1310"/>
      <c r="P224" s="50"/>
      <c r="Q224" s="1310"/>
      <c r="R224" s="50"/>
      <c r="S224" s="1310"/>
      <c r="T224" s="50"/>
      <c r="U224" s="1310"/>
      <c r="V224" s="64"/>
      <c r="W224" s="65"/>
      <c r="X224" s="69"/>
      <c r="Y224" s="70"/>
      <c r="Z224" s="1505"/>
      <c r="AA224" s="68" t="s">
        <v>36</v>
      </c>
      <c r="AB224" s="655"/>
      <c r="AC224" s="655"/>
      <c r="AD224" s="6" t="s">
        <v>24</v>
      </c>
      <c r="AE224" s="18" t="s">
        <v>23</v>
      </c>
      <c r="AF224" s="23"/>
      <c r="AG224" s="47">
        <v>2.8</v>
      </c>
      <c r="AH224" s="36" t="s">
        <v>36</v>
      </c>
      <c r="AI224" s="99"/>
    </row>
    <row r="225" spans="1:35" x14ac:dyDescent="0.15">
      <c r="A225" s="1634"/>
      <c r="B225" s="326">
        <v>43753</v>
      </c>
      <c r="C225" s="456" t="str">
        <f t="shared" si="25"/>
        <v>(火)</v>
      </c>
      <c r="D225" s="671" t="s">
        <v>579</v>
      </c>
      <c r="E225" s="60"/>
      <c r="F225" s="23">
        <v>22.7</v>
      </c>
      <c r="G225" s="63">
        <v>23.2</v>
      </c>
      <c r="H225" s="23">
        <v>5.0999999999999996</v>
      </c>
      <c r="I225" s="63">
        <v>4.5999999999999996</v>
      </c>
      <c r="J225" s="23">
        <v>7.5</v>
      </c>
      <c r="K225" s="63">
        <v>7.6</v>
      </c>
      <c r="L225" s="23"/>
      <c r="M225" s="63">
        <v>27.4</v>
      </c>
      <c r="N225" s="50"/>
      <c r="O225" s="1310">
        <v>64.8</v>
      </c>
      <c r="P225" s="50"/>
      <c r="Q225" s="1310">
        <v>83.2</v>
      </c>
      <c r="R225" s="50"/>
      <c r="S225" s="1310"/>
      <c r="T225" s="50"/>
      <c r="U225" s="1310"/>
      <c r="V225" s="64"/>
      <c r="W225" s="65">
        <v>31.7</v>
      </c>
      <c r="X225" s="69"/>
      <c r="Y225" s="70">
        <v>172</v>
      </c>
      <c r="Z225" s="1505"/>
      <c r="AA225" s="68">
        <v>0.31</v>
      </c>
      <c r="AB225" s="655"/>
      <c r="AC225" s="655"/>
      <c r="AD225" s="6" t="s">
        <v>25</v>
      </c>
      <c r="AE225" s="18" t="s">
        <v>23</v>
      </c>
      <c r="AF225" s="23"/>
      <c r="AG225" s="47">
        <v>0.9</v>
      </c>
      <c r="AH225" s="36" t="s">
        <v>36</v>
      </c>
      <c r="AI225" s="99"/>
    </row>
    <row r="226" spans="1:35" x14ac:dyDescent="0.15">
      <c r="A226" s="1634"/>
      <c r="B226" s="326">
        <v>43754</v>
      </c>
      <c r="C226" s="456" t="str">
        <f t="shared" si="25"/>
        <v>(水)</v>
      </c>
      <c r="D226" s="671" t="s">
        <v>579</v>
      </c>
      <c r="E226" s="60"/>
      <c r="F226" s="23">
        <v>21.9</v>
      </c>
      <c r="G226" s="63">
        <v>22.4</v>
      </c>
      <c r="H226" s="23">
        <v>5.8</v>
      </c>
      <c r="I226" s="63">
        <v>5.4</v>
      </c>
      <c r="J226" s="23">
        <v>7.4</v>
      </c>
      <c r="K226" s="63">
        <v>7.5</v>
      </c>
      <c r="L226" s="23"/>
      <c r="M226" s="63">
        <v>27.5</v>
      </c>
      <c r="N226" s="50"/>
      <c r="O226" s="1310">
        <v>59.9</v>
      </c>
      <c r="P226" s="50"/>
      <c r="Q226" s="1310">
        <v>84</v>
      </c>
      <c r="R226" s="50"/>
      <c r="S226" s="1310"/>
      <c r="T226" s="50"/>
      <c r="U226" s="1310"/>
      <c r="V226" s="64"/>
      <c r="W226" s="65">
        <v>31.7</v>
      </c>
      <c r="X226" s="69"/>
      <c r="Y226" s="70">
        <v>185</v>
      </c>
      <c r="Z226" s="1505"/>
      <c r="AA226" s="68">
        <v>0.46</v>
      </c>
      <c r="AB226" s="655"/>
      <c r="AC226" s="655"/>
      <c r="AD226" s="6" t="s">
        <v>282</v>
      </c>
      <c r="AE226" s="18" t="s">
        <v>23</v>
      </c>
      <c r="AF226" s="23"/>
      <c r="AG226" s="47">
        <v>6.6</v>
      </c>
      <c r="AH226" s="36" t="s">
        <v>36</v>
      </c>
      <c r="AI226" s="99"/>
    </row>
    <row r="227" spans="1:35" x14ac:dyDescent="0.15">
      <c r="A227" s="1634"/>
      <c r="B227" s="326">
        <v>43755</v>
      </c>
      <c r="C227" s="456" t="str">
        <f t="shared" si="25"/>
        <v>(木)</v>
      </c>
      <c r="D227" s="671" t="s">
        <v>579</v>
      </c>
      <c r="E227" s="60"/>
      <c r="F227" s="23">
        <v>21.4</v>
      </c>
      <c r="G227" s="63">
        <v>22</v>
      </c>
      <c r="H227" s="23">
        <v>6.2</v>
      </c>
      <c r="I227" s="63">
        <v>5.5</v>
      </c>
      <c r="J227" s="23">
        <v>7.4</v>
      </c>
      <c r="K227" s="63">
        <v>7.5</v>
      </c>
      <c r="L227" s="23"/>
      <c r="M227" s="63">
        <v>27.6</v>
      </c>
      <c r="N227" s="50"/>
      <c r="O227" s="1310">
        <v>61.5</v>
      </c>
      <c r="P227" s="50"/>
      <c r="Q227" s="1310">
        <v>84.4</v>
      </c>
      <c r="R227" s="50"/>
      <c r="S227" s="1310"/>
      <c r="T227" s="50"/>
      <c r="U227" s="1310"/>
      <c r="V227" s="64"/>
      <c r="W227" s="65">
        <v>31.8</v>
      </c>
      <c r="X227" s="69"/>
      <c r="Y227" s="70">
        <v>183</v>
      </c>
      <c r="Z227" s="1505"/>
      <c r="AA227" s="68">
        <v>0.6</v>
      </c>
      <c r="AB227" s="655">
        <v>4</v>
      </c>
      <c r="AC227" s="655">
        <v>2</v>
      </c>
      <c r="AD227" s="6" t="s">
        <v>283</v>
      </c>
      <c r="AE227" s="18" t="s">
        <v>23</v>
      </c>
      <c r="AF227" s="45"/>
      <c r="AG227" s="44">
        <v>4.2000000000000003E-2</v>
      </c>
      <c r="AH227" s="46" t="s">
        <v>36</v>
      </c>
      <c r="AI227" s="101"/>
    </row>
    <row r="228" spans="1:35" x14ac:dyDescent="0.15">
      <c r="A228" s="1634"/>
      <c r="B228" s="326">
        <v>43756</v>
      </c>
      <c r="C228" s="456" t="str">
        <f t="shared" si="25"/>
        <v>(金)</v>
      </c>
      <c r="D228" s="671" t="s">
        <v>579</v>
      </c>
      <c r="E228" s="60"/>
      <c r="F228" s="23">
        <v>20.8</v>
      </c>
      <c r="G228" s="63">
        <v>21.4</v>
      </c>
      <c r="H228" s="23">
        <v>8.4</v>
      </c>
      <c r="I228" s="63">
        <v>6.4</v>
      </c>
      <c r="J228" s="23">
        <v>7.3</v>
      </c>
      <c r="K228" s="63">
        <v>7.5</v>
      </c>
      <c r="L228" s="23"/>
      <c r="M228" s="63">
        <v>28</v>
      </c>
      <c r="N228" s="50"/>
      <c r="O228" s="1310">
        <v>62.7</v>
      </c>
      <c r="P228" s="50"/>
      <c r="Q228" s="1310">
        <v>87</v>
      </c>
      <c r="R228" s="50"/>
      <c r="S228" s="1310"/>
      <c r="T228" s="50"/>
      <c r="U228" s="1310"/>
      <c r="V228" s="64"/>
      <c r="W228" s="65">
        <v>31.6</v>
      </c>
      <c r="X228" s="69"/>
      <c r="Y228" s="70">
        <v>196</v>
      </c>
      <c r="Z228" s="1505"/>
      <c r="AA228" s="68">
        <v>0.56999999999999995</v>
      </c>
      <c r="AB228" s="655"/>
      <c r="AC228" s="655"/>
      <c r="AD228" s="6" t="s">
        <v>290</v>
      </c>
      <c r="AE228" s="18" t="s">
        <v>23</v>
      </c>
      <c r="AF228" s="24"/>
      <c r="AG228" s="44">
        <v>2.57</v>
      </c>
      <c r="AH228" s="42" t="s">
        <v>36</v>
      </c>
      <c r="AI228" s="99"/>
    </row>
    <row r="229" spans="1:35" x14ac:dyDescent="0.15">
      <c r="A229" s="1634"/>
      <c r="B229" s="326">
        <v>43757</v>
      </c>
      <c r="C229" s="456" t="str">
        <f t="shared" si="25"/>
        <v>(土)</v>
      </c>
      <c r="D229" s="671" t="s">
        <v>579</v>
      </c>
      <c r="E229" s="60"/>
      <c r="F229" s="23">
        <v>20.5</v>
      </c>
      <c r="G229" s="63">
        <v>21</v>
      </c>
      <c r="H229" s="23">
        <v>8.6999999999999993</v>
      </c>
      <c r="I229" s="63">
        <v>8.8000000000000007</v>
      </c>
      <c r="J229" s="23">
        <v>7.4</v>
      </c>
      <c r="K229" s="63">
        <v>7.5</v>
      </c>
      <c r="L229" s="23"/>
      <c r="M229" s="63">
        <v>29.8</v>
      </c>
      <c r="N229" s="50"/>
      <c r="O229" s="1310"/>
      <c r="P229" s="50"/>
      <c r="Q229" s="1310"/>
      <c r="R229" s="50"/>
      <c r="S229" s="1310"/>
      <c r="T229" s="50"/>
      <c r="U229" s="1310"/>
      <c r="V229" s="64"/>
      <c r="W229" s="65"/>
      <c r="X229" s="69"/>
      <c r="Y229" s="70"/>
      <c r="Z229" s="1505"/>
      <c r="AA229" s="68" t="s">
        <v>36</v>
      </c>
      <c r="AB229" s="655"/>
      <c r="AC229" s="655"/>
      <c r="AD229" s="6" t="s">
        <v>284</v>
      </c>
      <c r="AE229" s="18" t="s">
        <v>23</v>
      </c>
      <c r="AF229" s="24"/>
      <c r="AG229" s="44">
        <v>3.01</v>
      </c>
      <c r="AH229" s="42" t="s">
        <v>36</v>
      </c>
      <c r="AI229" s="99"/>
    </row>
    <row r="230" spans="1:35" x14ac:dyDescent="0.15">
      <c r="A230" s="1634"/>
      <c r="B230" s="326">
        <v>43758</v>
      </c>
      <c r="C230" s="456" t="str">
        <f t="shared" si="25"/>
        <v>(日)</v>
      </c>
      <c r="D230" s="671" t="s">
        <v>579</v>
      </c>
      <c r="E230" s="60"/>
      <c r="F230" s="23">
        <v>20.8</v>
      </c>
      <c r="G230" s="63">
        <v>21.2</v>
      </c>
      <c r="H230" s="23">
        <v>8.6</v>
      </c>
      <c r="I230" s="63">
        <v>8.5</v>
      </c>
      <c r="J230" s="23">
        <v>7.3</v>
      </c>
      <c r="K230" s="63">
        <v>7.5</v>
      </c>
      <c r="L230" s="23"/>
      <c r="M230" s="63">
        <v>29.8</v>
      </c>
      <c r="N230" s="50"/>
      <c r="O230" s="1310"/>
      <c r="P230" s="50"/>
      <c r="Q230" s="1310"/>
      <c r="R230" s="50"/>
      <c r="S230" s="1310"/>
      <c r="T230" s="50"/>
      <c r="U230" s="1310"/>
      <c r="V230" s="64"/>
      <c r="W230" s="65"/>
      <c r="X230" s="69"/>
      <c r="Y230" s="70"/>
      <c r="Z230" s="1505"/>
      <c r="AA230" s="68" t="s">
        <v>36</v>
      </c>
      <c r="AB230" s="655"/>
      <c r="AC230" s="655"/>
      <c r="AD230" s="6" t="s">
        <v>285</v>
      </c>
      <c r="AE230" s="18" t="s">
        <v>23</v>
      </c>
      <c r="AF230" s="292"/>
      <c r="AG230" s="217">
        <v>0.13</v>
      </c>
      <c r="AH230" s="46" t="s">
        <v>36</v>
      </c>
      <c r="AI230" s="101"/>
    </row>
    <row r="231" spans="1:35" x14ac:dyDescent="0.15">
      <c r="A231" s="1634"/>
      <c r="B231" s="326">
        <v>43759</v>
      </c>
      <c r="C231" s="456" t="str">
        <f t="shared" si="25"/>
        <v>(月)</v>
      </c>
      <c r="D231" s="671" t="s">
        <v>579</v>
      </c>
      <c r="E231" s="60"/>
      <c r="F231" s="23">
        <v>20.6</v>
      </c>
      <c r="G231" s="63">
        <v>21</v>
      </c>
      <c r="H231" s="23">
        <v>9.5</v>
      </c>
      <c r="I231" s="63">
        <v>9.4</v>
      </c>
      <c r="J231" s="23">
        <v>7.2</v>
      </c>
      <c r="K231" s="63">
        <v>7.3</v>
      </c>
      <c r="L231" s="23"/>
      <c r="M231" s="63">
        <v>27.6</v>
      </c>
      <c r="N231" s="50"/>
      <c r="O231" s="1310">
        <v>61.2</v>
      </c>
      <c r="P231" s="50"/>
      <c r="Q231" s="1310">
        <v>79</v>
      </c>
      <c r="R231" s="50"/>
      <c r="S231" s="1310"/>
      <c r="T231" s="50"/>
      <c r="U231" s="1310"/>
      <c r="V231" s="64"/>
      <c r="W231" s="65">
        <v>26.9</v>
      </c>
      <c r="X231" s="69"/>
      <c r="Y231" s="70">
        <v>165</v>
      </c>
      <c r="Z231" s="1505"/>
      <c r="AA231" s="68">
        <v>0.57999999999999996</v>
      </c>
      <c r="AB231" s="655"/>
      <c r="AC231" s="655"/>
      <c r="AD231" s="6" t="s">
        <v>286</v>
      </c>
      <c r="AE231" s="18" t="s">
        <v>23</v>
      </c>
      <c r="AF231" s="24"/>
      <c r="AG231" s="217"/>
      <c r="AH231" s="42" t="s">
        <v>36</v>
      </c>
      <c r="AI231" s="99"/>
    </row>
    <row r="232" spans="1:35" x14ac:dyDescent="0.15">
      <c r="A232" s="1634"/>
      <c r="B232" s="326">
        <v>43760</v>
      </c>
      <c r="C232" s="456" t="str">
        <f t="shared" si="25"/>
        <v>(火)</v>
      </c>
      <c r="D232" s="671" t="s">
        <v>571</v>
      </c>
      <c r="E232" s="60"/>
      <c r="F232" s="23">
        <v>21</v>
      </c>
      <c r="G232" s="63">
        <v>21</v>
      </c>
      <c r="H232" s="23">
        <v>5.2</v>
      </c>
      <c r="I232" s="63">
        <v>6.1</v>
      </c>
      <c r="J232" s="23">
        <v>7.4</v>
      </c>
      <c r="K232" s="63">
        <v>7.5</v>
      </c>
      <c r="L232" s="23"/>
      <c r="M232" s="63">
        <v>27.9</v>
      </c>
      <c r="N232" s="50"/>
      <c r="O232" s="1310"/>
      <c r="P232" s="50"/>
      <c r="Q232" s="1310"/>
      <c r="R232" s="50"/>
      <c r="S232" s="1310"/>
      <c r="T232" s="50"/>
      <c r="U232" s="1310"/>
      <c r="V232" s="64"/>
      <c r="W232" s="65"/>
      <c r="X232" s="69"/>
      <c r="Y232" s="70"/>
      <c r="Z232" s="1505"/>
      <c r="AA232" s="68" t="s">
        <v>36</v>
      </c>
      <c r="AB232" s="655"/>
      <c r="AC232" s="655"/>
      <c r="AD232" s="6" t="s">
        <v>287</v>
      </c>
      <c r="AE232" s="18" t="s">
        <v>23</v>
      </c>
      <c r="AF232" s="23"/>
      <c r="AG232" s="47">
        <v>22.3</v>
      </c>
      <c r="AH232" s="36" t="s">
        <v>36</v>
      </c>
      <c r="AI232" s="100"/>
    </row>
    <row r="233" spans="1:35" x14ac:dyDescent="0.15">
      <c r="A233" s="1634"/>
      <c r="B233" s="326">
        <v>43761</v>
      </c>
      <c r="C233" s="456" t="str">
        <f t="shared" si="25"/>
        <v>(水)</v>
      </c>
      <c r="D233" s="671" t="s">
        <v>570</v>
      </c>
      <c r="E233" s="60"/>
      <c r="F233" s="23">
        <v>20.5</v>
      </c>
      <c r="G233" s="63">
        <v>21.2</v>
      </c>
      <c r="H233" s="23">
        <v>7.5</v>
      </c>
      <c r="I233" s="63">
        <v>6.2</v>
      </c>
      <c r="J233" s="23">
        <v>7.4</v>
      </c>
      <c r="K233" s="63">
        <v>7.5</v>
      </c>
      <c r="L233" s="23"/>
      <c r="M233" s="63">
        <v>25.8</v>
      </c>
      <c r="N233" s="50"/>
      <c r="O233" s="1310">
        <v>59.9</v>
      </c>
      <c r="P233" s="50"/>
      <c r="Q233" s="1310">
        <v>84</v>
      </c>
      <c r="R233" s="50"/>
      <c r="S233" s="1310"/>
      <c r="T233" s="50"/>
      <c r="U233" s="1310"/>
      <c r="V233" s="64"/>
      <c r="W233" s="65">
        <v>28.8</v>
      </c>
      <c r="X233" s="69"/>
      <c r="Y233" s="70">
        <v>172</v>
      </c>
      <c r="Z233" s="1505"/>
      <c r="AA233" s="68">
        <v>0.41</v>
      </c>
      <c r="AB233" s="655"/>
      <c r="AC233" s="655"/>
      <c r="AD233" s="6" t="s">
        <v>27</v>
      </c>
      <c r="AE233" s="18" t="s">
        <v>23</v>
      </c>
      <c r="AF233" s="23"/>
      <c r="AG233" s="47">
        <v>23.4</v>
      </c>
      <c r="AH233" s="36" t="s">
        <v>36</v>
      </c>
      <c r="AI233" s="100"/>
    </row>
    <row r="234" spans="1:35" x14ac:dyDescent="0.15">
      <c r="A234" s="1634"/>
      <c r="B234" s="326">
        <v>43762</v>
      </c>
      <c r="C234" s="456" t="str">
        <f t="shared" si="25"/>
        <v>(木)</v>
      </c>
      <c r="D234" s="671" t="s">
        <v>579</v>
      </c>
      <c r="E234" s="60"/>
      <c r="F234" s="23">
        <v>19.8</v>
      </c>
      <c r="G234" s="63">
        <v>20.399999999999999</v>
      </c>
      <c r="H234" s="23">
        <v>9.5</v>
      </c>
      <c r="I234" s="63">
        <v>8.1</v>
      </c>
      <c r="J234" s="23">
        <v>7.3</v>
      </c>
      <c r="K234" s="63">
        <v>7.5</v>
      </c>
      <c r="L234" s="23"/>
      <c r="M234" s="63">
        <v>25.7</v>
      </c>
      <c r="N234" s="50"/>
      <c r="O234" s="1310">
        <v>60</v>
      </c>
      <c r="P234" s="50"/>
      <c r="Q234" s="1310">
        <v>79</v>
      </c>
      <c r="R234" s="50"/>
      <c r="S234" s="1310"/>
      <c r="T234" s="50"/>
      <c r="U234" s="1310"/>
      <c r="V234" s="64"/>
      <c r="W234" s="65">
        <v>26.5</v>
      </c>
      <c r="X234" s="69"/>
      <c r="Y234" s="70">
        <v>167</v>
      </c>
      <c r="Z234" s="1505"/>
      <c r="AA234" s="68">
        <v>0.68</v>
      </c>
      <c r="AB234" s="655"/>
      <c r="AC234" s="655"/>
      <c r="AD234" s="6" t="s">
        <v>288</v>
      </c>
      <c r="AE234" s="18" t="s">
        <v>273</v>
      </c>
      <c r="AF234" s="50"/>
      <c r="AG234" s="51">
        <v>7</v>
      </c>
      <c r="AH234" s="43" t="s">
        <v>36</v>
      </c>
      <c r="AI234" s="102"/>
    </row>
    <row r="235" spans="1:35" x14ac:dyDescent="0.15">
      <c r="A235" s="1634"/>
      <c r="B235" s="326">
        <v>43763</v>
      </c>
      <c r="C235" s="456" t="str">
        <f t="shared" si="25"/>
        <v>(金)</v>
      </c>
      <c r="D235" s="671" t="s">
        <v>571</v>
      </c>
      <c r="E235" s="60"/>
      <c r="F235" s="23">
        <v>19.7</v>
      </c>
      <c r="G235" s="63">
        <v>20</v>
      </c>
      <c r="H235" s="23">
        <v>6.6</v>
      </c>
      <c r="I235" s="63">
        <v>7.1</v>
      </c>
      <c r="J235" s="23">
        <v>7.3</v>
      </c>
      <c r="K235" s="63">
        <v>7.4</v>
      </c>
      <c r="L235" s="23"/>
      <c r="M235" s="63">
        <v>25.8</v>
      </c>
      <c r="N235" s="50"/>
      <c r="O235" s="1310">
        <v>56.7</v>
      </c>
      <c r="P235" s="50"/>
      <c r="Q235" s="1310">
        <v>78.8</v>
      </c>
      <c r="R235" s="50"/>
      <c r="S235" s="1310"/>
      <c r="T235" s="50"/>
      <c r="U235" s="1310"/>
      <c r="V235" s="64"/>
      <c r="W235" s="65">
        <v>26.2</v>
      </c>
      <c r="X235" s="69"/>
      <c r="Y235" s="70">
        <v>142</v>
      </c>
      <c r="Z235" s="1505"/>
      <c r="AA235" s="68">
        <v>0.43</v>
      </c>
      <c r="AB235" s="655">
        <v>48</v>
      </c>
      <c r="AC235" s="655"/>
      <c r="AD235" s="6" t="s">
        <v>289</v>
      </c>
      <c r="AE235" s="18" t="s">
        <v>23</v>
      </c>
      <c r="AF235" s="50"/>
      <c r="AG235" s="51">
        <v>8</v>
      </c>
      <c r="AH235" s="43" t="s">
        <v>36</v>
      </c>
      <c r="AI235" s="102"/>
    </row>
    <row r="236" spans="1:35" x14ac:dyDescent="0.15">
      <c r="A236" s="1634"/>
      <c r="B236" s="326">
        <v>43764</v>
      </c>
      <c r="C236" s="456" t="str">
        <f t="shared" si="25"/>
        <v>(土)</v>
      </c>
      <c r="D236" s="671" t="s">
        <v>570</v>
      </c>
      <c r="E236" s="60"/>
      <c r="F236" s="23">
        <v>20</v>
      </c>
      <c r="G236" s="63">
        <v>20.3</v>
      </c>
      <c r="H236" s="23">
        <v>11.5</v>
      </c>
      <c r="I236" s="63">
        <v>6</v>
      </c>
      <c r="J236" s="23">
        <v>7.4</v>
      </c>
      <c r="K236" s="63">
        <v>7.3</v>
      </c>
      <c r="L236" s="23"/>
      <c r="M236" s="63">
        <v>27.9</v>
      </c>
      <c r="N236" s="50"/>
      <c r="O236" s="1310"/>
      <c r="P236" s="50"/>
      <c r="Q236" s="1310"/>
      <c r="R236" s="50"/>
      <c r="S236" s="1310"/>
      <c r="T236" s="50"/>
      <c r="U236" s="1310"/>
      <c r="V236" s="64"/>
      <c r="W236" s="65"/>
      <c r="X236" s="69"/>
      <c r="Y236" s="70"/>
      <c r="Z236" s="1505"/>
      <c r="AA236" s="68" t="s">
        <v>36</v>
      </c>
      <c r="AB236" s="655">
        <v>154</v>
      </c>
      <c r="AC236" s="655"/>
      <c r="AD236" s="19"/>
      <c r="AE236" s="9"/>
      <c r="AF236" s="20"/>
      <c r="AG236" s="8"/>
      <c r="AH236" s="8"/>
      <c r="AI236" s="9"/>
    </row>
    <row r="237" spans="1:35" x14ac:dyDescent="0.15">
      <c r="A237" s="1634"/>
      <c r="B237" s="326">
        <v>43765</v>
      </c>
      <c r="C237" s="465" t="str">
        <f t="shared" si="25"/>
        <v>(日)</v>
      </c>
      <c r="D237" s="671" t="s">
        <v>570</v>
      </c>
      <c r="E237" s="60"/>
      <c r="F237" s="23">
        <v>20.100000000000001</v>
      </c>
      <c r="G237" s="63">
        <v>20.399999999999999</v>
      </c>
      <c r="H237" s="23">
        <v>8.3000000000000007</v>
      </c>
      <c r="I237" s="63">
        <v>10.3</v>
      </c>
      <c r="J237" s="23">
        <v>7.4</v>
      </c>
      <c r="K237" s="63">
        <v>7.4</v>
      </c>
      <c r="L237" s="23"/>
      <c r="M237" s="63">
        <v>27.6</v>
      </c>
      <c r="N237" s="50"/>
      <c r="O237" s="1310"/>
      <c r="P237" s="50"/>
      <c r="Q237" s="1310"/>
      <c r="R237" s="50"/>
      <c r="S237" s="1310"/>
      <c r="T237" s="50"/>
      <c r="U237" s="1310"/>
      <c r="V237" s="64"/>
      <c r="W237" s="65"/>
      <c r="X237" s="69"/>
      <c r="Y237" s="70"/>
      <c r="Z237" s="1505"/>
      <c r="AA237" s="68" t="s">
        <v>36</v>
      </c>
      <c r="AB237" s="655"/>
      <c r="AC237" s="655"/>
      <c r="AD237" s="19"/>
      <c r="AE237" s="9"/>
      <c r="AF237" s="20"/>
      <c r="AG237" s="8"/>
      <c r="AH237" s="8"/>
      <c r="AI237" s="9"/>
    </row>
    <row r="238" spans="1:35" x14ac:dyDescent="0.15">
      <c r="A238" s="1634"/>
      <c r="B238" s="326">
        <v>43766</v>
      </c>
      <c r="C238" s="456" t="str">
        <f t="shared" si="25"/>
        <v>(月)</v>
      </c>
      <c r="D238" s="671" t="s">
        <v>570</v>
      </c>
      <c r="E238" s="60"/>
      <c r="F238" s="23">
        <v>19.899999999999999</v>
      </c>
      <c r="G238" s="63">
        <v>20.3</v>
      </c>
      <c r="H238" s="23">
        <v>10.1</v>
      </c>
      <c r="I238" s="63">
        <v>10.5</v>
      </c>
      <c r="J238" s="23">
        <v>7.2</v>
      </c>
      <c r="K238" s="63">
        <v>7.4</v>
      </c>
      <c r="L238" s="23"/>
      <c r="M238" s="63">
        <v>24.5</v>
      </c>
      <c r="N238" s="50"/>
      <c r="O238" s="1310">
        <v>55.6</v>
      </c>
      <c r="P238" s="50"/>
      <c r="Q238" s="1310">
        <v>74.2</v>
      </c>
      <c r="R238" s="50"/>
      <c r="S238" s="1310"/>
      <c r="T238" s="50"/>
      <c r="U238" s="1310"/>
      <c r="V238" s="64"/>
      <c r="W238" s="65">
        <v>25.1</v>
      </c>
      <c r="X238" s="69"/>
      <c r="Y238" s="70">
        <v>163</v>
      </c>
      <c r="Z238" s="1505"/>
      <c r="AA238" s="68">
        <v>0.39</v>
      </c>
      <c r="AB238" s="655">
        <v>48</v>
      </c>
      <c r="AC238" s="655"/>
      <c r="AD238" s="21"/>
      <c r="AE238" s="3"/>
      <c r="AF238" s="22"/>
      <c r="AG238" s="10"/>
      <c r="AH238" s="10"/>
      <c r="AI238" s="3"/>
    </row>
    <row r="239" spans="1:35" x14ac:dyDescent="0.15">
      <c r="A239" s="1634"/>
      <c r="B239" s="326">
        <v>43767</v>
      </c>
      <c r="C239" s="456" t="str">
        <f t="shared" si="25"/>
        <v>(火)</v>
      </c>
      <c r="D239" s="671" t="s">
        <v>571</v>
      </c>
      <c r="E239" s="60"/>
      <c r="F239" s="23">
        <v>19.3</v>
      </c>
      <c r="G239" s="63">
        <v>19.7</v>
      </c>
      <c r="H239" s="23">
        <v>8.6999999999999993</v>
      </c>
      <c r="I239" s="63">
        <v>6.5</v>
      </c>
      <c r="J239" s="23">
        <v>7.2</v>
      </c>
      <c r="K239" s="63">
        <v>7.2</v>
      </c>
      <c r="L239" s="23"/>
      <c r="M239" s="63">
        <v>24.9</v>
      </c>
      <c r="N239" s="50"/>
      <c r="O239" s="1310">
        <v>53.5</v>
      </c>
      <c r="P239" s="50"/>
      <c r="Q239" s="1310">
        <v>73.599999999999994</v>
      </c>
      <c r="R239" s="50"/>
      <c r="S239" s="1310"/>
      <c r="T239" s="50"/>
      <c r="U239" s="1310"/>
      <c r="V239" s="64"/>
      <c r="W239" s="65">
        <v>24.6</v>
      </c>
      <c r="X239" s="69"/>
      <c r="Y239" s="70">
        <v>171</v>
      </c>
      <c r="Z239" s="1505"/>
      <c r="AA239" s="68">
        <v>0.3</v>
      </c>
      <c r="AB239" s="655">
        <v>85</v>
      </c>
      <c r="AC239" s="655"/>
      <c r="AD239" s="29" t="s">
        <v>34</v>
      </c>
      <c r="AE239" s="2" t="s">
        <v>36</v>
      </c>
      <c r="AF239" s="2" t="s">
        <v>36</v>
      </c>
      <c r="AG239" s="2" t="s">
        <v>36</v>
      </c>
      <c r="AH239" s="2" t="s">
        <v>36</v>
      </c>
      <c r="AI239" s="103" t="s">
        <v>36</v>
      </c>
    </row>
    <row r="240" spans="1:35" x14ac:dyDescent="0.15">
      <c r="A240" s="1634"/>
      <c r="B240" s="326">
        <v>43768</v>
      </c>
      <c r="C240" s="456" t="str">
        <f t="shared" si="25"/>
        <v>(水)</v>
      </c>
      <c r="D240" s="671" t="s">
        <v>570</v>
      </c>
      <c r="E240" s="60"/>
      <c r="F240" s="23">
        <v>19.600000000000001</v>
      </c>
      <c r="G240" s="63">
        <v>20</v>
      </c>
      <c r="H240" s="23">
        <v>9.3000000000000007</v>
      </c>
      <c r="I240" s="63">
        <v>9.1</v>
      </c>
      <c r="J240" s="23">
        <v>7.2</v>
      </c>
      <c r="K240" s="63">
        <v>7.4</v>
      </c>
      <c r="L240" s="23"/>
      <c r="M240" s="63">
        <v>24.6</v>
      </c>
      <c r="N240" s="50"/>
      <c r="O240" s="1310">
        <v>55.1</v>
      </c>
      <c r="P240" s="50"/>
      <c r="Q240" s="1310">
        <v>78</v>
      </c>
      <c r="R240" s="50"/>
      <c r="S240" s="1310"/>
      <c r="T240" s="50"/>
      <c r="U240" s="1310"/>
      <c r="V240" s="64"/>
      <c r="W240" s="65">
        <v>24.2</v>
      </c>
      <c r="X240" s="69"/>
      <c r="Y240" s="70">
        <v>181</v>
      </c>
      <c r="Z240" s="1505"/>
      <c r="AA240" s="68">
        <v>0.42</v>
      </c>
      <c r="AB240" s="655"/>
      <c r="AC240" s="655"/>
      <c r="AD240" s="11" t="s">
        <v>36</v>
      </c>
      <c r="AE240" s="2" t="s">
        <v>36</v>
      </c>
      <c r="AF240" s="2" t="s">
        <v>36</v>
      </c>
      <c r="AG240" s="2" t="s">
        <v>36</v>
      </c>
      <c r="AH240" s="2" t="s">
        <v>36</v>
      </c>
      <c r="AI240" s="103" t="s">
        <v>36</v>
      </c>
    </row>
    <row r="241" spans="1:36" x14ac:dyDescent="0.15">
      <c r="A241" s="1634"/>
      <c r="B241" s="326">
        <v>43769</v>
      </c>
      <c r="C241" s="466" t="str">
        <f t="shared" si="25"/>
        <v>(木)</v>
      </c>
      <c r="D241" s="215" t="s">
        <v>570</v>
      </c>
      <c r="E241" s="125"/>
      <c r="F241" s="126">
        <v>19.8</v>
      </c>
      <c r="G241" s="127">
        <v>20.2</v>
      </c>
      <c r="H241" s="126">
        <v>8.6</v>
      </c>
      <c r="I241" s="127">
        <v>8.4</v>
      </c>
      <c r="J241" s="126">
        <v>7.3</v>
      </c>
      <c r="K241" s="127">
        <v>7.4</v>
      </c>
      <c r="L241" s="126"/>
      <c r="M241" s="127">
        <v>25.2</v>
      </c>
      <c r="N241" s="676"/>
      <c r="O241" s="1324">
        <v>57.1</v>
      </c>
      <c r="P241" s="676"/>
      <c r="Q241" s="1324">
        <v>79.400000000000006</v>
      </c>
      <c r="R241" s="676"/>
      <c r="S241" s="1324"/>
      <c r="T241" s="676"/>
      <c r="U241" s="1324"/>
      <c r="V241" s="128"/>
      <c r="W241" s="129">
        <v>26.4</v>
      </c>
      <c r="X241" s="132"/>
      <c r="Y241" s="133">
        <v>174</v>
      </c>
      <c r="Z241" s="1510"/>
      <c r="AA241" s="131">
        <v>0.38</v>
      </c>
      <c r="AB241" s="740"/>
      <c r="AC241" s="740"/>
      <c r="AD241" s="11" t="s">
        <v>36</v>
      </c>
      <c r="AE241" s="2" t="s">
        <v>36</v>
      </c>
      <c r="AF241" s="2" t="s">
        <v>36</v>
      </c>
      <c r="AG241" s="2" t="s">
        <v>36</v>
      </c>
      <c r="AH241" s="2" t="s">
        <v>36</v>
      </c>
      <c r="AI241" s="103" t="s">
        <v>36</v>
      </c>
    </row>
    <row r="242" spans="1:36" s="1" customFormat="1" ht="13.5" customHeight="1" x14ac:dyDescent="0.15">
      <c r="A242" s="1634"/>
      <c r="B242" s="1610" t="s">
        <v>396</v>
      </c>
      <c r="C242" s="1611"/>
      <c r="D242" s="399"/>
      <c r="E242" s="359">
        <f t="shared" ref="E242:AC242" si="26">IF(COUNT(E211:E241)=0,"",MAX(E211:E241))</f>
        <v>24.4</v>
      </c>
      <c r="F242" s="360">
        <f t="shared" si="26"/>
        <v>24.4</v>
      </c>
      <c r="G242" s="361">
        <f t="shared" si="26"/>
        <v>25</v>
      </c>
      <c r="H242" s="360">
        <f t="shared" si="26"/>
        <v>14</v>
      </c>
      <c r="I242" s="361">
        <f t="shared" si="26"/>
        <v>10.5</v>
      </c>
      <c r="J242" s="360">
        <f t="shared" si="26"/>
        <v>7.6</v>
      </c>
      <c r="K242" s="361">
        <f t="shared" si="26"/>
        <v>7.7</v>
      </c>
      <c r="L242" s="360" t="str">
        <f t="shared" si="26"/>
        <v/>
      </c>
      <c r="M242" s="361">
        <f t="shared" si="26"/>
        <v>31.7</v>
      </c>
      <c r="N242" s="1311" t="str">
        <f t="shared" si="26"/>
        <v/>
      </c>
      <c r="O242" s="1319">
        <f t="shared" si="26"/>
        <v>65.8</v>
      </c>
      <c r="P242" s="1311" t="str">
        <f t="shared" si="26"/>
        <v/>
      </c>
      <c r="Q242" s="1319">
        <f t="shared" si="26"/>
        <v>91.2</v>
      </c>
      <c r="R242" s="1311" t="str">
        <f t="shared" si="26"/>
        <v/>
      </c>
      <c r="S242" s="1319">
        <f t="shared" si="26"/>
        <v>55.4</v>
      </c>
      <c r="T242" s="1311" t="str">
        <f t="shared" si="26"/>
        <v/>
      </c>
      <c r="U242" s="1319">
        <f t="shared" si="26"/>
        <v>35.4</v>
      </c>
      <c r="V242" s="362" t="str">
        <f t="shared" si="26"/>
        <v/>
      </c>
      <c r="W242" s="583">
        <f t="shared" si="26"/>
        <v>32.4</v>
      </c>
      <c r="X242" s="640" t="str">
        <f t="shared" si="26"/>
        <v/>
      </c>
      <c r="Y242" s="641">
        <f t="shared" si="26"/>
        <v>225</v>
      </c>
      <c r="Z242" s="1501" t="str">
        <f t="shared" si="26"/>
        <v/>
      </c>
      <c r="AA242" s="1514">
        <f t="shared" si="26"/>
        <v>0.68</v>
      </c>
      <c r="AB242" s="695">
        <f t="shared" si="26"/>
        <v>154</v>
      </c>
      <c r="AC242" s="695">
        <f t="shared" si="26"/>
        <v>2</v>
      </c>
      <c r="AD242" s="11"/>
      <c r="AE242" s="2"/>
      <c r="AF242" s="2"/>
      <c r="AG242" s="2"/>
      <c r="AH242" s="2"/>
      <c r="AI242" s="103"/>
    </row>
    <row r="243" spans="1:36" s="1" customFormat="1" ht="13.5" customHeight="1" x14ac:dyDescent="0.15">
      <c r="A243" s="1634"/>
      <c r="B243" s="1602" t="s">
        <v>397</v>
      </c>
      <c r="C243" s="1603"/>
      <c r="D243" s="401"/>
      <c r="E243" s="365">
        <f t="shared" ref="E243:AC243" si="27">IF(COUNT(E211:E241)=0,"",MIN(E211:E241))</f>
        <v>24.4</v>
      </c>
      <c r="F243" s="366">
        <f t="shared" si="27"/>
        <v>19.3</v>
      </c>
      <c r="G243" s="367">
        <f t="shared" si="27"/>
        <v>19.7</v>
      </c>
      <c r="H243" s="366">
        <f t="shared" si="27"/>
        <v>4.4000000000000004</v>
      </c>
      <c r="I243" s="367">
        <f t="shared" si="27"/>
        <v>3.7</v>
      </c>
      <c r="J243" s="366">
        <f t="shared" si="27"/>
        <v>7.2</v>
      </c>
      <c r="K243" s="367">
        <f t="shared" si="27"/>
        <v>7.2</v>
      </c>
      <c r="L243" s="366" t="str">
        <f t="shared" si="27"/>
        <v/>
      </c>
      <c r="M243" s="367">
        <f t="shared" si="27"/>
        <v>24.5</v>
      </c>
      <c r="N243" s="1313" t="str">
        <f t="shared" si="27"/>
        <v/>
      </c>
      <c r="O243" s="1320">
        <f t="shared" si="27"/>
        <v>53.5</v>
      </c>
      <c r="P243" s="1313" t="str">
        <f t="shared" si="27"/>
        <v/>
      </c>
      <c r="Q243" s="1320">
        <f t="shared" si="27"/>
        <v>73.599999999999994</v>
      </c>
      <c r="R243" s="1313" t="str">
        <f t="shared" si="27"/>
        <v/>
      </c>
      <c r="S243" s="1320">
        <f t="shared" si="27"/>
        <v>55.4</v>
      </c>
      <c r="T243" s="1313" t="str">
        <f t="shared" si="27"/>
        <v/>
      </c>
      <c r="U243" s="1320">
        <f t="shared" si="27"/>
        <v>35.4</v>
      </c>
      <c r="V243" s="368" t="str">
        <f t="shared" si="27"/>
        <v/>
      </c>
      <c r="W243" s="697">
        <f t="shared" si="27"/>
        <v>24.2</v>
      </c>
      <c r="X243" s="644" t="str">
        <f t="shared" si="27"/>
        <v/>
      </c>
      <c r="Y243" s="645">
        <f t="shared" si="27"/>
        <v>142</v>
      </c>
      <c r="Z243" s="1502" t="str">
        <f t="shared" si="27"/>
        <v/>
      </c>
      <c r="AA243" s="710">
        <f t="shared" si="27"/>
        <v>0.27</v>
      </c>
      <c r="AB243" s="699">
        <f t="shared" si="27"/>
        <v>4</v>
      </c>
      <c r="AC243" s="699">
        <f t="shared" si="27"/>
        <v>2</v>
      </c>
      <c r="AD243" s="11"/>
      <c r="AE243" s="2"/>
      <c r="AF243" s="2"/>
      <c r="AG243" s="2"/>
      <c r="AH243" s="2"/>
      <c r="AI243" s="103"/>
    </row>
    <row r="244" spans="1:36" s="1" customFormat="1" ht="13.5" customHeight="1" x14ac:dyDescent="0.15">
      <c r="A244" s="1634"/>
      <c r="B244" s="1602" t="s">
        <v>398</v>
      </c>
      <c r="C244" s="1603"/>
      <c r="D244" s="401"/>
      <c r="E244" s="584">
        <f t="shared" ref="E244:AC244" si="28">IF(COUNT(E211:E241)=0,"",AVERAGE(E211:E241))</f>
        <v>24.4</v>
      </c>
      <c r="F244" s="585">
        <f t="shared" si="28"/>
        <v>21.890322580645158</v>
      </c>
      <c r="G244" s="586">
        <f t="shared" si="28"/>
        <v>22.380645161290317</v>
      </c>
      <c r="H244" s="585">
        <f t="shared" si="28"/>
        <v>7.274193548387097</v>
      </c>
      <c r="I244" s="586">
        <f t="shared" si="28"/>
        <v>6.2</v>
      </c>
      <c r="J244" s="585">
        <f t="shared" si="28"/>
        <v>7.4000000000000012</v>
      </c>
      <c r="K244" s="586">
        <f t="shared" si="28"/>
        <v>7.4903225806451621</v>
      </c>
      <c r="L244" s="585" t="str">
        <f t="shared" si="28"/>
        <v/>
      </c>
      <c r="M244" s="586">
        <f t="shared" si="28"/>
        <v>28.061290322580639</v>
      </c>
      <c r="N244" s="1321" t="str">
        <f t="shared" si="28"/>
        <v/>
      </c>
      <c r="O244" s="1322">
        <f t="shared" si="28"/>
        <v>61.552380952380936</v>
      </c>
      <c r="P244" s="1321" t="str">
        <f t="shared" si="28"/>
        <v/>
      </c>
      <c r="Q244" s="1322">
        <f t="shared" si="28"/>
        <v>84.676190476190484</v>
      </c>
      <c r="R244" s="1321" t="str">
        <f t="shared" si="28"/>
        <v/>
      </c>
      <c r="S244" s="1322">
        <f t="shared" si="28"/>
        <v>55.4</v>
      </c>
      <c r="T244" s="1321" t="str">
        <f t="shared" si="28"/>
        <v/>
      </c>
      <c r="U244" s="1322">
        <f t="shared" si="28"/>
        <v>35.4</v>
      </c>
      <c r="V244" s="1366" t="str">
        <f t="shared" si="28"/>
        <v/>
      </c>
      <c r="W244" s="702">
        <f t="shared" si="28"/>
        <v>29.280952380952385</v>
      </c>
      <c r="X244" s="687" t="str">
        <f t="shared" si="28"/>
        <v/>
      </c>
      <c r="Y244" s="688">
        <f t="shared" si="28"/>
        <v>187.42857142857142</v>
      </c>
      <c r="Z244" s="1507" t="str">
        <f t="shared" si="28"/>
        <v/>
      </c>
      <c r="AA244" s="742">
        <f t="shared" si="28"/>
        <v>0.40095238095238095</v>
      </c>
      <c r="AB244" s="691">
        <f t="shared" si="28"/>
        <v>74.875</v>
      </c>
      <c r="AC244" s="691">
        <f t="shared" si="28"/>
        <v>2</v>
      </c>
      <c r="AD244" s="11"/>
      <c r="AE244" s="2"/>
      <c r="AF244" s="2"/>
      <c r="AG244" s="2"/>
      <c r="AH244" s="2"/>
      <c r="AI244" s="103"/>
    </row>
    <row r="245" spans="1:36" s="1" customFormat="1" ht="13.5" customHeight="1" x14ac:dyDescent="0.15">
      <c r="A245" s="1635"/>
      <c r="B245" s="1604" t="s">
        <v>399</v>
      </c>
      <c r="C245" s="1605"/>
      <c r="D245" s="401"/>
      <c r="E245" s="606"/>
      <c r="F245" s="1456"/>
      <c r="G245" s="1457"/>
      <c r="H245" s="1456"/>
      <c r="I245" s="1457"/>
      <c r="J245" s="1352"/>
      <c r="K245" s="1353"/>
      <c r="L245" s="1456"/>
      <c r="M245" s="1457"/>
      <c r="N245" s="1316"/>
      <c r="O245" s="1323"/>
      <c r="P245" s="1334"/>
      <c r="Q245" s="1323"/>
      <c r="R245" s="1315"/>
      <c r="S245" s="1316"/>
      <c r="T245" s="1315"/>
      <c r="U245" s="1333"/>
      <c r="V245" s="1367"/>
      <c r="W245" s="1368"/>
      <c r="X245" s="636"/>
      <c r="Y245" s="701"/>
      <c r="Z245" s="1508"/>
      <c r="AA245" s="1516"/>
      <c r="AB245" s="692">
        <f>SUM(AB211:AB241)</f>
        <v>599</v>
      </c>
      <c r="AC245" s="692">
        <f>SUM(AC211:AC241)</f>
        <v>2</v>
      </c>
      <c r="AD245" s="11"/>
      <c r="AE245" s="2"/>
      <c r="AF245" s="2"/>
      <c r="AG245" s="2"/>
      <c r="AH245" s="2"/>
      <c r="AI245" s="103"/>
      <c r="AJ245" s="414"/>
    </row>
    <row r="246" spans="1:36" ht="13.5" customHeight="1" x14ac:dyDescent="0.15">
      <c r="A246" s="1612" t="s">
        <v>355</v>
      </c>
      <c r="B246" s="324">
        <v>43770</v>
      </c>
      <c r="C246" s="467" t="str">
        <f>IF(B246="","",IF(WEEKDAY(B246)=1,"(日)",IF(WEEKDAY(B246)=2,"(月)",IF(WEEKDAY(B246)=3,"(火)",IF(WEEKDAY(B246)=4,"(水)",IF(WEEKDAY(B246)=5,"(木)",IF(WEEKDAY(B246)=6,"(金)","(土)")))))))</f>
        <v>(金)</v>
      </c>
      <c r="D246" s="670" t="s">
        <v>570</v>
      </c>
      <c r="E246" s="59"/>
      <c r="F246" s="61">
        <v>19.899999999999999</v>
      </c>
      <c r="G246" s="62">
        <v>20.3</v>
      </c>
      <c r="H246" s="61">
        <v>7.9</v>
      </c>
      <c r="I246" s="62">
        <v>7.8</v>
      </c>
      <c r="J246" s="61">
        <v>7.3</v>
      </c>
      <c r="K246" s="62">
        <v>7.5</v>
      </c>
      <c r="L246" s="61"/>
      <c r="M246" s="62">
        <v>25.5</v>
      </c>
      <c r="N246" s="1308"/>
      <c r="O246" s="1309">
        <v>55.8</v>
      </c>
      <c r="P246" s="1308"/>
      <c r="Q246" s="1309">
        <v>80.2</v>
      </c>
      <c r="R246" s="1308"/>
      <c r="S246" s="1309"/>
      <c r="T246" s="1308"/>
      <c r="U246" s="1309"/>
      <c r="V246" s="55"/>
      <c r="W246" s="56">
        <v>27.1</v>
      </c>
      <c r="X246" s="57"/>
      <c r="Y246" s="58">
        <v>153</v>
      </c>
      <c r="Z246" s="1504"/>
      <c r="AA246" s="67">
        <v>0.28999999999999998</v>
      </c>
      <c r="AB246" s="653"/>
      <c r="AC246" s="653"/>
      <c r="AD246" s="222">
        <v>43776</v>
      </c>
      <c r="AE246" s="135" t="s">
        <v>54</v>
      </c>
      <c r="AF246" s="136">
        <v>22.6</v>
      </c>
      <c r="AG246" s="137" t="s">
        <v>20</v>
      </c>
      <c r="AH246" s="138"/>
      <c r="AI246" s="139"/>
    </row>
    <row r="247" spans="1:36" x14ac:dyDescent="0.15">
      <c r="A247" s="1634"/>
      <c r="B247" s="326">
        <v>43771</v>
      </c>
      <c r="C247" s="456" t="str">
        <f>IF(B247="","",IF(WEEKDAY(B247)=1,"(日)",IF(WEEKDAY(B247)=2,"(月)",IF(WEEKDAY(B247)=3,"(火)",IF(WEEKDAY(B247)=4,"(水)",IF(WEEKDAY(B247)=5,"(木)",IF(WEEKDAY(B247)=6,"(金)","(土)")))))))</f>
        <v>(土)</v>
      </c>
      <c r="D247" s="671" t="s">
        <v>570</v>
      </c>
      <c r="E247" s="60"/>
      <c r="F247" s="23">
        <v>19.8</v>
      </c>
      <c r="G247" s="63">
        <v>20.100000000000001</v>
      </c>
      <c r="H247" s="23">
        <v>8.1999999999999993</v>
      </c>
      <c r="I247" s="63">
        <v>8.1999999999999993</v>
      </c>
      <c r="J247" s="23">
        <v>7.4</v>
      </c>
      <c r="K247" s="63">
        <v>7.4</v>
      </c>
      <c r="L247" s="23"/>
      <c r="M247" s="63">
        <v>27.7</v>
      </c>
      <c r="N247" s="50"/>
      <c r="O247" s="1310"/>
      <c r="P247" s="50"/>
      <c r="Q247" s="1310"/>
      <c r="R247" s="50"/>
      <c r="S247" s="1310"/>
      <c r="T247" s="50"/>
      <c r="U247" s="1310"/>
      <c r="V247" s="64"/>
      <c r="W247" s="65"/>
      <c r="X247" s="69"/>
      <c r="Y247" s="70"/>
      <c r="Z247" s="1505"/>
      <c r="AA247" s="68" t="s">
        <v>36</v>
      </c>
      <c r="AB247" s="655"/>
      <c r="AC247" s="655"/>
      <c r="AD247" s="12" t="s">
        <v>49</v>
      </c>
      <c r="AE247" s="13" t="s">
        <v>457</v>
      </c>
      <c r="AF247" s="14" t="s">
        <v>458</v>
      </c>
      <c r="AG247" s="15" t="s">
        <v>459</v>
      </c>
      <c r="AH247" s="16" t="s">
        <v>36</v>
      </c>
      <c r="AI247" s="96"/>
    </row>
    <row r="248" spans="1:36" ht="13.5" customHeight="1" x14ac:dyDescent="0.15">
      <c r="A248" s="1634"/>
      <c r="B248" s="326">
        <v>43772</v>
      </c>
      <c r="C248" s="456" t="str">
        <f t="shared" ref="C248:C275" si="29">IF(B248="","",IF(WEEKDAY(B248)=1,"(日)",IF(WEEKDAY(B248)=2,"(月)",IF(WEEKDAY(B248)=3,"(火)",IF(WEEKDAY(B248)=4,"(水)",IF(WEEKDAY(B248)=5,"(木)",IF(WEEKDAY(B248)=6,"(金)","(土)")))))))</f>
        <v>(日)</v>
      </c>
      <c r="D248" s="671" t="s">
        <v>570</v>
      </c>
      <c r="E248" s="60"/>
      <c r="F248" s="23">
        <v>19.7</v>
      </c>
      <c r="G248" s="63">
        <v>20</v>
      </c>
      <c r="H248" s="23">
        <v>5.7</v>
      </c>
      <c r="I248" s="63">
        <v>6.5</v>
      </c>
      <c r="J248" s="23">
        <v>7.4</v>
      </c>
      <c r="K248" s="63">
        <v>7.4</v>
      </c>
      <c r="L248" s="23"/>
      <c r="M248" s="63">
        <v>27.6</v>
      </c>
      <c r="N248" s="50"/>
      <c r="O248" s="1310"/>
      <c r="P248" s="50"/>
      <c r="Q248" s="1310"/>
      <c r="R248" s="50"/>
      <c r="S248" s="1310"/>
      <c r="T248" s="50"/>
      <c r="U248" s="1310"/>
      <c r="V248" s="64"/>
      <c r="W248" s="65"/>
      <c r="X248" s="69"/>
      <c r="Y248" s="70"/>
      <c r="Z248" s="1505"/>
      <c r="AA248" s="68" t="s">
        <v>36</v>
      </c>
      <c r="AB248" s="655"/>
      <c r="AC248" s="655"/>
      <c r="AD248" s="5" t="s">
        <v>55</v>
      </c>
      <c r="AE248" s="17" t="s">
        <v>20</v>
      </c>
      <c r="AF248" s="31"/>
      <c r="AG248" s="32">
        <v>19.899999999999999</v>
      </c>
      <c r="AH248" s="33" t="s">
        <v>36</v>
      </c>
      <c r="AI248" s="97"/>
    </row>
    <row r="249" spans="1:36" x14ac:dyDescent="0.15">
      <c r="A249" s="1634"/>
      <c r="B249" s="326">
        <v>43773</v>
      </c>
      <c r="C249" s="456" t="str">
        <f t="shared" si="29"/>
        <v>(月)</v>
      </c>
      <c r="D249" s="671" t="s">
        <v>570</v>
      </c>
      <c r="E249" s="60"/>
      <c r="F249" s="23">
        <v>19.600000000000001</v>
      </c>
      <c r="G249" s="63">
        <v>20</v>
      </c>
      <c r="H249" s="23">
        <v>6.8</v>
      </c>
      <c r="I249" s="63">
        <v>6.8</v>
      </c>
      <c r="J249" s="23">
        <v>7.3</v>
      </c>
      <c r="K249" s="63">
        <v>7.5</v>
      </c>
      <c r="L249" s="23"/>
      <c r="M249" s="63">
        <v>27.6</v>
      </c>
      <c r="N249" s="50"/>
      <c r="O249" s="1310"/>
      <c r="P249" s="50"/>
      <c r="Q249" s="1310"/>
      <c r="R249" s="50"/>
      <c r="S249" s="1310"/>
      <c r="T249" s="50"/>
      <c r="U249" s="1310"/>
      <c r="V249" s="64"/>
      <c r="W249" s="65"/>
      <c r="X249" s="69"/>
      <c r="Y249" s="70"/>
      <c r="Z249" s="1505"/>
      <c r="AA249" s="68" t="s">
        <v>36</v>
      </c>
      <c r="AB249" s="655"/>
      <c r="AC249" s="655"/>
      <c r="AD249" s="6" t="s">
        <v>57</v>
      </c>
      <c r="AE249" s="18" t="s">
        <v>460</v>
      </c>
      <c r="AF249" s="37"/>
      <c r="AG249" s="35">
        <v>6.4</v>
      </c>
      <c r="AH249" s="39" t="s">
        <v>36</v>
      </c>
      <c r="AI249" s="98"/>
    </row>
    <row r="250" spans="1:36" x14ac:dyDescent="0.15">
      <c r="A250" s="1634"/>
      <c r="B250" s="326">
        <v>43774</v>
      </c>
      <c r="C250" s="456" t="str">
        <f t="shared" si="29"/>
        <v>(火)</v>
      </c>
      <c r="D250" s="671" t="s">
        <v>570</v>
      </c>
      <c r="E250" s="60"/>
      <c r="F250" s="23">
        <v>19.399999999999999</v>
      </c>
      <c r="G250" s="63">
        <v>19.8</v>
      </c>
      <c r="H250" s="23">
        <v>7.3</v>
      </c>
      <c r="I250" s="63">
        <v>6.9</v>
      </c>
      <c r="J250" s="23">
        <v>7.3</v>
      </c>
      <c r="K250" s="63">
        <v>7.5</v>
      </c>
      <c r="L250" s="23"/>
      <c r="M250" s="63">
        <v>25.7</v>
      </c>
      <c r="N250" s="50"/>
      <c r="O250" s="1310">
        <v>57.7</v>
      </c>
      <c r="P250" s="50"/>
      <c r="Q250" s="1310">
        <v>79.8</v>
      </c>
      <c r="R250" s="50"/>
      <c r="S250" s="1310"/>
      <c r="T250" s="50"/>
      <c r="U250" s="1310"/>
      <c r="V250" s="64"/>
      <c r="W250" s="65">
        <v>27.4</v>
      </c>
      <c r="X250" s="69"/>
      <c r="Y250" s="70">
        <v>161</v>
      </c>
      <c r="Z250" s="1505"/>
      <c r="AA250" s="68">
        <v>0.28000000000000003</v>
      </c>
      <c r="AB250" s="655"/>
      <c r="AC250" s="655"/>
      <c r="AD250" s="6" t="s">
        <v>21</v>
      </c>
      <c r="AE250" s="18"/>
      <c r="AF250" s="40"/>
      <c r="AG250" s="35">
        <v>7.5</v>
      </c>
      <c r="AH250" s="42" t="s">
        <v>36</v>
      </c>
      <c r="AI250" s="99"/>
    </row>
    <row r="251" spans="1:36" x14ac:dyDescent="0.15">
      <c r="A251" s="1634"/>
      <c r="B251" s="326">
        <v>43775</v>
      </c>
      <c r="C251" s="456" t="str">
        <f t="shared" si="29"/>
        <v>(水)</v>
      </c>
      <c r="D251" s="671" t="s">
        <v>598</v>
      </c>
      <c r="E251" s="60"/>
      <c r="F251" s="23">
        <v>19.2</v>
      </c>
      <c r="G251" s="63">
        <v>19.600000000000001</v>
      </c>
      <c r="H251" s="23">
        <v>6.5</v>
      </c>
      <c r="I251" s="63">
        <v>6.4</v>
      </c>
      <c r="J251" s="23">
        <v>7.4</v>
      </c>
      <c r="K251" s="63">
        <v>7.5</v>
      </c>
      <c r="L251" s="23"/>
      <c r="M251" s="63">
        <v>25.7</v>
      </c>
      <c r="N251" s="50"/>
      <c r="O251" s="1310">
        <v>57.6</v>
      </c>
      <c r="P251" s="50"/>
      <c r="Q251" s="1310">
        <v>79.2</v>
      </c>
      <c r="R251" s="50"/>
      <c r="S251" s="1310"/>
      <c r="T251" s="50"/>
      <c r="U251" s="1310"/>
      <c r="V251" s="64"/>
      <c r="W251" s="65">
        <v>26.9</v>
      </c>
      <c r="X251" s="69"/>
      <c r="Y251" s="70">
        <v>155</v>
      </c>
      <c r="Z251" s="1505"/>
      <c r="AA251" s="68">
        <v>0.3</v>
      </c>
      <c r="AB251" s="655"/>
      <c r="AC251" s="655"/>
      <c r="AD251" s="6" t="s">
        <v>461</v>
      </c>
      <c r="AE251" s="18" t="s">
        <v>22</v>
      </c>
      <c r="AF251" s="34"/>
      <c r="AG251" s="35">
        <v>25.6</v>
      </c>
      <c r="AH251" s="36" t="s">
        <v>36</v>
      </c>
      <c r="AI251" s="100"/>
    </row>
    <row r="252" spans="1:36" x14ac:dyDescent="0.15">
      <c r="A252" s="1634"/>
      <c r="B252" s="326">
        <v>43776</v>
      </c>
      <c r="C252" s="456" t="str">
        <f t="shared" si="29"/>
        <v>(木)</v>
      </c>
      <c r="D252" s="671" t="s">
        <v>598</v>
      </c>
      <c r="E252" s="60">
        <v>22.6</v>
      </c>
      <c r="F252" s="23">
        <v>19.100000000000001</v>
      </c>
      <c r="G252" s="63">
        <v>19.899999999999999</v>
      </c>
      <c r="H252" s="23">
        <v>7.2</v>
      </c>
      <c r="I252" s="63">
        <v>6.4</v>
      </c>
      <c r="J252" s="23">
        <v>7.3</v>
      </c>
      <c r="K252" s="63">
        <v>7.5</v>
      </c>
      <c r="L252" s="23"/>
      <c r="M252" s="63">
        <v>25.6</v>
      </c>
      <c r="N252" s="50"/>
      <c r="O252" s="1310">
        <v>57.7</v>
      </c>
      <c r="P252" s="50"/>
      <c r="Q252" s="1310">
        <v>80.400000000000006</v>
      </c>
      <c r="R252" s="50"/>
      <c r="S252" s="1310">
        <v>49</v>
      </c>
      <c r="T252" s="50"/>
      <c r="U252" s="1310">
        <v>31.4</v>
      </c>
      <c r="V252" s="64"/>
      <c r="W252" s="65">
        <v>26.2</v>
      </c>
      <c r="X252" s="69"/>
      <c r="Y252" s="70">
        <v>154</v>
      </c>
      <c r="Z252" s="1505"/>
      <c r="AA252" s="68">
        <v>0.33</v>
      </c>
      <c r="AB252" s="655"/>
      <c r="AC252" s="655"/>
      <c r="AD252" s="6" t="s">
        <v>462</v>
      </c>
      <c r="AE252" s="18" t="s">
        <v>23</v>
      </c>
      <c r="AF252" s="34"/>
      <c r="AG252" s="660">
        <v>57.7</v>
      </c>
      <c r="AH252" s="36" t="s">
        <v>36</v>
      </c>
      <c r="AI252" s="100"/>
    </row>
    <row r="253" spans="1:36" x14ac:dyDescent="0.15">
      <c r="A253" s="1634"/>
      <c r="B253" s="326">
        <v>43777</v>
      </c>
      <c r="C253" s="456" t="str">
        <f t="shared" si="29"/>
        <v>(金)</v>
      </c>
      <c r="D253" s="671" t="s">
        <v>570</v>
      </c>
      <c r="E253" s="60"/>
      <c r="F253" s="23">
        <v>19</v>
      </c>
      <c r="G253" s="63">
        <v>19.399999999999999</v>
      </c>
      <c r="H253" s="23">
        <v>7.3</v>
      </c>
      <c r="I253" s="63">
        <v>5.4</v>
      </c>
      <c r="J253" s="23">
        <v>7.4</v>
      </c>
      <c r="K253" s="63">
        <v>7.4</v>
      </c>
      <c r="L253" s="23"/>
      <c r="M253" s="63">
        <v>25.6</v>
      </c>
      <c r="N253" s="50"/>
      <c r="O253" s="1310">
        <v>58.1</v>
      </c>
      <c r="P253" s="50"/>
      <c r="Q253" s="1310">
        <v>80.599999999999994</v>
      </c>
      <c r="R253" s="50"/>
      <c r="S253" s="1310"/>
      <c r="T253" s="50"/>
      <c r="U253" s="1310"/>
      <c r="V253" s="64"/>
      <c r="W253" s="65">
        <v>26.6</v>
      </c>
      <c r="X253" s="69"/>
      <c r="Y253" s="70">
        <v>161</v>
      </c>
      <c r="Z253" s="1505"/>
      <c r="AA253" s="68">
        <v>0.36</v>
      </c>
      <c r="AB253" s="655"/>
      <c r="AC253" s="655"/>
      <c r="AD253" s="6" t="s">
        <v>463</v>
      </c>
      <c r="AE253" s="18" t="s">
        <v>23</v>
      </c>
      <c r="AF253" s="34"/>
      <c r="AG253" s="660">
        <v>80.400000000000006</v>
      </c>
      <c r="AH253" s="36" t="s">
        <v>36</v>
      </c>
      <c r="AI253" s="100"/>
    </row>
    <row r="254" spans="1:36" x14ac:dyDescent="0.15">
      <c r="A254" s="1634"/>
      <c r="B254" s="326">
        <v>43778</v>
      </c>
      <c r="C254" s="456" t="str">
        <f t="shared" si="29"/>
        <v>(土)</v>
      </c>
      <c r="D254" s="671" t="s">
        <v>579</v>
      </c>
      <c r="E254" s="60"/>
      <c r="F254" s="23">
        <v>18.8</v>
      </c>
      <c r="G254" s="63">
        <v>19.100000000000001</v>
      </c>
      <c r="H254" s="23">
        <v>5.9</v>
      </c>
      <c r="I254" s="63">
        <v>5.5</v>
      </c>
      <c r="J254" s="23">
        <v>7.4</v>
      </c>
      <c r="K254" s="63">
        <v>7.5</v>
      </c>
      <c r="L254" s="23"/>
      <c r="M254" s="63">
        <v>27.9</v>
      </c>
      <c r="N254" s="50"/>
      <c r="O254" s="1310"/>
      <c r="P254" s="50"/>
      <c r="Q254" s="1310"/>
      <c r="R254" s="50"/>
      <c r="S254" s="1310"/>
      <c r="T254" s="50"/>
      <c r="U254" s="1310"/>
      <c r="V254" s="64"/>
      <c r="W254" s="65"/>
      <c r="X254" s="69"/>
      <c r="Y254" s="70"/>
      <c r="Z254" s="1505"/>
      <c r="AA254" s="68" t="s">
        <v>36</v>
      </c>
      <c r="AB254" s="655"/>
      <c r="AC254" s="655"/>
      <c r="AD254" s="6" t="s">
        <v>464</v>
      </c>
      <c r="AE254" s="18" t="s">
        <v>23</v>
      </c>
      <c r="AF254" s="34"/>
      <c r="AG254" s="660">
        <v>49</v>
      </c>
      <c r="AH254" s="36" t="s">
        <v>36</v>
      </c>
      <c r="AI254" s="100"/>
    </row>
    <row r="255" spans="1:36" x14ac:dyDescent="0.15">
      <c r="A255" s="1634"/>
      <c r="B255" s="326">
        <v>43779</v>
      </c>
      <c r="C255" s="456" t="str">
        <f t="shared" si="29"/>
        <v>(日)</v>
      </c>
      <c r="D255" s="671" t="s">
        <v>570</v>
      </c>
      <c r="E255" s="60"/>
      <c r="F255" s="23">
        <v>18.600000000000001</v>
      </c>
      <c r="G255" s="63">
        <v>19</v>
      </c>
      <c r="H255" s="23">
        <v>6</v>
      </c>
      <c r="I255" s="63">
        <v>5.6</v>
      </c>
      <c r="J255" s="23">
        <v>7.4</v>
      </c>
      <c r="K255" s="63">
        <v>7.5</v>
      </c>
      <c r="L255" s="23"/>
      <c r="M255" s="63">
        <v>27.8</v>
      </c>
      <c r="N255" s="50"/>
      <c r="O255" s="1310"/>
      <c r="P255" s="50"/>
      <c r="Q255" s="1310"/>
      <c r="R255" s="50"/>
      <c r="S255" s="1310"/>
      <c r="T255" s="50"/>
      <c r="U255" s="1310"/>
      <c r="V255" s="64"/>
      <c r="W255" s="65"/>
      <c r="X255" s="69"/>
      <c r="Y255" s="70"/>
      <c r="Z255" s="1505"/>
      <c r="AA255" s="68" t="s">
        <v>36</v>
      </c>
      <c r="AB255" s="655"/>
      <c r="AC255" s="655"/>
      <c r="AD255" s="6" t="s">
        <v>465</v>
      </c>
      <c r="AE255" s="18" t="s">
        <v>23</v>
      </c>
      <c r="AF255" s="34"/>
      <c r="AG255" s="660">
        <v>31.4</v>
      </c>
      <c r="AH255" s="36" t="s">
        <v>36</v>
      </c>
      <c r="AI255" s="100"/>
    </row>
    <row r="256" spans="1:36" x14ac:dyDescent="0.15">
      <c r="A256" s="1634"/>
      <c r="B256" s="326">
        <v>43780</v>
      </c>
      <c r="C256" s="456" t="str">
        <f t="shared" si="29"/>
        <v>(月)</v>
      </c>
      <c r="D256" s="671" t="s">
        <v>579</v>
      </c>
      <c r="E256" s="60"/>
      <c r="F256" s="23">
        <v>18.5</v>
      </c>
      <c r="G256" s="63">
        <v>18.8</v>
      </c>
      <c r="H256" s="23">
        <v>5.2</v>
      </c>
      <c r="I256" s="63">
        <v>8.6999999999999993</v>
      </c>
      <c r="J256" s="23">
        <v>7.4</v>
      </c>
      <c r="K256" s="63">
        <v>7.4</v>
      </c>
      <c r="L256" s="23"/>
      <c r="M256" s="63">
        <v>25.6</v>
      </c>
      <c r="N256" s="50"/>
      <c r="O256" s="1310">
        <v>60</v>
      </c>
      <c r="P256" s="50"/>
      <c r="Q256" s="1310">
        <v>81.2</v>
      </c>
      <c r="R256" s="50"/>
      <c r="S256" s="1310"/>
      <c r="T256" s="50"/>
      <c r="U256" s="1310"/>
      <c r="V256" s="64"/>
      <c r="W256" s="65">
        <v>26.3</v>
      </c>
      <c r="X256" s="69"/>
      <c r="Y256" s="70">
        <v>161</v>
      </c>
      <c r="Z256" s="1505"/>
      <c r="AA256" s="68">
        <v>0.32</v>
      </c>
      <c r="AB256" s="655"/>
      <c r="AC256" s="655"/>
      <c r="AD256" s="6" t="s">
        <v>466</v>
      </c>
      <c r="AE256" s="18" t="s">
        <v>23</v>
      </c>
      <c r="AF256" s="37"/>
      <c r="AG256" s="38">
        <v>26.2</v>
      </c>
      <c r="AH256" s="39" t="s">
        <v>36</v>
      </c>
      <c r="AI256" s="98"/>
    </row>
    <row r="257" spans="1:35" x14ac:dyDescent="0.15">
      <c r="A257" s="1634"/>
      <c r="B257" s="326">
        <v>43781</v>
      </c>
      <c r="C257" s="456" t="str">
        <f t="shared" si="29"/>
        <v>(火)</v>
      </c>
      <c r="D257" s="671" t="s">
        <v>570</v>
      </c>
      <c r="E257" s="60"/>
      <c r="F257" s="23">
        <v>18.399999999999999</v>
      </c>
      <c r="G257" s="63">
        <v>18.8</v>
      </c>
      <c r="H257" s="23">
        <v>6.8</v>
      </c>
      <c r="I257" s="63">
        <v>6</v>
      </c>
      <c r="J257" s="23">
        <v>7.5</v>
      </c>
      <c r="K257" s="63">
        <v>7.5</v>
      </c>
      <c r="L257" s="23"/>
      <c r="M257" s="63">
        <v>25.7</v>
      </c>
      <c r="N257" s="50"/>
      <c r="O257" s="1310">
        <v>60.1</v>
      </c>
      <c r="P257" s="50"/>
      <c r="Q257" s="1310">
        <v>82</v>
      </c>
      <c r="R257" s="50"/>
      <c r="S257" s="1310"/>
      <c r="T257" s="50"/>
      <c r="U257" s="1310"/>
      <c r="V257" s="64"/>
      <c r="W257" s="65">
        <v>26.7</v>
      </c>
      <c r="X257" s="69"/>
      <c r="Y257" s="70">
        <v>159</v>
      </c>
      <c r="Z257" s="1505"/>
      <c r="AA257" s="68">
        <v>0.25</v>
      </c>
      <c r="AB257" s="655"/>
      <c r="AC257" s="655"/>
      <c r="AD257" s="6" t="s">
        <v>467</v>
      </c>
      <c r="AE257" s="18" t="s">
        <v>23</v>
      </c>
      <c r="AF257" s="48"/>
      <c r="AG257" s="49">
        <v>154</v>
      </c>
      <c r="AH257" s="25" t="s">
        <v>36</v>
      </c>
      <c r="AI257" s="26"/>
    </row>
    <row r="258" spans="1:35" x14ac:dyDescent="0.15">
      <c r="A258" s="1634"/>
      <c r="B258" s="326">
        <v>43782</v>
      </c>
      <c r="C258" s="456" t="str">
        <f t="shared" si="29"/>
        <v>(水)</v>
      </c>
      <c r="D258" s="671" t="s">
        <v>570</v>
      </c>
      <c r="E258" s="60"/>
      <c r="F258" s="23">
        <v>18.3</v>
      </c>
      <c r="G258" s="63">
        <v>18.600000000000001</v>
      </c>
      <c r="H258" s="23">
        <v>5.9</v>
      </c>
      <c r="I258" s="63">
        <v>5.5</v>
      </c>
      <c r="J258" s="23">
        <v>7.4</v>
      </c>
      <c r="K258" s="63">
        <v>7.5</v>
      </c>
      <c r="L258" s="23"/>
      <c r="M258" s="63">
        <v>25.7</v>
      </c>
      <c r="N258" s="50"/>
      <c r="O258" s="1310">
        <v>57.5</v>
      </c>
      <c r="P258" s="50"/>
      <c r="Q258" s="1310">
        <v>81.400000000000006</v>
      </c>
      <c r="R258" s="50"/>
      <c r="S258" s="1310"/>
      <c r="T258" s="50"/>
      <c r="U258" s="1310"/>
      <c r="V258" s="64"/>
      <c r="W258" s="65">
        <v>26.7</v>
      </c>
      <c r="X258" s="69"/>
      <c r="Y258" s="70">
        <v>145</v>
      </c>
      <c r="Z258" s="1505"/>
      <c r="AA258" s="68">
        <v>0.37</v>
      </c>
      <c r="AB258" s="655"/>
      <c r="AC258" s="655"/>
      <c r="AD258" s="6" t="s">
        <v>67</v>
      </c>
      <c r="AE258" s="18" t="s">
        <v>23</v>
      </c>
      <c r="AF258" s="40"/>
      <c r="AG258" s="41">
        <v>0.33</v>
      </c>
      <c r="AH258" s="42" t="s">
        <v>36</v>
      </c>
      <c r="AI258" s="99"/>
    </row>
    <row r="259" spans="1:35" x14ac:dyDescent="0.15">
      <c r="A259" s="1634"/>
      <c r="B259" s="326">
        <v>43783</v>
      </c>
      <c r="C259" s="456" t="str">
        <f t="shared" si="29"/>
        <v>(木)</v>
      </c>
      <c r="D259" s="671" t="s">
        <v>579</v>
      </c>
      <c r="E259" s="60"/>
      <c r="F259" s="23">
        <v>18.2</v>
      </c>
      <c r="G259" s="63">
        <v>18.600000000000001</v>
      </c>
      <c r="H259" s="23">
        <v>5.3</v>
      </c>
      <c r="I259" s="63">
        <v>6</v>
      </c>
      <c r="J259" s="23">
        <v>7.4</v>
      </c>
      <c r="K259" s="63">
        <v>7.4</v>
      </c>
      <c r="L259" s="23"/>
      <c r="M259" s="63">
        <v>25.7</v>
      </c>
      <c r="N259" s="50"/>
      <c r="O259" s="1310">
        <v>58.9</v>
      </c>
      <c r="P259" s="50"/>
      <c r="Q259" s="1310">
        <v>82</v>
      </c>
      <c r="R259" s="50"/>
      <c r="S259" s="1310"/>
      <c r="T259" s="50"/>
      <c r="U259" s="1310"/>
      <c r="V259" s="64"/>
      <c r="W259" s="65">
        <v>26.4</v>
      </c>
      <c r="X259" s="69"/>
      <c r="Y259" s="70">
        <v>157</v>
      </c>
      <c r="Z259" s="1505"/>
      <c r="AA259" s="68">
        <v>0.36</v>
      </c>
      <c r="AB259" s="655"/>
      <c r="AC259" s="655"/>
      <c r="AD259" s="6" t="s">
        <v>24</v>
      </c>
      <c r="AE259" s="18" t="s">
        <v>23</v>
      </c>
      <c r="AF259" s="23"/>
      <c r="AG259" s="47">
        <v>3.1</v>
      </c>
      <c r="AH259" s="36" t="s">
        <v>36</v>
      </c>
      <c r="AI259" s="99"/>
    </row>
    <row r="260" spans="1:35" x14ac:dyDescent="0.15">
      <c r="A260" s="1634"/>
      <c r="B260" s="326">
        <v>43784</v>
      </c>
      <c r="C260" s="456" t="str">
        <f t="shared" si="29"/>
        <v>(金)</v>
      </c>
      <c r="D260" s="671" t="s">
        <v>570</v>
      </c>
      <c r="E260" s="60"/>
      <c r="F260" s="23">
        <v>18</v>
      </c>
      <c r="G260" s="63">
        <v>18.3</v>
      </c>
      <c r="H260" s="23">
        <v>5</v>
      </c>
      <c r="I260" s="63">
        <v>4.0999999999999996</v>
      </c>
      <c r="J260" s="23">
        <v>7.4</v>
      </c>
      <c r="K260" s="63">
        <v>7.5</v>
      </c>
      <c r="L260" s="23"/>
      <c r="M260" s="63">
        <v>25.6</v>
      </c>
      <c r="N260" s="50"/>
      <c r="O260" s="1310">
        <v>59.2</v>
      </c>
      <c r="P260" s="50"/>
      <c r="Q260" s="1310">
        <v>82</v>
      </c>
      <c r="R260" s="50"/>
      <c r="S260" s="1310"/>
      <c r="T260" s="50"/>
      <c r="U260" s="1310"/>
      <c r="V260" s="64"/>
      <c r="W260" s="65">
        <v>26.5</v>
      </c>
      <c r="X260" s="69"/>
      <c r="Y260" s="70">
        <v>157</v>
      </c>
      <c r="Z260" s="1505"/>
      <c r="AA260" s="68">
        <v>0.34</v>
      </c>
      <c r="AB260" s="655">
        <v>2</v>
      </c>
      <c r="AC260" s="655">
        <v>2</v>
      </c>
      <c r="AD260" s="6" t="s">
        <v>25</v>
      </c>
      <c r="AE260" s="18" t="s">
        <v>23</v>
      </c>
      <c r="AF260" s="23"/>
      <c r="AG260" s="47">
        <v>0.6</v>
      </c>
      <c r="AH260" s="36" t="s">
        <v>36</v>
      </c>
      <c r="AI260" s="99"/>
    </row>
    <row r="261" spans="1:35" x14ac:dyDescent="0.15">
      <c r="A261" s="1634"/>
      <c r="B261" s="326">
        <v>43785</v>
      </c>
      <c r="C261" s="456" t="str">
        <f t="shared" si="29"/>
        <v>(土)</v>
      </c>
      <c r="D261" s="671" t="s">
        <v>570</v>
      </c>
      <c r="E261" s="60"/>
      <c r="F261" s="23">
        <v>17.8</v>
      </c>
      <c r="G261" s="63">
        <v>18.2</v>
      </c>
      <c r="H261" s="23">
        <v>5</v>
      </c>
      <c r="I261" s="63">
        <v>3.4</v>
      </c>
      <c r="J261" s="23">
        <v>7.4</v>
      </c>
      <c r="K261" s="63">
        <v>7.4</v>
      </c>
      <c r="L261" s="23"/>
      <c r="M261" s="63">
        <v>28</v>
      </c>
      <c r="N261" s="50"/>
      <c r="O261" s="1310"/>
      <c r="P261" s="50"/>
      <c r="Q261" s="1310"/>
      <c r="R261" s="50"/>
      <c r="S261" s="1310"/>
      <c r="T261" s="50"/>
      <c r="U261" s="1310"/>
      <c r="V261" s="64"/>
      <c r="W261" s="65"/>
      <c r="X261" s="69"/>
      <c r="Y261" s="70"/>
      <c r="Z261" s="1505"/>
      <c r="AA261" s="68" t="s">
        <v>36</v>
      </c>
      <c r="AB261" s="655"/>
      <c r="AC261" s="655"/>
      <c r="AD261" s="6" t="s">
        <v>468</v>
      </c>
      <c r="AE261" s="18" t="s">
        <v>23</v>
      </c>
      <c r="AF261" s="23"/>
      <c r="AG261" s="47">
        <v>7.3</v>
      </c>
      <c r="AH261" s="36" t="s">
        <v>36</v>
      </c>
      <c r="AI261" s="99"/>
    </row>
    <row r="262" spans="1:35" x14ac:dyDescent="0.15">
      <c r="A262" s="1634"/>
      <c r="B262" s="326">
        <v>43786</v>
      </c>
      <c r="C262" s="456" t="str">
        <f t="shared" si="29"/>
        <v>(日)</v>
      </c>
      <c r="D262" s="671" t="s">
        <v>570</v>
      </c>
      <c r="E262" s="60"/>
      <c r="F262" s="23">
        <v>17.7</v>
      </c>
      <c r="G262" s="63">
        <v>18</v>
      </c>
      <c r="H262" s="23">
        <v>5.2</v>
      </c>
      <c r="I262" s="63">
        <v>3.8</v>
      </c>
      <c r="J262" s="23">
        <v>7.3</v>
      </c>
      <c r="K262" s="63">
        <v>7.4</v>
      </c>
      <c r="L262" s="23"/>
      <c r="M262" s="63">
        <v>28.1</v>
      </c>
      <c r="N262" s="50"/>
      <c r="O262" s="1310"/>
      <c r="P262" s="50"/>
      <c r="Q262" s="1310"/>
      <c r="R262" s="50"/>
      <c r="S262" s="1310"/>
      <c r="T262" s="50"/>
      <c r="U262" s="1310"/>
      <c r="V262" s="64"/>
      <c r="W262" s="65"/>
      <c r="X262" s="69"/>
      <c r="Y262" s="70"/>
      <c r="Z262" s="1505"/>
      <c r="AA262" s="68" t="s">
        <v>36</v>
      </c>
      <c r="AB262" s="655"/>
      <c r="AC262" s="655"/>
      <c r="AD262" s="6" t="s">
        <v>469</v>
      </c>
      <c r="AE262" s="18" t="s">
        <v>23</v>
      </c>
      <c r="AF262" s="45"/>
      <c r="AG262" s="1519">
        <v>4.0000000000000001E-3</v>
      </c>
      <c r="AH262" s="46" t="s">
        <v>36</v>
      </c>
      <c r="AI262" s="101"/>
    </row>
    <row r="263" spans="1:35" x14ac:dyDescent="0.15">
      <c r="A263" s="1634"/>
      <c r="B263" s="326">
        <v>43787</v>
      </c>
      <c r="C263" s="456" t="str">
        <f t="shared" si="29"/>
        <v>(月)</v>
      </c>
      <c r="D263" s="671" t="s">
        <v>571</v>
      </c>
      <c r="E263" s="60"/>
      <c r="F263" s="23">
        <v>17.399999999999999</v>
      </c>
      <c r="G263" s="63">
        <v>17.600000000000001</v>
      </c>
      <c r="H263" s="23">
        <v>3.2</v>
      </c>
      <c r="I263" s="63">
        <v>3.9</v>
      </c>
      <c r="J263" s="23">
        <v>7.4</v>
      </c>
      <c r="K263" s="63">
        <v>7.4</v>
      </c>
      <c r="L263" s="23"/>
      <c r="M263" s="63">
        <v>25.8</v>
      </c>
      <c r="N263" s="50"/>
      <c r="O263" s="1310">
        <v>61.1</v>
      </c>
      <c r="P263" s="50"/>
      <c r="Q263" s="1310">
        <v>82.6</v>
      </c>
      <c r="R263" s="50"/>
      <c r="S263" s="1310"/>
      <c r="T263" s="50"/>
      <c r="U263" s="1310"/>
      <c r="V263" s="64"/>
      <c r="W263" s="65">
        <v>26.9</v>
      </c>
      <c r="X263" s="69"/>
      <c r="Y263" s="70">
        <v>155</v>
      </c>
      <c r="Z263" s="1505"/>
      <c r="AA263" s="68">
        <v>0.33</v>
      </c>
      <c r="AB263" s="655">
        <v>11</v>
      </c>
      <c r="AC263" s="655"/>
      <c r="AD263" s="6" t="s">
        <v>290</v>
      </c>
      <c r="AE263" s="18" t="s">
        <v>23</v>
      </c>
      <c r="AF263" s="24"/>
      <c r="AG263" s="44">
        <v>1.99</v>
      </c>
      <c r="AH263" s="42" t="s">
        <v>36</v>
      </c>
      <c r="AI263" s="99"/>
    </row>
    <row r="264" spans="1:35" x14ac:dyDescent="0.15">
      <c r="A264" s="1634"/>
      <c r="B264" s="326">
        <v>43788</v>
      </c>
      <c r="C264" s="456" t="str">
        <f t="shared" si="29"/>
        <v>(火)</v>
      </c>
      <c r="D264" s="671" t="s">
        <v>570</v>
      </c>
      <c r="E264" s="60"/>
      <c r="F264" s="23">
        <v>17.399999999999999</v>
      </c>
      <c r="G264" s="63">
        <v>17.7</v>
      </c>
      <c r="H264" s="23">
        <v>5.4</v>
      </c>
      <c r="I264" s="63">
        <v>4.0999999999999996</v>
      </c>
      <c r="J264" s="23">
        <v>7.4</v>
      </c>
      <c r="K264" s="63">
        <v>7.5</v>
      </c>
      <c r="L264" s="23"/>
      <c r="M264" s="63">
        <v>25.9</v>
      </c>
      <c r="N264" s="50"/>
      <c r="O264" s="1310">
        <v>59.4</v>
      </c>
      <c r="P264" s="50"/>
      <c r="Q264" s="1310">
        <v>83.4</v>
      </c>
      <c r="R264" s="50"/>
      <c r="S264" s="1310"/>
      <c r="T264" s="50"/>
      <c r="U264" s="1310"/>
      <c r="V264" s="64"/>
      <c r="W264" s="65">
        <v>26.2</v>
      </c>
      <c r="X264" s="69"/>
      <c r="Y264" s="70">
        <v>159</v>
      </c>
      <c r="Z264" s="1505"/>
      <c r="AA264" s="68">
        <v>0.32</v>
      </c>
      <c r="AB264" s="655"/>
      <c r="AC264" s="655"/>
      <c r="AD264" s="6" t="s">
        <v>470</v>
      </c>
      <c r="AE264" s="18" t="s">
        <v>23</v>
      </c>
      <c r="AF264" s="24"/>
      <c r="AG264" s="44">
        <v>2.27</v>
      </c>
      <c r="AH264" s="42" t="s">
        <v>36</v>
      </c>
      <c r="AI264" s="99"/>
    </row>
    <row r="265" spans="1:35" x14ac:dyDescent="0.15">
      <c r="A265" s="1634"/>
      <c r="B265" s="326">
        <v>43789</v>
      </c>
      <c r="C265" s="456" t="str">
        <f t="shared" si="29"/>
        <v>(水)</v>
      </c>
      <c r="D265" s="671" t="s">
        <v>570</v>
      </c>
      <c r="E265" s="60"/>
      <c r="F265" s="23">
        <v>17.2</v>
      </c>
      <c r="G265" s="63">
        <v>17.600000000000001</v>
      </c>
      <c r="H265" s="23">
        <v>4.9000000000000004</v>
      </c>
      <c r="I265" s="63">
        <v>3.7</v>
      </c>
      <c r="J265" s="23">
        <v>7.5</v>
      </c>
      <c r="K265" s="63">
        <v>7.6</v>
      </c>
      <c r="L265" s="23"/>
      <c r="M265" s="63">
        <v>25.9</v>
      </c>
      <c r="N265" s="50"/>
      <c r="O265" s="1310">
        <v>60.3</v>
      </c>
      <c r="P265" s="50"/>
      <c r="Q265" s="1310">
        <v>82.8</v>
      </c>
      <c r="R265" s="50"/>
      <c r="S265" s="1310"/>
      <c r="T265" s="50"/>
      <c r="U265" s="1310"/>
      <c r="V265" s="64"/>
      <c r="W265" s="65">
        <v>26.7</v>
      </c>
      <c r="X265" s="69"/>
      <c r="Y265" s="70">
        <v>148</v>
      </c>
      <c r="Z265" s="1505"/>
      <c r="AA265" s="68">
        <v>0.28000000000000003</v>
      </c>
      <c r="AB265" s="655"/>
      <c r="AC265" s="655"/>
      <c r="AD265" s="6" t="s">
        <v>471</v>
      </c>
      <c r="AE265" s="18" t="s">
        <v>23</v>
      </c>
      <c r="AF265" s="292"/>
      <c r="AG265" s="217">
        <v>0.104</v>
      </c>
      <c r="AH265" s="46" t="s">
        <v>36</v>
      </c>
      <c r="AI265" s="101"/>
    </row>
    <row r="266" spans="1:35" x14ac:dyDescent="0.15">
      <c r="A266" s="1634"/>
      <c r="B266" s="326">
        <v>43790</v>
      </c>
      <c r="C266" s="456" t="str">
        <f t="shared" si="29"/>
        <v>(木)</v>
      </c>
      <c r="D266" s="671" t="s">
        <v>570</v>
      </c>
      <c r="E266" s="60"/>
      <c r="F266" s="23">
        <v>16.7</v>
      </c>
      <c r="G266" s="63">
        <v>17.100000000000001</v>
      </c>
      <c r="H266" s="23">
        <v>5.9</v>
      </c>
      <c r="I266" s="63">
        <v>3.7</v>
      </c>
      <c r="J266" s="23">
        <v>7.4</v>
      </c>
      <c r="K266" s="63">
        <v>7.5</v>
      </c>
      <c r="L266" s="23"/>
      <c r="M266" s="63">
        <v>25.9</v>
      </c>
      <c r="N266" s="50"/>
      <c r="O266" s="1310">
        <v>60.3</v>
      </c>
      <c r="P266" s="50"/>
      <c r="Q266" s="1310">
        <v>83.6</v>
      </c>
      <c r="R266" s="50"/>
      <c r="S266" s="1310"/>
      <c r="T266" s="50"/>
      <c r="U266" s="1310"/>
      <c r="V266" s="64"/>
      <c r="W266" s="65">
        <v>26.7</v>
      </c>
      <c r="X266" s="69"/>
      <c r="Y266" s="70">
        <v>155</v>
      </c>
      <c r="Z266" s="1505"/>
      <c r="AA266" s="68">
        <v>0.28000000000000003</v>
      </c>
      <c r="AB266" s="655"/>
      <c r="AC266" s="655"/>
      <c r="AD266" s="6" t="s">
        <v>472</v>
      </c>
      <c r="AE266" s="18" t="s">
        <v>23</v>
      </c>
      <c r="AF266" s="24"/>
      <c r="AG266" s="217"/>
      <c r="AH266" s="42" t="s">
        <v>36</v>
      </c>
      <c r="AI266" s="99"/>
    </row>
    <row r="267" spans="1:35" x14ac:dyDescent="0.15">
      <c r="A267" s="1634"/>
      <c r="B267" s="326">
        <v>43791</v>
      </c>
      <c r="C267" s="456" t="str">
        <f t="shared" si="29"/>
        <v>(金)</v>
      </c>
      <c r="D267" s="671" t="s">
        <v>571</v>
      </c>
      <c r="E267" s="60"/>
      <c r="F267" s="23">
        <v>15.6</v>
      </c>
      <c r="G267" s="63">
        <v>16</v>
      </c>
      <c r="H267" s="23">
        <v>6</v>
      </c>
      <c r="I267" s="63">
        <v>5.0999999999999996</v>
      </c>
      <c r="J267" s="23">
        <v>7.5</v>
      </c>
      <c r="K267" s="63">
        <v>7.5</v>
      </c>
      <c r="L267" s="23"/>
      <c r="M267" s="63">
        <v>26</v>
      </c>
      <c r="N267" s="50"/>
      <c r="O267" s="1310">
        <v>60.6</v>
      </c>
      <c r="P267" s="50"/>
      <c r="Q267" s="1310">
        <v>89.8</v>
      </c>
      <c r="R267" s="50"/>
      <c r="S267" s="1310"/>
      <c r="T267" s="50"/>
      <c r="U267" s="1310"/>
      <c r="V267" s="64"/>
      <c r="W267" s="65">
        <v>29.4</v>
      </c>
      <c r="X267" s="69"/>
      <c r="Y267" s="70">
        <v>202</v>
      </c>
      <c r="Z267" s="1505"/>
      <c r="AA267" s="68">
        <v>0.26</v>
      </c>
      <c r="AB267" s="655"/>
      <c r="AC267" s="655"/>
      <c r="AD267" s="6" t="s">
        <v>473</v>
      </c>
      <c r="AE267" s="18" t="s">
        <v>23</v>
      </c>
      <c r="AF267" s="23"/>
      <c r="AG267" s="47">
        <v>19.2</v>
      </c>
      <c r="AH267" s="36" t="s">
        <v>36</v>
      </c>
      <c r="AI267" s="100"/>
    </row>
    <row r="268" spans="1:35" x14ac:dyDescent="0.15">
      <c r="A268" s="1634"/>
      <c r="B268" s="326">
        <v>43792</v>
      </c>
      <c r="C268" s="456" t="str">
        <f t="shared" si="29"/>
        <v>(土)</v>
      </c>
      <c r="D268" s="671" t="s">
        <v>571</v>
      </c>
      <c r="E268" s="60"/>
      <c r="F268" s="23">
        <v>15</v>
      </c>
      <c r="G268" s="63">
        <v>15.5</v>
      </c>
      <c r="H268" s="23">
        <v>6.2</v>
      </c>
      <c r="I268" s="63">
        <v>4.0999999999999996</v>
      </c>
      <c r="J268" s="23">
        <v>7.5</v>
      </c>
      <c r="K268" s="63">
        <v>7.5</v>
      </c>
      <c r="L268" s="23"/>
      <c r="M268" s="63">
        <v>28.1</v>
      </c>
      <c r="N268" s="50"/>
      <c r="O268" s="1310"/>
      <c r="P268" s="50"/>
      <c r="Q268" s="1310"/>
      <c r="R268" s="50"/>
      <c r="S268" s="1310"/>
      <c r="T268" s="50"/>
      <c r="U268" s="1310"/>
      <c r="V268" s="64"/>
      <c r="W268" s="65"/>
      <c r="X268" s="69"/>
      <c r="Y268" s="70"/>
      <c r="Z268" s="1505"/>
      <c r="AA268" s="68" t="s">
        <v>36</v>
      </c>
      <c r="AB268" s="655"/>
      <c r="AC268" s="655"/>
      <c r="AD268" s="6" t="s">
        <v>27</v>
      </c>
      <c r="AE268" s="18" t="s">
        <v>23</v>
      </c>
      <c r="AF268" s="23"/>
      <c r="AG268" s="47">
        <v>17.7</v>
      </c>
      <c r="AH268" s="36" t="s">
        <v>36</v>
      </c>
      <c r="AI268" s="100"/>
    </row>
    <row r="269" spans="1:35" x14ac:dyDescent="0.15">
      <c r="A269" s="1634"/>
      <c r="B269" s="326">
        <v>43793</v>
      </c>
      <c r="C269" s="456" t="str">
        <f t="shared" si="29"/>
        <v>(日)</v>
      </c>
      <c r="D269" s="671" t="s">
        <v>571</v>
      </c>
      <c r="E269" s="60"/>
      <c r="F269" s="23">
        <v>14.7</v>
      </c>
      <c r="G269" s="63">
        <v>15.1</v>
      </c>
      <c r="H269" s="23">
        <v>9.6</v>
      </c>
      <c r="I269" s="63">
        <v>6.7</v>
      </c>
      <c r="J269" s="23">
        <v>7.5</v>
      </c>
      <c r="K269" s="63">
        <v>7.5</v>
      </c>
      <c r="L269" s="23"/>
      <c r="M269" s="63">
        <v>26.8</v>
      </c>
      <c r="N269" s="50"/>
      <c r="O269" s="1310"/>
      <c r="P269" s="50"/>
      <c r="Q269" s="1310"/>
      <c r="R269" s="50"/>
      <c r="S269" s="1310"/>
      <c r="T269" s="50"/>
      <c r="U269" s="1310"/>
      <c r="V269" s="64"/>
      <c r="W269" s="65"/>
      <c r="X269" s="69"/>
      <c r="Y269" s="70"/>
      <c r="Z269" s="1505"/>
      <c r="AA269" s="68" t="s">
        <v>36</v>
      </c>
      <c r="AB269" s="655"/>
      <c r="AC269" s="655"/>
      <c r="AD269" s="6" t="s">
        <v>58</v>
      </c>
      <c r="AE269" s="18" t="s">
        <v>460</v>
      </c>
      <c r="AF269" s="50"/>
      <c r="AG269" s="51">
        <v>8</v>
      </c>
      <c r="AH269" s="43" t="s">
        <v>36</v>
      </c>
      <c r="AI269" s="102"/>
    </row>
    <row r="270" spans="1:35" x14ac:dyDescent="0.15">
      <c r="A270" s="1634"/>
      <c r="B270" s="326">
        <v>43794</v>
      </c>
      <c r="C270" s="456" t="str">
        <f t="shared" si="29"/>
        <v>(月)</v>
      </c>
      <c r="D270" s="671" t="s">
        <v>579</v>
      </c>
      <c r="E270" s="60"/>
      <c r="F270" s="23">
        <v>15</v>
      </c>
      <c r="G270" s="63">
        <v>15.2</v>
      </c>
      <c r="H270" s="23">
        <v>9.4</v>
      </c>
      <c r="I270" s="63">
        <v>8.6</v>
      </c>
      <c r="J270" s="23">
        <v>7.5</v>
      </c>
      <c r="K270" s="63">
        <v>7.5</v>
      </c>
      <c r="L270" s="23"/>
      <c r="M270" s="63">
        <v>24.5</v>
      </c>
      <c r="N270" s="50"/>
      <c r="O270" s="1310">
        <v>60.5</v>
      </c>
      <c r="P270" s="50"/>
      <c r="Q270" s="1310">
        <v>77</v>
      </c>
      <c r="R270" s="50"/>
      <c r="S270" s="1310"/>
      <c r="T270" s="50"/>
      <c r="U270" s="1310"/>
      <c r="V270" s="64"/>
      <c r="W270" s="65">
        <v>25.4</v>
      </c>
      <c r="X270" s="69"/>
      <c r="Y270" s="70">
        <v>206</v>
      </c>
      <c r="Z270" s="1505"/>
      <c r="AA270" s="68">
        <v>0.31</v>
      </c>
      <c r="AB270" s="655"/>
      <c r="AC270" s="655"/>
      <c r="AD270" s="6" t="s">
        <v>474</v>
      </c>
      <c r="AE270" s="18" t="s">
        <v>23</v>
      </c>
      <c r="AF270" s="50"/>
      <c r="AG270" s="51">
        <v>5</v>
      </c>
      <c r="AH270" s="43" t="s">
        <v>36</v>
      </c>
      <c r="AI270" s="102"/>
    </row>
    <row r="271" spans="1:35" x14ac:dyDescent="0.15">
      <c r="A271" s="1634"/>
      <c r="B271" s="326">
        <v>43795</v>
      </c>
      <c r="C271" s="456" t="str">
        <f t="shared" si="29"/>
        <v>(火)</v>
      </c>
      <c r="D271" s="671" t="s">
        <v>579</v>
      </c>
      <c r="E271" s="60"/>
      <c r="F271" s="23">
        <v>15.1</v>
      </c>
      <c r="G271" s="63">
        <v>15.2</v>
      </c>
      <c r="H271" s="23">
        <v>7</v>
      </c>
      <c r="I271" s="63">
        <v>5.9</v>
      </c>
      <c r="J271" s="23">
        <v>7.5</v>
      </c>
      <c r="K271" s="63">
        <v>7.5</v>
      </c>
      <c r="L271" s="23"/>
      <c r="M271" s="63">
        <v>24.9</v>
      </c>
      <c r="N271" s="50"/>
      <c r="O271" s="1310">
        <v>57.4</v>
      </c>
      <c r="P271" s="50"/>
      <c r="Q271" s="1310">
        <v>80</v>
      </c>
      <c r="R271" s="50"/>
      <c r="S271" s="1310"/>
      <c r="T271" s="50"/>
      <c r="U271" s="1310"/>
      <c r="V271" s="64"/>
      <c r="W271" s="65">
        <v>26.1</v>
      </c>
      <c r="X271" s="69"/>
      <c r="Y271" s="70">
        <v>167</v>
      </c>
      <c r="Z271" s="1505"/>
      <c r="AA271" s="68">
        <v>0.25</v>
      </c>
      <c r="AB271" s="655"/>
      <c r="AC271" s="655"/>
      <c r="AD271" s="19"/>
      <c r="AE271" s="9"/>
      <c r="AF271" s="20"/>
      <c r="AG271" s="8"/>
      <c r="AH271" s="8"/>
      <c r="AI271" s="9"/>
    </row>
    <row r="272" spans="1:35" x14ac:dyDescent="0.15">
      <c r="A272" s="1634"/>
      <c r="B272" s="326">
        <v>43796</v>
      </c>
      <c r="C272" s="456" t="str">
        <f t="shared" si="29"/>
        <v>(水)</v>
      </c>
      <c r="D272" s="671" t="s">
        <v>571</v>
      </c>
      <c r="E272" s="60"/>
      <c r="F272" s="23">
        <v>15</v>
      </c>
      <c r="G272" s="63">
        <v>15.2</v>
      </c>
      <c r="H272" s="23">
        <v>7</v>
      </c>
      <c r="I272" s="63">
        <v>5.0999999999999996</v>
      </c>
      <c r="J272" s="23">
        <v>7.4</v>
      </c>
      <c r="K272" s="63">
        <v>7.5</v>
      </c>
      <c r="L272" s="23"/>
      <c r="M272" s="63">
        <v>24.3</v>
      </c>
      <c r="N272" s="50"/>
      <c r="O272" s="1310">
        <v>55.4</v>
      </c>
      <c r="P272" s="50"/>
      <c r="Q272" s="1310">
        <v>75.400000000000006</v>
      </c>
      <c r="R272" s="50"/>
      <c r="S272" s="1310"/>
      <c r="T272" s="50"/>
      <c r="U272" s="1310"/>
      <c r="V272" s="64"/>
      <c r="W272" s="65">
        <v>23.6</v>
      </c>
      <c r="X272" s="69"/>
      <c r="Y272" s="70">
        <v>137</v>
      </c>
      <c r="Z272" s="1505"/>
      <c r="AA272" s="68">
        <v>0.25</v>
      </c>
      <c r="AB272" s="655"/>
      <c r="AC272" s="655"/>
      <c r="AD272" s="19"/>
      <c r="AE272" s="9"/>
      <c r="AF272" s="20"/>
      <c r="AG272" s="8"/>
      <c r="AH272" s="8"/>
      <c r="AI272" s="9"/>
    </row>
    <row r="273" spans="1:36" x14ac:dyDescent="0.15">
      <c r="A273" s="1634"/>
      <c r="B273" s="326">
        <v>43797</v>
      </c>
      <c r="C273" s="456" t="str">
        <f t="shared" si="29"/>
        <v>(木)</v>
      </c>
      <c r="D273" s="671" t="s">
        <v>571</v>
      </c>
      <c r="E273" s="60"/>
      <c r="F273" s="23">
        <v>14.4</v>
      </c>
      <c r="G273" s="63">
        <v>14.7</v>
      </c>
      <c r="H273" s="23">
        <v>7.5</v>
      </c>
      <c r="I273" s="63">
        <v>5.7</v>
      </c>
      <c r="J273" s="23">
        <v>7.4</v>
      </c>
      <c r="K273" s="63">
        <v>7.4</v>
      </c>
      <c r="L273" s="23"/>
      <c r="M273" s="63">
        <v>24.4</v>
      </c>
      <c r="N273" s="50"/>
      <c r="O273" s="1310">
        <v>55.1</v>
      </c>
      <c r="P273" s="50"/>
      <c r="Q273" s="1310">
        <v>80.2</v>
      </c>
      <c r="R273" s="50"/>
      <c r="S273" s="1310"/>
      <c r="T273" s="50"/>
      <c r="U273" s="1310"/>
      <c r="V273" s="64"/>
      <c r="W273" s="65">
        <v>23.6</v>
      </c>
      <c r="X273" s="69"/>
      <c r="Y273" s="70">
        <v>193</v>
      </c>
      <c r="Z273" s="1505"/>
      <c r="AA273" s="68">
        <v>0.39</v>
      </c>
      <c r="AB273" s="655"/>
      <c r="AC273" s="655"/>
      <c r="AD273" s="21"/>
      <c r="AE273" s="3"/>
      <c r="AF273" s="22"/>
      <c r="AG273" s="10"/>
      <c r="AH273" s="10"/>
      <c r="AI273" s="3"/>
    </row>
    <row r="274" spans="1:36" x14ac:dyDescent="0.15">
      <c r="A274" s="1634"/>
      <c r="B274" s="326">
        <v>43798</v>
      </c>
      <c r="C274" s="465" t="str">
        <f t="shared" si="29"/>
        <v>(金)</v>
      </c>
      <c r="D274" s="671" t="s">
        <v>570</v>
      </c>
      <c r="E274" s="60"/>
      <c r="F274" s="23">
        <v>14.2</v>
      </c>
      <c r="G274" s="63">
        <v>14.4</v>
      </c>
      <c r="H274" s="23">
        <v>4.8</v>
      </c>
      <c r="I274" s="63">
        <v>4.7</v>
      </c>
      <c r="J274" s="23">
        <v>7.5</v>
      </c>
      <c r="K274" s="63">
        <v>7.5</v>
      </c>
      <c r="L274" s="23"/>
      <c r="M274" s="63">
        <v>24.3</v>
      </c>
      <c r="N274" s="50"/>
      <c r="O274" s="1310">
        <v>57.3</v>
      </c>
      <c r="P274" s="50"/>
      <c r="Q274" s="1310">
        <v>80</v>
      </c>
      <c r="R274" s="50"/>
      <c r="S274" s="1310"/>
      <c r="T274" s="50"/>
      <c r="U274" s="1310"/>
      <c r="V274" s="64"/>
      <c r="W274" s="65">
        <v>23.6</v>
      </c>
      <c r="X274" s="69"/>
      <c r="Y274" s="70">
        <v>139</v>
      </c>
      <c r="Z274" s="1505"/>
      <c r="AA274" s="68">
        <v>0.28000000000000003</v>
      </c>
      <c r="AB274" s="655"/>
      <c r="AC274" s="655"/>
      <c r="AD274" s="29" t="s">
        <v>143</v>
      </c>
      <c r="AE274" s="2" t="s">
        <v>36</v>
      </c>
      <c r="AF274" s="2" t="s">
        <v>36</v>
      </c>
      <c r="AG274" s="2" t="s">
        <v>36</v>
      </c>
      <c r="AH274" s="2" t="s">
        <v>36</v>
      </c>
      <c r="AI274" s="103" t="s">
        <v>36</v>
      </c>
    </row>
    <row r="275" spans="1:36" x14ac:dyDescent="0.15">
      <c r="A275" s="1634"/>
      <c r="B275" s="326">
        <v>43799</v>
      </c>
      <c r="C275" s="466" t="str">
        <f t="shared" si="29"/>
        <v>(土)</v>
      </c>
      <c r="D275" s="672" t="s">
        <v>570</v>
      </c>
      <c r="E275" s="125"/>
      <c r="F275" s="126">
        <v>13.6</v>
      </c>
      <c r="G275" s="127">
        <v>13.9</v>
      </c>
      <c r="H275" s="126">
        <v>7.1</v>
      </c>
      <c r="I275" s="127">
        <v>4.9000000000000004</v>
      </c>
      <c r="J275" s="126">
        <v>7.3</v>
      </c>
      <c r="K275" s="127">
        <v>7.5</v>
      </c>
      <c r="L275" s="126"/>
      <c r="M275" s="127">
        <v>23.5</v>
      </c>
      <c r="N275" s="676"/>
      <c r="O275" s="1324"/>
      <c r="P275" s="676"/>
      <c r="Q275" s="1324"/>
      <c r="R275" s="676"/>
      <c r="S275" s="1324"/>
      <c r="T275" s="676"/>
      <c r="U275" s="1324"/>
      <c r="V275" s="128"/>
      <c r="W275" s="129"/>
      <c r="X275" s="132"/>
      <c r="Y275" s="133"/>
      <c r="Z275" s="1510"/>
      <c r="AA275" s="131" t="s">
        <v>36</v>
      </c>
      <c r="AB275" s="673"/>
      <c r="AC275" s="673"/>
      <c r="AD275" s="11" t="s">
        <v>36</v>
      </c>
      <c r="AE275" s="2" t="s">
        <v>36</v>
      </c>
      <c r="AF275" s="2" t="s">
        <v>36</v>
      </c>
      <c r="AG275" s="2" t="s">
        <v>36</v>
      </c>
      <c r="AH275" s="2" t="s">
        <v>36</v>
      </c>
      <c r="AI275" s="103" t="s">
        <v>36</v>
      </c>
    </row>
    <row r="276" spans="1:36" s="1" customFormat="1" ht="13.5" customHeight="1" x14ac:dyDescent="0.15">
      <c r="A276" s="1634"/>
      <c r="B276" s="1610" t="s">
        <v>396</v>
      </c>
      <c r="C276" s="1611"/>
      <c r="D276" s="399"/>
      <c r="E276" s="359">
        <f t="shared" ref="E276:AC276" si="30">IF(COUNT(E246:E275)=0,"",MAX(E246:E275))</f>
        <v>22.6</v>
      </c>
      <c r="F276" s="360">
        <f t="shared" si="30"/>
        <v>19.899999999999999</v>
      </c>
      <c r="G276" s="361">
        <f t="shared" si="30"/>
        <v>20.3</v>
      </c>
      <c r="H276" s="360">
        <f t="shared" si="30"/>
        <v>9.6</v>
      </c>
      <c r="I276" s="361">
        <f t="shared" si="30"/>
        <v>8.6999999999999993</v>
      </c>
      <c r="J276" s="360">
        <f t="shared" si="30"/>
        <v>7.5</v>
      </c>
      <c r="K276" s="361">
        <f t="shared" si="30"/>
        <v>7.6</v>
      </c>
      <c r="L276" s="360" t="str">
        <f t="shared" si="30"/>
        <v/>
      </c>
      <c r="M276" s="361">
        <f t="shared" si="30"/>
        <v>28.1</v>
      </c>
      <c r="N276" s="1311" t="str">
        <f t="shared" si="30"/>
        <v/>
      </c>
      <c r="O276" s="1312">
        <f t="shared" si="30"/>
        <v>61.1</v>
      </c>
      <c r="P276" s="1311" t="str">
        <f t="shared" si="30"/>
        <v/>
      </c>
      <c r="Q276" s="1312">
        <f t="shared" si="30"/>
        <v>89.8</v>
      </c>
      <c r="R276" s="1311" t="str">
        <f t="shared" si="30"/>
        <v/>
      </c>
      <c r="S276" s="1319">
        <f t="shared" si="30"/>
        <v>49</v>
      </c>
      <c r="T276" s="1311" t="str">
        <f t="shared" si="30"/>
        <v/>
      </c>
      <c r="U276" s="1319">
        <f t="shared" si="30"/>
        <v>31.4</v>
      </c>
      <c r="V276" s="362" t="str">
        <f t="shared" si="30"/>
        <v/>
      </c>
      <c r="W276" s="583">
        <f t="shared" si="30"/>
        <v>29.4</v>
      </c>
      <c r="X276" s="640" t="str">
        <f t="shared" si="30"/>
        <v/>
      </c>
      <c r="Y276" s="641">
        <f t="shared" si="30"/>
        <v>206</v>
      </c>
      <c r="Z276" s="1501" t="str">
        <f t="shared" si="30"/>
        <v/>
      </c>
      <c r="AA276" s="1514">
        <f t="shared" si="30"/>
        <v>0.39</v>
      </c>
      <c r="AB276" s="711">
        <f t="shared" si="30"/>
        <v>11</v>
      </c>
      <c r="AC276" s="711">
        <f t="shared" si="30"/>
        <v>2</v>
      </c>
      <c r="AD276" s="11"/>
      <c r="AE276" s="2"/>
      <c r="AF276" s="2"/>
      <c r="AG276" s="2"/>
      <c r="AH276" s="2"/>
      <c r="AI276" s="103"/>
    </row>
    <row r="277" spans="1:36" s="1" customFormat="1" ht="13.5" customHeight="1" x14ac:dyDescent="0.15">
      <c r="A277" s="1634"/>
      <c r="B277" s="1602" t="s">
        <v>397</v>
      </c>
      <c r="C277" s="1603"/>
      <c r="D277" s="401"/>
      <c r="E277" s="365">
        <f t="shared" ref="E277:AC277" si="31">IF(COUNT(E246:E275)=0,"",MIN(E246:E275))</f>
        <v>22.6</v>
      </c>
      <c r="F277" s="366">
        <f t="shared" si="31"/>
        <v>13.6</v>
      </c>
      <c r="G277" s="367">
        <f t="shared" si="31"/>
        <v>13.9</v>
      </c>
      <c r="H277" s="366">
        <f t="shared" si="31"/>
        <v>3.2</v>
      </c>
      <c r="I277" s="365">
        <f t="shared" si="31"/>
        <v>3.4</v>
      </c>
      <c r="J277" s="366">
        <f t="shared" si="31"/>
        <v>7.3</v>
      </c>
      <c r="K277" s="365">
        <f t="shared" si="31"/>
        <v>7.4</v>
      </c>
      <c r="L277" s="366" t="str">
        <f t="shared" si="31"/>
        <v/>
      </c>
      <c r="M277" s="365">
        <f t="shared" si="31"/>
        <v>23.5</v>
      </c>
      <c r="N277" s="1313" t="str">
        <f t="shared" si="31"/>
        <v/>
      </c>
      <c r="O277" s="1314">
        <f t="shared" si="31"/>
        <v>55.1</v>
      </c>
      <c r="P277" s="1313" t="str">
        <f t="shared" si="31"/>
        <v/>
      </c>
      <c r="Q277" s="1314">
        <f t="shared" si="31"/>
        <v>75.400000000000006</v>
      </c>
      <c r="R277" s="1313" t="str">
        <f t="shared" si="31"/>
        <v/>
      </c>
      <c r="S277" s="1314">
        <f t="shared" si="31"/>
        <v>49</v>
      </c>
      <c r="T277" s="1313" t="str">
        <f t="shared" si="31"/>
        <v/>
      </c>
      <c r="U277" s="1320">
        <f t="shared" si="31"/>
        <v>31.4</v>
      </c>
      <c r="V277" s="368" t="str">
        <f t="shared" si="31"/>
        <v/>
      </c>
      <c r="W277" s="697">
        <f t="shared" si="31"/>
        <v>23.6</v>
      </c>
      <c r="X277" s="646" t="str">
        <f t="shared" si="31"/>
        <v/>
      </c>
      <c r="Y277" s="643">
        <f t="shared" si="31"/>
        <v>137</v>
      </c>
      <c r="Z277" s="1502" t="str">
        <f t="shared" si="31"/>
        <v/>
      </c>
      <c r="AA277" s="710">
        <f t="shared" si="31"/>
        <v>0.25</v>
      </c>
      <c r="AB277" s="712">
        <f t="shared" si="31"/>
        <v>2</v>
      </c>
      <c r="AC277" s="712">
        <f t="shared" si="31"/>
        <v>2</v>
      </c>
      <c r="AD277" s="11"/>
      <c r="AE277" s="2"/>
      <c r="AF277" s="2"/>
      <c r="AG277" s="2"/>
      <c r="AH277" s="2"/>
      <c r="AI277" s="103"/>
    </row>
    <row r="278" spans="1:36" s="1" customFormat="1" ht="13.5" customHeight="1" x14ac:dyDescent="0.15">
      <c r="A278" s="1634"/>
      <c r="B278" s="1602" t="s">
        <v>398</v>
      </c>
      <c r="C278" s="1603"/>
      <c r="D278" s="401"/>
      <c r="E278" s="584">
        <f t="shared" ref="E278:AC278" si="32">IF(COUNT(E246:E275)=0,"",AVERAGE(E246:E275))</f>
        <v>22.6</v>
      </c>
      <c r="F278" s="366">
        <f t="shared" si="32"/>
        <v>17.376666666666665</v>
      </c>
      <c r="G278" s="365">
        <f t="shared" si="32"/>
        <v>17.723333333333336</v>
      </c>
      <c r="H278" s="366">
        <f t="shared" si="32"/>
        <v>6.373333333333334</v>
      </c>
      <c r="I278" s="365">
        <f t="shared" si="32"/>
        <v>5.6399999999999988</v>
      </c>
      <c r="J278" s="366">
        <f t="shared" si="32"/>
        <v>7.406666666666669</v>
      </c>
      <c r="K278" s="365">
        <f t="shared" si="32"/>
        <v>7.4733333333333336</v>
      </c>
      <c r="L278" s="366" t="str">
        <f t="shared" si="32"/>
        <v/>
      </c>
      <c r="M278" s="365">
        <f t="shared" si="32"/>
        <v>26.046666666666663</v>
      </c>
      <c r="N278" s="1313" t="str">
        <f t="shared" si="32"/>
        <v/>
      </c>
      <c r="O278" s="1314">
        <f t="shared" si="32"/>
        <v>58.5</v>
      </c>
      <c r="P278" s="1313" t="str">
        <f t="shared" si="32"/>
        <v/>
      </c>
      <c r="Q278" s="1314">
        <f t="shared" si="32"/>
        <v>81.180000000000007</v>
      </c>
      <c r="R278" s="1313" t="str">
        <f t="shared" si="32"/>
        <v/>
      </c>
      <c r="S278" s="1314">
        <f t="shared" si="32"/>
        <v>49</v>
      </c>
      <c r="T278" s="1313" t="str">
        <f t="shared" si="32"/>
        <v/>
      </c>
      <c r="U278" s="1314">
        <f t="shared" si="32"/>
        <v>31.4</v>
      </c>
      <c r="V278" s="1363" t="str">
        <f t="shared" si="32"/>
        <v/>
      </c>
      <c r="W278" s="697">
        <f t="shared" si="32"/>
        <v>26.25</v>
      </c>
      <c r="X278" s="646" t="str">
        <f t="shared" si="32"/>
        <v/>
      </c>
      <c r="Y278" s="709">
        <f t="shared" si="32"/>
        <v>161.19999999999999</v>
      </c>
      <c r="Z278" s="1502" t="str">
        <f t="shared" si="32"/>
        <v/>
      </c>
      <c r="AA278" s="710">
        <f t="shared" si="32"/>
        <v>0.3075</v>
      </c>
      <c r="AB278" s="712">
        <f t="shared" si="32"/>
        <v>6.5</v>
      </c>
      <c r="AC278" s="712">
        <f t="shared" si="32"/>
        <v>2</v>
      </c>
      <c r="AD278" s="11"/>
      <c r="AE278" s="2"/>
      <c r="AF278" s="2"/>
      <c r="AG278" s="2"/>
      <c r="AH278" s="2"/>
      <c r="AI278" s="103"/>
    </row>
    <row r="279" spans="1:36" s="1" customFormat="1" ht="13.5" customHeight="1" x14ac:dyDescent="0.15">
      <c r="A279" s="1635"/>
      <c r="B279" s="1604" t="s">
        <v>399</v>
      </c>
      <c r="C279" s="1605"/>
      <c r="D279" s="401"/>
      <c r="E279" s="606"/>
      <c r="F279" s="1352"/>
      <c r="G279" s="1455"/>
      <c r="H279" s="1352"/>
      <c r="I279" s="1455"/>
      <c r="J279" s="1352"/>
      <c r="K279" s="1353"/>
      <c r="L279" s="1352"/>
      <c r="M279" s="1455"/>
      <c r="N279" s="1315"/>
      <c r="O279" s="1316"/>
      <c r="P279" s="1315"/>
      <c r="Q279" s="1333"/>
      <c r="R279" s="1315"/>
      <c r="S279" s="1316"/>
      <c r="T279" s="1315"/>
      <c r="U279" s="1333"/>
      <c r="V279" s="1364"/>
      <c r="W279" s="1365"/>
      <c r="X279" s="706"/>
      <c r="Y279" s="636"/>
      <c r="Z279" s="1503"/>
      <c r="AA279" s="1515"/>
      <c r="AB279" s="639">
        <f>SUM(AB246:AB275)</f>
        <v>13</v>
      </c>
      <c r="AC279" s="639">
        <f>SUM(AC246:AC275)</f>
        <v>2</v>
      </c>
      <c r="AD279" s="11"/>
      <c r="AE279" s="2"/>
      <c r="AF279" s="2"/>
      <c r="AG279" s="2"/>
      <c r="AH279" s="2"/>
      <c r="AI279" s="103"/>
      <c r="AJ279" s="414"/>
    </row>
    <row r="280" spans="1:36" ht="13.5" customHeight="1" x14ac:dyDescent="0.15">
      <c r="A280" s="1606" t="s">
        <v>356</v>
      </c>
      <c r="B280" s="457">
        <v>43800</v>
      </c>
      <c r="C280" s="464" t="str">
        <f>IF(B280="","",IF(WEEKDAY(B280)=1,"(日)",IF(WEEKDAY(B280)=2,"(月)",IF(WEEKDAY(B280)=3,"(火)",IF(WEEKDAY(B280)=4,"(水)",IF(WEEKDAY(B280)=5,"(木)",IF(WEEKDAY(B280)=6,"(金)","(土)")))))))</f>
        <v>(日)</v>
      </c>
      <c r="D280" s="670" t="s">
        <v>570</v>
      </c>
      <c r="E280" s="59"/>
      <c r="F280" s="61">
        <v>13</v>
      </c>
      <c r="G280" s="62">
        <v>13.4</v>
      </c>
      <c r="H280" s="61">
        <v>6.2</v>
      </c>
      <c r="I280" s="62">
        <v>4.0999999999999996</v>
      </c>
      <c r="J280" s="61">
        <v>7.4</v>
      </c>
      <c r="K280" s="62">
        <v>7.5</v>
      </c>
      <c r="L280" s="61"/>
      <c r="M280" s="62">
        <v>24.3</v>
      </c>
      <c r="N280" s="1308"/>
      <c r="O280" s="1309"/>
      <c r="P280" s="1308"/>
      <c r="Q280" s="1309"/>
      <c r="R280" s="1308"/>
      <c r="S280" s="1309"/>
      <c r="T280" s="1308"/>
      <c r="U280" s="1309"/>
      <c r="V280" s="55"/>
      <c r="W280" s="56"/>
      <c r="X280" s="57"/>
      <c r="Y280" s="58"/>
      <c r="Z280" s="1504"/>
      <c r="AA280" s="67" t="s">
        <v>36</v>
      </c>
      <c r="AB280" s="653"/>
      <c r="AC280" s="653"/>
      <c r="AD280" s="222">
        <v>43804</v>
      </c>
      <c r="AE280" s="135" t="s">
        <v>54</v>
      </c>
      <c r="AF280" s="674">
        <v>10</v>
      </c>
      <c r="AG280" s="137" t="s">
        <v>20</v>
      </c>
      <c r="AH280" s="138"/>
      <c r="AI280" s="139"/>
    </row>
    <row r="281" spans="1:36" x14ac:dyDescent="0.15">
      <c r="A281" s="1607"/>
      <c r="B281" s="457">
        <v>43801</v>
      </c>
      <c r="C281" s="456" t="str">
        <f t="shared" ref="C281:C286" si="33">IF(B281="","",IF(WEEKDAY(B281)=1,"(日)",IF(WEEKDAY(B281)=2,"(月)",IF(WEEKDAY(B281)=3,"(火)",IF(WEEKDAY(B281)=4,"(水)",IF(WEEKDAY(B281)=5,"(木)",IF(WEEKDAY(B281)=6,"(金)","(土)")))))))</f>
        <v>(月)</v>
      </c>
      <c r="D281" s="671" t="s">
        <v>571</v>
      </c>
      <c r="E281" s="60"/>
      <c r="F281" s="23">
        <v>12.7</v>
      </c>
      <c r="G281" s="63">
        <v>13.2</v>
      </c>
      <c r="H281" s="23">
        <v>5.7</v>
      </c>
      <c r="I281" s="63">
        <v>3.7</v>
      </c>
      <c r="J281" s="23">
        <v>7.4</v>
      </c>
      <c r="K281" s="63">
        <v>7.5</v>
      </c>
      <c r="L281" s="23"/>
      <c r="M281" s="63">
        <v>26</v>
      </c>
      <c r="N281" s="50"/>
      <c r="O281" s="1310">
        <v>57.8</v>
      </c>
      <c r="P281" s="50"/>
      <c r="Q281" s="1310">
        <v>85</v>
      </c>
      <c r="R281" s="50"/>
      <c r="S281" s="1310"/>
      <c r="T281" s="50"/>
      <c r="U281" s="1310"/>
      <c r="V281" s="64"/>
      <c r="W281" s="65">
        <v>26.8</v>
      </c>
      <c r="X281" s="69"/>
      <c r="Y281" s="70">
        <v>217</v>
      </c>
      <c r="Z281" s="1505"/>
      <c r="AA281" s="68">
        <v>0.24</v>
      </c>
      <c r="AB281" s="799"/>
      <c r="AC281" s="799"/>
      <c r="AD281" s="627" t="s">
        <v>507</v>
      </c>
      <c r="AE281" s="618" t="s">
        <v>508</v>
      </c>
      <c r="AF281" s="619" t="s">
        <v>509</v>
      </c>
      <c r="AG281" s="620" t="s">
        <v>510</v>
      </c>
      <c r="AH281" s="621"/>
      <c r="AI281" s="622"/>
    </row>
    <row r="282" spans="1:36" ht="13.5" customHeight="1" x14ac:dyDescent="0.15">
      <c r="A282" s="1607"/>
      <c r="B282" s="457">
        <v>43802</v>
      </c>
      <c r="C282" s="456" t="str">
        <f t="shared" si="33"/>
        <v>(火)</v>
      </c>
      <c r="D282" s="671" t="s">
        <v>570</v>
      </c>
      <c r="E282" s="60"/>
      <c r="F282" s="23">
        <v>12.8</v>
      </c>
      <c r="G282" s="63">
        <v>13.1</v>
      </c>
      <c r="H282" s="23">
        <v>4.0999999999999996</v>
      </c>
      <c r="I282" s="63">
        <v>3.2</v>
      </c>
      <c r="J282" s="23">
        <v>7.4</v>
      </c>
      <c r="K282" s="63">
        <v>7.5</v>
      </c>
      <c r="L282" s="23"/>
      <c r="M282" s="63">
        <v>26.3</v>
      </c>
      <c r="N282" s="50"/>
      <c r="O282" s="1310">
        <v>57.6</v>
      </c>
      <c r="P282" s="50"/>
      <c r="Q282" s="1310">
        <v>86.2</v>
      </c>
      <c r="R282" s="50"/>
      <c r="S282" s="1310"/>
      <c r="T282" s="50"/>
      <c r="U282" s="1310"/>
      <c r="V282" s="64"/>
      <c r="W282" s="65">
        <v>27.2</v>
      </c>
      <c r="X282" s="69"/>
      <c r="Y282" s="70">
        <v>226</v>
      </c>
      <c r="Z282" s="1505"/>
      <c r="AA282" s="68">
        <v>0.2</v>
      </c>
      <c r="AB282" s="655"/>
      <c r="AC282" s="655"/>
      <c r="AD282" s="6" t="s">
        <v>486</v>
      </c>
      <c r="AE282" s="18" t="s">
        <v>20</v>
      </c>
      <c r="AF282" s="40"/>
      <c r="AG282" s="35">
        <v>13.8</v>
      </c>
      <c r="AH282" s="42"/>
      <c r="AI282" s="99"/>
    </row>
    <row r="283" spans="1:36" x14ac:dyDescent="0.15">
      <c r="A283" s="1607"/>
      <c r="B283" s="457">
        <v>43803</v>
      </c>
      <c r="C283" s="456" t="str">
        <f t="shared" si="33"/>
        <v>(水)</v>
      </c>
      <c r="D283" s="671" t="s">
        <v>598</v>
      </c>
      <c r="E283" s="60"/>
      <c r="F283" s="23">
        <v>13.1</v>
      </c>
      <c r="G283" s="63">
        <v>13.3</v>
      </c>
      <c r="H283" s="23">
        <v>4.0999999999999996</v>
      </c>
      <c r="I283" s="63">
        <v>2.9</v>
      </c>
      <c r="J283" s="23">
        <v>7.4</v>
      </c>
      <c r="K283" s="63">
        <v>7.5</v>
      </c>
      <c r="L283" s="23"/>
      <c r="M283" s="63">
        <v>26.1</v>
      </c>
      <c r="N283" s="50"/>
      <c r="O283" s="1310">
        <v>57.8</v>
      </c>
      <c r="P283" s="50"/>
      <c r="Q283" s="1310">
        <v>85</v>
      </c>
      <c r="R283" s="50"/>
      <c r="S283" s="1310"/>
      <c r="T283" s="50"/>
      <c r="U283" s="1310"/>
      <c r="V283" s="64"/>
      <c r="W283" s="65">
        <v>27.2</v>
      </c>
      <c r="X283" s="69"/>
      <c r="Y283" s="70">
        <v>212</v>
      </c>
      <c r="Z283" s="1505"/>
      <c r="AA283" s="68">
        <v>0.17</v>
      </c>
      <c r="AB283" s="655"/>
      <c r="AC283" s="655"/>
      <c r="AD283" s="6" t="s">
        <v>487</v>
      </c>
      <c r="AE283" s="18" t="s">
        <v>488</v>
      </c>
      <c r="AF283" s="34"/>
      <c r="AG283" s="35">
        <v>3.4</v>
      </c>
      <c r="AH283" s="36"/>
      <c r="AI283" s="100"/>
    </row>
    <row r="284" spans="1:36" x14ac:dyDescent="0.15">
      <c r="A284" s="1607"/>
      <c r="B284" s="457">
        <v>43804</v>
      </c>
      <c r="C284" s="456" t="str">
        <f t="shared" si="33"/>
        <v>(木)</v>
      </c>
      <c r="D284" s="671" t="s">
        <v>598</v>
      </c>
      <c r="E284" s="60">
        <v>15.5</v>
      </c>
      <c r="F284" s="23">
        <v>13</v>
      </c>
      <c r="G284" s="63">
        <v>13.8</v>
      </c>
      <c r="H284" s="23">
        <v>4.5</v>
      </c>
      <c r="I284" s="63">
        <v>3.4</v>
      </c>
      <c r="J284" s="23">
        <v>7.5</v>
      </c>
      <c r="K284" s="63">
        <v>7.5</v>
      </c>
      <c r="L284" s="23"/>
      <c r="M284" s="63">
        <v>25.6</v>
      </c>
      <c r="N284" s="50"/>
      <c r="O284" s="1310">
        <v>57.9</v>
      </c>
      <c r="P284" s="50"/>
      <c r="Q284" s="1310">
        <v>84</v>
      </c>
      <c r="R284" s="50"/>
      <c r="S284" s="1310">
        <v>49</v>
      </c>
      <c r="T284" s="50"/>
      <c r="U284" s="1310">
        <v>35</v>
      </c>
      <c r="V284" s="64"/>
      <c r="W284" s="65">
        <v>26.6</v>
      </c>
      <c r="X284" s="69"/>
      <c r="Y284" s="70">
        <v>201</v>
      </c>
      <c r="Z284" s="1505"/>
      <c r="AA284" s="68">
        <v>0.22</v>
      </c>
      <c r="AB284" s="655"/>
      <c r="AC284" s="655"/>
      <c r="AD284" s="6" t="s">
        <v>21</v>
      </c>
      <c r="AE284" s="18"/>
      <c r="AF284" s="34"/>
      <c r="AG284" s="35">
        <v>7.5</v>
      </c>
      <c r="AH284" s="36"/>
      <c r="AI284" s="100"/>
    </row>
    <row r="285" spans="1:36" x14ac:dyDescent="0.15">
      <c r="A285" s="1607"/>
      <c r="B285" s="457">
        <v>43805</v>
      </c>
      <c r="C285" s="456" t="str">
        <f t="shared" si="33"/>
        <v>(金)</v>
      </c>
      <c r="D285" s="671" t="s">
        <v>579</v>
      </c>
      <c r="E285" s="60"/>
      <c r="F285" s="23">
        <v>12.6</v>
      </c>
      <c r="G285" s="63">
        <v>12.9</v>
      </c>
      <c r="H285" s="23">
        <v>4.8</v>
      </c>
      <c r="I285" s="63">
        <v>3.7</v>
      </c>
      <c r="J285" s="23">
        <v>7.4</v>
      </c>
      <c r="K285" s="63">
        <v>7.6</v>
      </c>
      <c r="L285" s="23"/>
      <c r="M285" s="63">
        <v>26.3</v>
      </c>
      <c r="N285" s="50"/>
      <c r="O285" s="1310">
        <v>56.7</v>
      </c>
      <c r="P285" s="50"/>
      <c r="Q285" s="1310">
        <v>85.4</v>
      </c>
      <c r="R285" s="50"/>
      <c r="S285" s="1310"/>
      <c r="T285" s="50"/>
      <c r="U285" s="1310"/>
      <c r="V285" s="64"/>
      <c r="W285" s="65">
        <v>26.7</v>
      </c>
      <c r="X285" s="69"/>
      <c r="Y285" s="70">
        <v>184</v>
      </c>
      <c r="Z285" s="1505"/>
      <c r="AA285" s="68">
        <v>0.24</v>
      </c>
      <c r="AB285" s="655"/>
      <c r="AC285" s="655"/>
      <c r="AD285" s="6" t="s">
        <v>489</v>
      </c>
      <c r="AE285" s="18" t="s">
        <v>22</v>
      </c>
      <c r="AF285" s="34"/>
      <c r="AG285" s="35">
        <v>25.6</v>
      </c>
      <c r="AH285" s="36"/>
      <c r="AI285" s="100"/>
    </row>
    <row r="286" spans="1:36" x14ac:dyDescent="0.15">
      <c r="A286" s="1607"/>
      <c r="B286" s="457">
        <v>43806</v>
      </c>
      <c r="C286" s="456" t="str">
        <f t="shared" si="33"/>
        <v>(土)</v>
      </c>
      <c r="D286" s="671" t="s">
        <v>571</v>
      </c>
      <c r="E286" s="60"/>
      <c r="F286" s="23">
        <v>12.3</v>
      </c>
      <c r="G286" s="63">
        <v>12.5</v>
      </c>
      <c r="H286" s="23">
        <v>4.3</v>
      </c>
      <c r="I286" s="63">
        <v>3</v>
      </c>
      <c r="J286" s="23">
        <v>7.5</v>
      </c>
      <c r="K286" s="63">
        <v>7.6</v>
      </c>
      <c r="L286" s="23"/>
      <c r="M286" s="63">
        <v>26.3</v>
      </c>
      <c r="N286" s="50"/>
      <c r="O286" s="1310"/>
      <c r="P286" s="50"/>
      <c r="Q286" s="1310"/>
      <c r="R286" s="50"/>
      <c r="S286" s="1310"/>
      <c r="T286" s="50"/>
      <c r="U286" s="1310"/>
      <c r="V286" s="64"/>
      <c r="W286" s="65"/>
      <c r="X286" s="69"/>
      <c r="Y286" s="70"/>
      <c r="Z286" s="1505"/>
      <c r="AA286" s="68" t="s">
        <v>36</v>
      </c>
      <c r="AB286" s="655"/>
      <c r="AC286" s="655"/>
      <c r="AD286" s="6" t="s">
        <v>490</v>
      </c>
      <c r="AE286" s="18" t="s">
        <v>23</v>
      </c>
      <c r="AF286" s="34"/>
      <c r="AG286" s="660">
        <v>57.9</v>
      </c>
      <c r="AH286" s="36"/>
      <c r="AI286" s="100"/>
    </row>
    <row r="287" spans="1:36" x14ac:dyDescent="0.15">
      <c r="A287" s="1607"/>
      <c r="B287" s="457">
        <v>43807</v>
      </c>
      <c r="C287" s="456" t="str">
        <f>IF(B287="","",IF(WEEKDAY(B287)=1,"(日)",IF(WEEKDAY(B287)=2,"(月)",IF(WEEKDAY(B287)=3,"(火)",IF(WEEKDAY(B287)=4,"(水)",IF(WEEKDAY(B287)=5,"(木)",IF(WEEKDAY(B287)=6,"(金)","(土)")))))))</f>
        <v>(日)</v>
      </c>
      <c r="D287" s="671" t="s">
        <v>570</v>
      </c>
      <c r="E287" s="60"/>
      <c r="F287" s="23">
        <v>12.1</v>
      </c>
      <c r="G287" s="63">
        <v>12.4</v>
      </c>
      <c r="H287" s="23">
        <v>4.4000000000000004</v>
      </c>
      <c r="I287" s="63">
        <v>3.1</v>
      </c>
      <c r="J287" s="23">
        <v>7.4</v>
      </c>
      <c r="K287" s="63">
        <v>7.6</v>
      </c>
      <c r="L287" s="23"/>
      <c r="M287" s="63">
        <v>26.3</v>
      </c>
      <c r="N287" s="50"/>
      <c r="O287" s="1310"/>
      <c r="P287" s="50"/>
      <c r="Q287" s="1310"/>
      <c r="R287" s="50"/>
      <c r="S287" s="1310"/>
      <c r="T287" s="50"/>
      <c r="U287" s="1310"/>
      <c r="V287" s="64"/>
      <c r="W287" s="65"/>
      <c r="X287" s="69"/>
      <c r="Y287" s="70"/>
      <c r="Z287" s="1505"/>
      <c r="AA287" s="68" t="s">
        <v>36</v>
      </c>
      <c r="AB287" s="655"/>
      <c r="AC287" s="655"/>
      <c r="AD287" s="6" t="s">
        <v>491</v>
      </c>
      <c r="AE287" s="18" t="s">
        <v>23</v>
      </c>
      <c r="AF287" s="34"/>
      <c r="AG287" s="660">
        <v>84</v>
      </c>
      <c r="AH287" s="36"/>
      <c r="AI287" s="100"/>
    </row>
    <row r="288" spans="1:36" x14ac:dyDescent="0.15">
      <c r="A288" s="1607"/>
      <c r="B288" s="457">
        <v>43808</v>
      </c>
      <c r="C288" s="456" t="str">
        <f t="shared" ref="C288:C310" si="34">IF(B288="","",IF(WEEKDAY(B288)=1,"(日)",IF(WEEKDAY(B288)=2,"(月)",IF(WEEKDAY(B288)=3,"(火)",IF(WEEKDAY(B288)=4,"(水)",IF(WEEKDAY(B288)=5,"(木)",IF(WEEKDAY(B288)=6,"(金)","(土)")))))))</f>
        <v>(月)</v>
      </c>
      <c r="D288" s="671" t="s">
        <v>570</v>
      </c>
      <c r="E288" s="60"/>
      <c r="F288" s="23">
        <v>11.7</v>
      </c>
      <c r="G288" s="63">
        <v>12</v>
      </c>
      <c r="H288" s="23">
        <v>3.7</v>
      </c>
      <c r="I288" s="63">
        <v>3.3</v>
      </c>
      <c r="J288" s="23">
        <v>7.4</v>
      </c>
      <c r="K288" s="63">
        <v>7.5</v>
      </c>
      <c r="L288" s="23"/>
      <c r="M288" s="63">
        <v>26.6</v>
      </c>
      <c r="N288" s="50"/>
      <c r="O288" s="1310">
        <v>59.3</v>
      </c>
      <c r="P288" s="50"/>
      <c r="Q288" s="1310">
        <v>86.4</v>
      </c>
      <c r="R288" s="50"/>
      <c r="S288" s="1310"/>
      <c r="T288" s="50"/>
      <c r="U288" s="1310"/>
      <c r="V288" s="64"/>
      <c r="W288" s="65">
        <v>25.2</v>
      </c>
      <c r="X288" s="69"/>
      <c r="Y288" s="70">
        <v>171</v>
      </c>
      <c r="Z288" s="1505"/>
      <c r="AA288" s="68">
        <v>0.27</v>
      </c>
      <c r="AB288" s="655"/>
      <c r="AC288" s="655"/>
      <c r="AD288" s="6" t="s">
        <v>492</v>
      </c>
      <c r="AE288" s="18" t="s">
        <v>23</v>
      </c>
      <c r="AF288" s="37"/>
      <c r="AG288" s="660">
        <v>49</v>
      </c>
      <c r="AH288" s="39"/>
      <c r="AI288" s="98"/>
    </row>
    <row r="289" spans="1:35" x14ac:dyDescent="0.15">
      <c r="A289" s="1607"/>
      <c r="B289" s="457">
        <v>43809</v>
      </c>
      <c r="C289" s="456" t="str">
        <f t="shared" si="34"/>
        <v>(火)</v>
      </c>
      <c r="D289" s="671" t="s">
        <v>579</v>
      </c>
      <c r="E289" s="60"/>
      <c r="F289" s="23">
        <v>11.6</v>
      </c>
      <c r="G289" s="63">
        <v>12</v>
      </c>
      <c r="H289" s="23">
        <v>4.5</v>
      </c>
      <c r="I289" s="63">
        <v>3.2</v>
      </c>
      <c r="J289" s="23">
        <v>7.5</v>
      </c>
      <c r="K289" s="63">
        <v>7.6</v>
      </c>
      <c r="L289" s="23"/>
      <c r="M289" s="63">
        <v>27</v>
      </c>
      <c r="N289" s="50"/>
      <c r="O289" s="1310">
        <v>59.4</v>
      </c>
      <c r="P289" s="50"/>
      <c r="Q289" s="1310">
        <v>89</v>
      </c>
      <c r="R289" s="50"/>
      <c r="S289" s="1310"/>
      <c r="T289" s="50"/>
      <c r="U289" s="1310"/>
      <c r="V289" s="64"/>
      <c r="W289" s="65">
        <v>26.8</v>
      </c>
      <c r="X289" s="69"/>
      <c r="Y289" s="70">
        <v>174</v>
      </c>
      <c r="Z289" s="1505"/>
      <c r="AA289" s="68">
        <v>0.17</v>
      </c>
      <c r="AB289" s="655"/>
      <c r="AC289" s="655"/>
      <c r="AD289" s="6" t="s">
        <v>493</v>
      </c>
      <c r="AE289" s="18" t="s">
        <v>23</v>
      </c>
      <c r="AF289" s="48"/>
      <c r="AG289" s="660">
        <v>35</v>
      </c>
      <c r="AH289" s="25"/>
      <c r="AI289" s="26"/>
    </row>
    <row r="290" spans="1:35" x14ac:dyDescent="0.15">
      <c r="A290" s="1607"/>
      <c r="B290" s="457">
        <v>43810</v>
      </c>
      <c r="C290" s="456" t="str">
        <f t="shared" si="34"/>
        <v>(水)</v>
      </c>
      <c r="D290" s="671" t="s">
        <v>570</v>
      </c>
      <c r="E290" s="60"/>
      <c r="F290" s="23">
        <v>11.7</v>
      </c>
      <c r="G290" s="63">
        <v>12</v>
      </c>
      <c r="H290" s="23">
        <v>4.5</v>
      </c>
      <c r="I290" s="63">
        <v>3.5</v>
      </c>
      <c r="J290" s="23">
        <v>7.5</v>
      </c>
      <c r="K290" s="63">
        <v>7.6</v>
      </c>
      <c r="L290" s="23"/>
      <c r="M290" s="63">
        <v>26.9</v>
      </c>
      <c r="N290" s="50"/>
      <c r="O290" s="1310">
        <v>61.3</v>
      </c>
      <c r="P290" s="50"/>
      <c r="Q290" s="1310">
        <v>90.4</v>
      </c>
      <c r="R290" s="50"/>
      <c r="S290" s="1310"/>
      <c r="T290" s="50"/>
      <c r="U290" s="1310"/>
      <c r="V290" s="64"/>
      <c r="W290" s="65">
        <v>27.1</v>
      </c>
      <c r="X290" s="69"/>
      <c r="Y290" s="70">
        <v>184</v>
      </c>
      <c r="Z290" s="1505"/>
      <c r="AA290" s="68">
        <v>0.19</v>
      </c>
      <c r="AB290" s="655"/>
      <c r="AC290" s="655"/>
      <c r="AD290" s="6" t="s">
        <v>494</v>
      </c>
      <c r="AE290" s="18" t="s">
        <v>23</v>
      </c>
      <c r="AF290" s="40"/>
      <c r="AG290" s="38">
        <v>26.6</v>
      </c>
      <c r="AH290" s="42"/>
      <c r="AI290" s="99"/>
    </row>
    <row r="291" spans="1:35" x14ac:dyDescent="0.15">
      <c r="A291" s="1607"/>
      <c r="B291" s="457">
        <v>43811</v>
      </c>
      <c r="C291" s="456" t="str">
        <f t="shared" si="34"/>
        <v>(木)</v>
      </c>
      <c r="D291" s="671" t="s">
        <v>570</v>
      </c>
      <c r="E291" s="60"/>
      <c r="F291" s="23">
        <v>11.8</v>
      </c>
      <c r="G291" s="63">
        <v>12.1</v>
      </c>
      <c r="H291" s="23">
        <v>3.6</v>
      </c>
      <c r="I291" s="63">
        <v>3.3</v>
      </c>
      <c r="J291" s="23">
        <v>7.4</v>
      </c>
      <c r="K291" s="63">
        <v>7.6</v>
      </c>
      <c r="L291" s="23"/>
      <c r="M291" s="63">
        <v>26.8</v>
      </c>
      <c r="N291" s="50"/>
      <c r="O291" s="1310">
        <v>61.2</v>
      </c>
      <c r="P291" s="50"/>
      <c r="Q291" s="1310">
        <v>90</v>
      </c>
      <c r="R291" s="50"/>
      <c r="S291" s="1310"/>
      <c r="T291" s="50"/>
      <c r="U291" s="1310"/>
      <c r="V291" s="64"/>
      <c r="W291" s="65">
        <v>27.8</v>
      </c>
      <c r="X291" s="69"/>
      <c r="Y291" s="70">
        <v>182</v>
      </c>
      <c r="Z291" s="1505"/>
      <c r="AA291" s="68">
        <v>0.17</v>
      </c>
      <c r="AB291" s="655">
        <v>1</v>
      </c>
      <c r="AC291" s="655">
        <v>3</v>
      </c>
      <c r="AD291" s="6" t="s">
        <v>495</v>
      </c>
      <c r="AE291" s="18" t="s">
        <v>23</v>
      </c>
      <c r="AF291" s="23"/>
      <c r="AG291" s="805">
        <v>201</v>
      </c>
      <c r="AH291" s="36"/>
      <c r="AI291" s="99"/>
    </row>
    <row r="292" spans="1:35" x14ac:dyDescent="0.15">
      <c r="A292" s="1607"/>
      <c r="B292" s="457">
        <v>43812</v>
      </c>
      <c r="C292" s="456" t="str">
        <f t="shared" si="34"/>
        <v>(金)</v>
      </c>
      <c r="D292" s="671" t="s">
        <v>579</v>
      </c>
      <c r="E292" s="60"/>
      <c r="F292" s="23">
        <v>11.7</v>
      </c>
      <c r="G292" s="63">
        <v>11.9</v>
      </c>
      <c r="H292" s="23">
        <v>3.5</v>
      </c>
      <c r="I292" s="63">
        <v>2.9</v>
      </c>
      <c r="J292" s="23">
        <v>7.4</v>
      </c>
      <c r="K292" s="63">
        <v>7.6</v>
      </c>
      <c r="L292" s="23"/>
      <c r="M292" s="63">
        <v>26.9</v>
      </c>
      <c r="N292" s="50"/>
      <c r="O292" s="1310">
        <v>61.4</v>
      </c>
      <c r="P292" s="50"/>
      <c r="Q292" s="1310">
        <v>88.6</v>
      </c>
      <c r="R292" s="50"/>
      <c r="S292" s="1310"/>
      <c r="T292" s="50"/>
      <c r="U292" s="1310"/>
      <c r="V292" s="64"/>
      <c r="W292" s="65">
        <v>26.7</v>
      </c>
      <c r="X292" s="69"/>
      <c r="Y292" s="70">
        <v>173</v>
      </c>
      <c r="Z292" s="1505"/>
      <c r="AA292" s="68">
        <v>0.21</v>
      </c>
      <c r="AB292" s="655"/>
      <c r="AC292" s="655"/>
      <c r="AD292" s="6" t="s">
        <v>496</v>
      </c>
      <c r="AE292" s="18" t="s">
        <v>23</v>
      </c>
      <c r="AF292" s="23"/>
      <c r="AG292" s="44">
        <v>0.22</v>
      </c>
      <c r="AH292" s="36"/>
      <c r="AI292" s="99"/>
    </row>
    <row r="293" spans="1:35" x14ac:dyDescent="0.15">
      <c r="A293" s="1607"/>
      <c r="B293" s="457">
        <v>43813</v>
      </c>
      <c r="C293" s="456" t="str">
        <f t="shared" si="34"/>
        <v>(土)</v>
      </c>
      <c r="D293" s="671" t="s">
        <v>570</v>
      </c>
      <c r="E293" s="60"/>
      <c r="F293" s="23">
        <v>11.8</v>
      </c>
      <c r="G293" s="63">
        <v>12.2</v>
      </c>
      <c r="H293" s="23">
        <v>3.4</v>
      </c>
      <c r="I293" s="63">
        <v>1.9</v>
      </c>
      <c r="J293" s="23">
        <v>7.5</v>
      </c>
      <c r="K293" s="63">
        <v>7.7</v>
      </c>
      <c r="L293" s="23"/>
      <c r="M293" s="63">
        <v>26.4</v>
      </c>
      <c r="N293" s="50"/>
      <c r="O293" s="1310"/>
      <c r="P293" s="50"/>
      <c r="Q293" s="1310"/>
      <c r="R293" s="50"/>
      <c r="S293" s="1310"/>
      <c r="T293" s="50"/>
      <c r="U293" s="1310"/>
      <c r="V293" s="64"/>
      <c r="W293" s="65"/>
      <c r="X293" s="69"/>
      <c r="Y293" s="70"/>
      <c r="Z293" s="1505"/>
      <c r="AA293" s="68" t="s">
        <v>36</v>
      </c>
      <c r="AB293" s="655"/>
      <c r="AC293" s="655"/>
      <c r="AD293" s="6" t="s">
        <v>24</v>
      </c>
      <c r="AE293" s="18" t="s">
        <v>23</v>
      </c>
      <c r="AF293" s="23"/>
      <c r="AG293" s="47">
        <v>2.8</v>
      </c>
      <c r="AH293" s="36"/>
      <c r="AI293" s="99"/>
    </row>
    <row r="294" spans="1:35" x14ac:dyDescent="0.15">
      <c r="A294" s="1607"/>
      <c r="B294" s="457">
        <v>43814</v>
      </c>
      <c r="C294" s="456" t="str">
        <f t="shared" si="34"/>
        <v>(日)</v>
      </c>
      <c r="D294" s="671" t="s">
        <v>570</v>
      </c>
      <c r="E294" s="60"/>
      <c r="F294" s="23">
        <v>11.6</v>
      </c>
      <c r="G294" s="63">
        <v>11.8</v>
      </c>
      <c r="H294" s="23">
        <v>3</v>
      </c>
      <c r="I294" s="63">
        <v>2.4</v>
      </c>
      <c r="J294" s="23">
        <v>7.5</v>
      </c>
      <c r="K294" s="63">
        <v>7.6</v>
      </c>
      <c r="L294" s="23"/>
      <c r="M294" s="63">
        <v>28.1</v>
      </c>
      <c r="N294" s="50"/>
      <c r="O294" s="1310"/>
      <c r="P294" s="50"/>
      <c r="Q294" s="1310"/>
      <c r="R294" s="50"/>
      <c r="S294" s="1310"/>
      <c r="T294" s="50"/>
      <c r="U294" s="1310"/>
      <c r="V294" s="64"/>
      <c r="W294" s="65"/>
      <c r="X294" s="69"/>
      <c r="Y294" s="70"/>
      <c r="Z294" s="1505"/>
      <c r="AA294" s="68" t="s">
        <v>36</v>
      </c>
      <c r="AB294" s="655"/>
      <c r="AC294" s="655"/>
      <c r="AD294" s="6" t="s">
        <v>25</v>
      </c>
      <c r="AE294" s="18" t="s">
        <v>23</v>
      </c>
      <c r="AF294" s="45"/>
      <c r="AG294" s="47">
        <v>1.1000000000000001</v>
      </c>
      <c r="AH294" s="46"/>
      <c r="AI294" s="101"/>
    </row>
    <row r="295" spans="1:35" x14ac:dyDescent="0.15">
      <c r="A295" s="1607"/>
      <c r="B295" s="457">
        <v>43815</v>
      </c>
      <c r="C295" s="456" t="str">
        <f t="shared" si="34"/>
        <v>(月)</v>
      </c>
      <c r="D295" s="671" t="s">
        <v>570</v>
      </c>
      <c r="E295" s="60"/>
      <c r="F295" s="23">
        <v>11.4</v>
      </c>
      <c r="G295" s="63">
        <v>11.8</v>
      </c>
      <c r="H295" s="23">
        <v>3.5</v>
      </c>
      <c r="I295" s="63">
        <v>2.1</v>
      </c>
      <c r="J295" s="23">
        <v>7.5</v>
      </c>
      <c r="K295" s="63">
        <v>7.6</v>
      </c>
      <c r="L295" s="23"/>
      <c r="M295" s="63">
        <v>26.8</v>
      </c>
      <c r="N295" s="50"/>
      <c r="O295" s="1310">
        <v>62.1</v>
      </c>
      <c r="P295" s="50"/>
      <c r="Q295" s="1310">
        <v>92.4</v>
      </c>
      <c r="R295" s="50"/>
      <c r="S295" s="1310"/>
      <c r="T295" s="50"/>
      <c r="U295" s="1310"/>
      <c r="V295" s="64"/>
      <c r="W295" s="65">
        <v>28.5</v>
      </c>
      <c r="X295" s="69"/>
      <c r="Y295" s="70">
        <v>172</v>
      </c>
      <c r="Z295" s="1505"/>
      <c r="AA295" s="68">
        <v>0.14000000000000001</v>
      </c>
      <c r="AB295" s="655"/>
      <c r="AC295" s="655"/>
      <c r="AD295" s="6" t="s">
        <v>497</v>
      </c>
      <c r="AE295" s="18" t="s">
        <v>23</v>
      </c>
      <c r="AF295" s="24"/>
      <c r="AG295" s="47">
        <v>10.199999999999999</v>
      </c>
      <c r="AH295" s="42"/>
      <c r="AI295" s="99"/>
    </row>
    <row r="296" spans="1:35" x14ac:dyDescent="0.15">
      <c r="A296" s="1607"/>
      <c r="B296" s="457">
        <v>43816</v>
      </c>
      <c r="C296" s="456" t="str">
        <f t="shared" si="34"/>
        <v>(火)</v>
      </c>
      <c r="D296" s="671" t="s">
        <v>571</v>
      </c>
      <c r="E296" s="60"/>
      <c r="F296" s="23">
        <v>11</v>
      </c>
      <c r="G296" s="63">
        <v>11.4</v>
      </c>
      <c r="H296" s="23">
        <v>3.9</v>
      </c>
      <c r="I296" s="63">
        <v>3.2</v>
      </c>
      <c r="J296" s="23">
        <v>7.4</v>
      </c>
      <c r="K296" s="63">
        <v>7.7</v>
      </c>
      <c r="L296" s="23"/>
      <c r="M296" s="63">
        <v>28</v>
      </c>
      <c r="N296" s="50"/>
      <c r="O296" s="1310">
        <v>62.3</v>
      </c>
      <c r="P296" s="50"/>
      <c r="Q296" s="1310">
        <v>94.8</v>
      </c>
      <c r="R296" s="50"/>
      <c r="S296" s="1310"/>
      <c r="T296" s="50"/>
      <c r="U296" s="1310"/>
      <c r="V296" s="64"/>
      <c r="W296" s="65">
        <v>31.4</v>
      </c>
      <c r="X296" s="69"/>
      <c r="Y296" s="70">
        <v>198</v>
      </c>
      <c r="Z296" s="1505"/>
      <c r="AA296" s="68">
        <v>0.23</v>
      </c>
      <c r="AB296" s="655"/>
      <c r="AC296" s="655"/>
      <c r="AD296" s="6" t="s">
        <v>498</v>
      </c>
      <c r="AE296" s="18" t="s">
        <v>23</v>
      </c>
      <c r="AF296" s="24"/>
      <c r="AG296" s="44">
        <v>1.2999999999999999E-2</v>
      </c>
      <c r="AH296" s="42"/>
      <c r="AI296" s="99"/>
    </row>
    <row r="297" spans="1:35" x14ac:dyDescent="0.15">
      <c r="A297" s="1607"/>
      <c r="B297" s="457">
        <v>43817</v>
      </c>
      <c r="C297" s="456" t="str">
        <f t="shared" si="34"/>
        <v>(水)</v>
      </c>
      <c r="D297" s="671" t="s">
        <v>570</v>
      </c>
      <c r="E297" s="60"/>
      <c r="F297" s="23">
        <v>11.1</v>
      </c>
      <c r="G297" s="63">
        <v>11.4</v>
      </c>
      <c r="H297" s="23">
        <v>4</v>
      </c>
      <c r="I297" s="63">
        <v>3.2</v>
      </c>
      <c r="J297" s="23">
        <v>7.5</v>
      </c>
      <c r="K297" s="63">
        <v>7.6</v>
      </c>
      <c r="L297" s="23"/>
      <c r="M297" s="63">
        <v>28.6</v>
      </c>
      <c r="N297" s="50"/>
      <c r="O297" s="1310">
        <v>63</v>
      </c>
      <c r="P297" s="50"/>
      <c r="Q297" s="1310">
        <v>95.4</v>
      </c>
      <c r="R297" s="50"/>
      <c r="S297" s="1310"/>
      <c r="T297" s="50"/>
      <c r="U297" s="1310"/>
      <c r="V297" s="64"/>
      <c r="W297" s="65">
        <v>31.4</v>
      </c>
      <c r="X297" s="69"/>
      <c r="Y297" s="70">
        <v>190</v>
      </c>
      <c r="Z297" s="1505"/>
      <c r="AA297" s="68">
        <v>0.23</v>
      </c>
      <c r="AB297" s="655"/>
      <c r="AC297" s="655"/>
      <c r="AD297" s="6" t="s">
        <v>290</v>
      </c>
      <c r="AE297" s="18" t="s">
        <v>23</v>
      </c>
      <c r="AF297" s="292"/>
      <c r="AG297" s="217">
        <v>2.58</v>
      </c>
      <c r="AH297" s="46"/>
      <c r="AI297" s="101"/>
    </row>
    <row r="298" spans="1:35" x14ac:dyDescent="0.15">
      <c r="A298" s="1607"/>
      <c r="B298" s="457">
        <v>43818</v>
      </c>
      <c r="C298" s="456" t="str">
        <f t="shared" si="34"/>
        <v>(木)</v>
      </c>
      <c r="D298" s="671" t="s">
        <v>579</v>
      </c>
      <c r="E298" s="60"/>
      <c r="F298" s="23">
        <v>11.1</v>
      </c>
      <c r="G298" s="63">
        <v>11.3</v>
      </c>
      <c r="H298" s="23">
        <v>3.2</v>
      </c>
      <c r="I298" s="63">
        <v>2.9</v>
      </c>
      <c r="J298" s="23">
        <v>7.5</v>
      </c>
      <c r="K298" s="63">
        <v>7.7</v>
      </c>
      <c r="L298" s="23"/>
      <c r="M298" s="63">
        <v>29</v>
      </c>
      <c r="N298" s="50"/>
      <c r="O298" s="1310">
        <v>64.3</v>
      </c>
      <c r="P298" s="50"/>
      <c r="Q298" s="1310">
        <v>95</v>
      </c>
      <c r="R298" s="50"/>
      <c r="S298" s="1310"/>
      <c r="T298" s="50"/>
      <c r="U298" s="1310"/>
      <c r="V298" s="64"/>
      <c r="W298" s="65">
        <v>31.2</v>
      </c>
      <c r="X298" s="69"/>
      <c r="Y298" s="70">
        <v>201</v>
      </c>
      <c r="Z298" s="1505"/>
      <c r="AA298" s="68">
        <v>0.19</v>
      </c>
      <c r="AB298" s="655"/>
      <c r="AC298" s="655"/>
      <c r="AD298" s="6" t="s">
        <v>499</v>
      </c>
      <c r="AE298" s="18" t="s">
        <v>23</v>
      </c>
      <c r="AF298" s="24"/>
      <c r="AG298" s="44">
        <v>3.27</v>
      </c>
      <c r="AH298" s="42"/>
      <c r="AI298" s="99"/>
    </row>
    <row r="299" spans="1:35" x14ac:dyDescent="0.15">
      <c r="A299" s="1607"/>
      <c r="B299" s="457">
        <v>43819</v>
      </c>
      <c r="C299" s="456" t="str">
        <f t="shared" si="34"/>
        <v>(金)</v>
      </c>
      <c r="D299" s="671" t="s">
        <v>570</v>
      </c>
      <c r="E299" s="60"/>
      <c r="F299" s="23">
        <v>11.2</v>
      </c>
      <c r="G299" s="63">
        <v>11.5</v>
      </c>
      <c r="H299" s="23">
        <v>2.8</v>
      </c>
      <c r="I299" s="63">
        <v>2.2000000000000002</v>
      </c>
      <c r="J299" s="23">
        <v>7.5</v>
      </c>
      <c r="K299" s="63">
        <v>7.7</v>
      </c>
      <c r="L299" s="23"/>
      <c r="M299" s="63">
        <v>29</v>
      </c>
      <c r="N299" s="50"/>
      <c r="O299" s="1310">
        <v>62.7</v>
      </c>
      <c r="P299" s="50"/>
      <c r="Q299" s="1310">
        <v>94</v>
      </c>
      <c r="R299" s="50"/>
      <c r="S299" s="1310"/>
      <c r="T299" s="50"/>
      <c r="U299" s="1310"/>
      <c r="V299" s="64"/>
      <c r="W299" s="65">
        <v>30.5</v>
      </c>
      <c r="X299" s="69"/>
      <c r="Y299" s="70">
        <v>244</v>
      </c>
      <c r="Z299" s="1505"/>
      <c r="AA299" s="68">
        <v>0.1</v>
      </c>
      <c r="AB299" s="655"/>
      <c r="AC299" s="655"/>
      <c r="AD299" s="6" t="s">
        <v>500</v>
      </c>
      <c r="AE299" s="18" t="s">
        <v>23</v>
      </c>
      <c r="AF299" s="23"/>
      <c r="AG299" s="44">
        <v>9.6000000000000002E-2</v>
      </c>
      <c r="AH299" s="36"/>
      <c r="AI299" s="100"/>
    </row>
    <row r="300" spans="1:35" x14ac:dyDescent="0.15">
      <c r="A300" s="1607"/>
      <c r="B300" s="457">
        <v>43820</v>
      </c>
      <c r="C300" s="456" t="str">
        <f t="shared" si="34"/>
        <v>(土)</v>
      </c>
      <c r="D300" s="671" t="s">
        <v>579</v>
      </c>
      <c r="E300" s="60"/>
      <c r="F300" s="23">
        <v>11.2</v>
      </c>
      <c r="G300" s="63">
        <v>11.4</v>
      </c>
      <c r="H300" s="23">
        <v>2.6</v>
      </c>
      <c r="I300" s="63">
        <v>2</v>
      </c>
      <c r="J300" s="23">
        <v>7.5</v>
      </c>
      <c r="K300" s="63">
        <v>7.7</v>
      </c>
      <c r="L300" s="23"/>
      <c r="M300" s="63">
        <v>28.8</v>
      </c>
      <c r="N300" s="50"/>
      <c r="O300" s="1310"/>
      <c r="P300" s="50"/>
      <c r="Q300" s="1310"/>
      <c r="R300" s="50"/>
      <c r="S300" s="1310"/>
      <c r="T300" s="50"/>
      <c r="U300" s="1310"/>
      <c r="V300" s="64"/>
      <c r="W300" s="65"/>
      <c r="X300" s="69"/>
      <c r="Y300" s="70"/>
      <c r="Z300" s="1505"/>
      <c r="AA300" s="68" t="s">
        <v>36</v>
      </c>
      <c r="AB300" s="655"/>
      <c r="AC300" s="655"/>
      <c r="AD300" s="6" t="s">
        <v>501</v>
      </c>
      <c r="AE300" s="18" t="s">
        <v>23</v>
      </c>
      <c r="AF300" s="23"/>
      <c r="AG300" s="217"/>
      <c r="AH300" s="36"/>
      <c r="AI300" s="100"/>
    </row>
    <row r="301" spans="1:35" x14ac:dyDescent="0.15">
      <c r="A301" s="1607"/>
      <c r="B301" s="457">
        <v>43821</v>
      </c>
      <c r="C301" s="456" t="str">
        <f t="shared" si="34"/>
        <v>(日)</v>
      </c>
      <c r="D301" s="671" t="s">
        <v>579</v>
      </c>
      <c r="E301" s="60"/>
      <c r="F301" s="23">
        <v>11.1</v>
      </c>
      <c r="G301" s="63">
        <v>11.3</v>
      </c>
      <c r="H301" s="23">
        <v>2.6</v>
      </c>
      <c r="I301" s="63">
        <v>1.6</v>
      </c>
      <c r="J301" s="23">
        <v>7.5</v>
      </c>
      <c r="K301" s="63">
        <v>7.7</v>
      </c>
      <c r="L301" s="23"/>
      <c r="M301" s="63">
        <v>28.7</v>
      </c>
      <c r="N301" s="50"/>
      <c r="O301" s="1310"/>
      <c r="P301" s="50"/>
      <c r="Q301" s="1310"/>
      <c r="R301" s="50"/>
      <c r="S301" s="1310"/>
      <c r="T301" s="50"/>
      <c r="U301" s="1310"/>
      <c r="V301" s="64"/>
      <c r="W301" s="65"/>
      <c r="X301" s="69"/>
      <c r="Y301" s="70"/>
      <c r="Z301" s="1505"/>
      <c r="AA301" s="68" t="s">
        <v>36</v>
      </c>
      <c r="AB301" s="655"/>
      <c r="AC301" s="655"/>
      <c r="AD301" s="6" t="s">
        <v>287</v>
      </c>
      <c r="AE301" s="18" t="s">
        <v>23</v>
      </c>
      <c r="AF301" s="23"/>
      <c r="AG301" s="47">
        <v>20.2</v>
      </c>
      <c r="AH301" s="43"/>
      <c r="AI301" s="102"/>
    </row>
    <row r="302" spans="1:35" x14ac:dyDescent="0.15">
      <c r="A302" s="1607"/>
      <c r="B302" s="457">
        <v>43822</v>
      </c>
      <c r="C302" s="456" t="str">
        <f t="shared" si="34"/>
        <v>(月)</v>
      </c>
      <c r="D302" s="671" t="s">
        <v>579</v>
      </c>
      <c r="E302" s="60"/>
      <c r="F302" s="23">
        <v>10.9</v>
      </c>
      <c r="G302" s="63">
        <v>11.2</v>
      </c>
      <c r="H302" s="23">
        <v>3.4</v>
      </c>
      <c r="I302" s="63">
        <v>1.6</v>
      </c>
      <c r="J302" s="23">
        <v>7.5</v>
      </c>
      <c r="K302" s="63">
        <v>7.6</v>
      </c>
      <c r="L302" s="23"/>
      <c r="M302" s="63">
        <v>29.3</v>
      </c>
      <c r="N302" s="50"/>
      <c r="O302" s="1310">
        <v>63.3</v>
      </c>
      <c r="P302" s="50"/>
      <c r="Q302" s="1310">
        <v>96.8</v>
      </c>
      <c r="R302" s="50"/>
      <c r="S302" s="1310"/>
      <c r="T302" s="50"/>
      <c r="U302" s="1310"/>
      <c r="V302" s="64"/>
      <c r="W302" s="65">
        <v>31.5</v>
      </c>
      <c r="X302" s="69"/>
      <c r="Y302" s="70">
        <v>226</v>
      </c>
      <c r="Z302" s="1505"/>
      <c r="AA302" s="68">
        <v>0.08</v>
      </c>
      <c r="AB302" s="655"/>
      <c r="AC302" s="655"/>
      <c r="AD302" s="6" t="s">
        <v>27</v>
      </c>
      <c r="AE302" s="18" t="s">
        <v>23</v>
      </c>
      <c r="AF302" s="23"/>
      <c r="AG302" s="47">
        <v>23.7</v>
      </c>
      <c r="AH302" s="43"/>
      <c r="AI302" s="102"/>
    </row>
    <row r="303" spans="1:35" x14ac:dyDescent="0.15">
      <c r="A303" s="1607"/>
      <c r="B303" s="457">
        <v>43823</v>
      </c>
      <c r="C303" s="456" t="str">
        <f t="shared" si="34"/>
        <v>(火)</v>
      </c>
      <c r="D303" s="671" t="s">
        <v>570</v>
      </c>
      <c r="E303" s="60"/>
      <c r="F303" s="23">
        <v>10.8</v>
      </c>
      <c r="G303" s="63">
        <v>11.1</v>
      </c>
      <c r="H303" s="23">
        <v>4.0999999999999996</v>
      </c>
      <c r="I303" s="63">
        <v>3</v>
      </c>
      <c r="J303" s="23">
        <v>7.5</v>
      </c>
      <c r="K303" s="63">
        <v>7.6</v>
      </c>
      <c r="L303" s="23"/>
      <c r="M303" s="63">
        <v>29.4</v>
      </c>
      <c r="N303" s="50"/>
      <c r="O303" s="1310">
        <v>61.4</v>
      </c>
      <c r="P303" s="50"/>
      <c r="Q303" s="1310">
        <v>97.2</v>
      </c>
      <c r="R303" s="50"/>
      <c r="S303" s="1310"/>
      <c r="T303" s="50"/>
      <c r="U303" s="1310"/>
      <c r="V303" s="64"/>
      <c r="W303" s="65">
        <v>33.299999999999997</v>
      </c>
      <c r="X303" s="69"/>
      <c r="Y303" s="70">
        <v>241</v>
      </c>
      <c r="Z303" s="1505"/>
      <c r="AA303" s="68">
        <v>0.11</v>
      </c>
      <c r="AB303" s="655"/>
      <c r="AC303" s="655"/>
      <c r="AD303" s="6" t="s">
        <v>288</v>
      </c>
      <c r="AE303" s="18" t="s">
        <v>273</v>
      </c>
      <c r="AF303" s="50"/>
      <c r="AG303" s="51">
        <v>6</v>
      </c>
      <c r="AH303" s="8"/>
      <c r="AI303" s="9"/>
    </row>
    <row r="304" spans="1:35" x14ac:dyDescent="0.15">
      <c r="A304" s="1607"/>
      <c r="B304" s="457">
        <v>43824</v>
      </c>
      <c r="C304" s="456" t="str">
        <f t="shared" si="34"/>
        <v>(水)</v>
      </c>
      <c r="D304" s="671" t="s">
        <v>579</v>
      </c>
      <c r="E304" s="60"/>
      <c r="F304" s="23">
        <v>10.6</v>
      </c>
      <c r="G304" s="63">
        <v>10.9</v>
      </c>
      <c r="H304" s="23">
        <v>4</v>
      </c>
      <c r="I304" s="63">
        <v>2.7</v>
      </c>
      <c r="J304" s="23">
        <v>7.5</v>
      </c>
      <c r="K304" s="63">
        <v>7.6</v>
      </c>
      <c r="L304" s="23"/>
      <c r="M304" s="63">
        <v>29.2</v>
      </c>
      <c r="N304" s="50"/>
      <c r="O304" s="1310">
        <v>62.4</v>
      </c>
      <c r="P304" s="50"/>
      <c r="Q304" s="1310">
        <v>95</v>
      </c>
      <c r="R304" s="50"/>
      <c r="S304" s="1310"/>
      <c r="T304" s="50"/>
      <c r="U304" s="1310"/>
      <c r="V304" s="64"/>
      <c r="W304" s="65">
        <v>31.4</v>
      </c>
      <c r="X304" s="69"/>
      <c r="Y304" s="70">
        <v>231</v>
      </c>
      <c r="Z304" s="1505"/>
      <c r="AA304" s="68">
        <v>0.14000000000000001</v>
      </c>
      <c r="AB304" s="655"/>
      <c r="AC304" s="655"/>
      <c r="AD304" s="6" t="s">
        <v>289</v>
      </c>
      <c r="AE304" s="18" t="s">
        <v>23</v>
      </c>
      <c r="AF304" s="50"/>
      <c r="AG304" s="51">
        <v>2</v>
      </c>
      <c r="AH304" s="8"/>
      <c r="AI304" s="9"/>
    </row>
    <row r="305" spans="1:35" x14ac:dyDescent="0.15">
      <c r="A305" s="1607"/>
      <c r="B305" s="457">
        <v>43825</v>
      </c>
      <c r="C305" s="456" t="str">
        <f t="shared" si="34"/>
        <v>(木)</v>
      </c>
      <c r="D305" s="671" t="s">
        <v>579</v>
      </c>
      <c r="E305" s="60"/>
      <c r="F305" s="23">
        <v>10.5</v>
      </c>
      <c r="G305" s="63">
        <v>10.8</v>
      </c>
      <c r="H305" s="23">
        <v>4.5</v>
      </c>
      <c r="I305" s="63">
        <v>3.1</v>
      </c>
      <c r="J305" s="23">
        <v>7.5</v>
      </c>
      <c r="K305" s="63">
        <v>7.6</v>
      </c>
      <c r="L305" s="23"/>
      <c r="M305" s="63">
        <v>29.2</v>
      </c>
      <c r="N305" s="50"/>
      <c r="O305" s="1310">
        <v>63.4</v>
      </c>
      <c r="P305" s="50"/>
      <c r="Q305" s="1310">
        <v>94.2</v>
      </c>
      <c r="R305" s="50"/>
      <c r="S305" s="1310"/>
      <c r="T305" s="50"/>
      <c r="U305" s="1310"/>
      <c r="V305" s="64"/>
      <c r="W305" s="65">
        <v>31.2</v>
      </c>
      <c r="X305" s="69"/>
      <c r="Y305" s="70">
        <v>245</v>
      </c>
      <c r="Z305" s="1505"/>
      <c r="AA305" s="68">
        <v>0.2</v>
      </c>
      <c r="AB305" s="655"/>
      <c r="AC305" s="655"/>
      <c r="AD305" s="19"/>
      <c r="AE305" s="9"/>
      <c r="AF305" s="623"/>
      <c r="AG305" s="615"/>
      <c r="AH305" s="615"/>
      <c r="AI305" s="614"/>
    </row>
    <row r="306" spans="1:35" x14ac:dyDescent="0.15">
      <c r="A306" s="1607"/>
      <c r="B306" s="457">
        <v>43826</v>
      </c>
      <c r="C306" s="465" t="str">
        <f t="shared" si="34"/>
        <v>(金)</v>
      </c>
      <c r="D306" s="671" t="s">
        <v>579</v>
      </c>
      <c r="E306" s="60"/>
      <c r="F306" s="23">
        <v>10.4</v>
      </c>
      <c r="G306" s="63">
        <v>10.8</v>
      </c>
      <c r="H306" s="23">
        <v>5.0999999999999996</v>
      </c>
      <c r="I306" s="63">
        <v>3.6</v>
      </c>
      <c r="J306" s="23">
        <v>7.5</v>
      </c>
      <c r="K306" s="63">
        <v>7.6</v>
      </c>
      <c r="L306" s="23"/>
      <c r="M306" s="63">
        <v>29.2</v>
      </c>
      <c r="N306" s="50"/>
      <c r="O306" s="1310">
        <v>63.9</v>
      </c>
      <c r="P306" s="50"/>
      <c r="Q306" s="1310">
        <v>93.8</v>
      </c>
      <c r="R306" s="50"/>
      <c r="S306" s="1310"/>
      <c r="T306" s="50"/>
      <c r="U306" s="1310"/>
      <c r="V306" s="64"/>
      <c r="W306" s="65">
        <v>32.200000000000003</v>
      </c>
      <c r="X306" s="69"/>
      <c r="Y306" s="70">
        <v>214</v>
      </c>
      <c r="Z306" s="1505"/>
      <c r="AA306" s="68">
        <v>0.22</v>
      </c>
      <c r="AB306" s="655"/>
      <c r="AC306" s="655"/>
      <c r="AD306" s="19"/>
      <c r="AE306" s="9"/>
      <c r="AF306" s="8"/>
      <c r="AG306" s="8"/>
      <c r="AH306" s="8"/>
      <c r="AI306" s="9"/>
    </row>
    <row r="307" spans="1:35" x14ac:dyDescent="0.15">
      <c r="A307" s="1607"/>
      <c r="B307" s="457">
        <v>43827</v>
      </c>
      <c r="C307" s="456" t="str">
        <f t="shared" si="34"/>
        <v>(土)</v>
      </c>
      <c r="D307" s="671" t="s">
        <v>570</v>
      </c>
      <c r="E307" s="60"/>
      <c r="F307" s="23">
        <v>10.199999999999999</v>
      </c>
      <c r="G307" s="63">
        <v>10.4</v>
      </c>
      <c r="H307" s="23">
        <v>3.5</v>
      </c>
      <c r="I307" s="63">
        <v>2.2999999999999998</v>
      </c>
      <c r="J307" s="23">
        <v>7.6</v>
      </c>
      <c r="K307" s="63">
        <v>7.8</v>
      </c>
      <c r="L307" s="23"/>
      <c r="M307" s="63">
        <v>29.6</v>
      </c>
      <c r="N307" s="50"/>
      <c r="O307" s="1310"/>
      <c r="P307" s="50"/>
      <c r="Q307" s="1310"/>
      <c r="R307" s="50"/>
      <c r="S307" s="1310"/>
      <c r="T307" s="50"/>
      <c r="U307" s="1310"/>
      <c r="V307" s="64"/>
      <c r="W307" s="65"/>
      <c r="X307" s="69"/>
      <c r="Y307" s="70"/>
      <c r="Z307" s="1505"/>
      <c r="AA307" s="68"/>
      <c r="AB307" s="799"/>
      <c r="AC307" s="799"/>
      <c r="AD307" s="613"/>
      <c r="AE307" s="614"/>
      <c r="AF307" s="615"/>
      <c r="AG307" s="615"/>
      <c r="AH307" s="615"/>
      <c r="AI307" s="614"/>
    </row>
    <row r="308" spans="1:35" x14ac:dyDescent="0.15">
      <c r="A308" s="1607"/>
      <c r="B308" s="457">
        <v>43828</v>
      </c>
      <c r="C308" s="456" t="str">
        <f t="shared" si="34"/>
        <v>(日)</v>
      </c>
      <c r="D308" s="671" t="s">
        <v>570</v>
      </c>
      <c r="E308" s="60"/>
      <c r="F308" s="23">
        <v>10.1</v>
      </c>
      <c r="G308" s="63">
        <v>10.4</v>
      </c>
      <c r="H308" s="23">
        <v>3.6</v>
      </c>
      <c r="I308" s="63">
        <v>2.2000000000000002</v>
      </c>
      <c r="J308" s="23">
        <v>7.7</v>
      </c>
      <c r="K308" s="63">
        <v>7.7</v>
      </c>
      <c r="L308" s="23"/>
      <c r="M308" s="63">
        <v>30.1</v>
      </c>
      <c r="N308" s="50"/>
      <c r="O308" s="1310"/>
      <c r="P308" s="50"/>
      <c r="Q308" s="1310"/>
      <c r="R308" s="50"/>
      <c r="S308" s="1310"/>
      <c r="T308" s="50"/>
      <c r="U308" s="1310"/>
      <c r="V308" s="64"/>
      <c r="W308" s="65"/>
      <c r="X308" s="69"/>
      <c r="Y308" s="70"/>
      <c r="Z308" s="1505"/>
      <c r="AA308" s="68"/>
      <c r="AB308" s="655"/>
      <c r="AC308" s="655"/>
      <c r="AD308" s="410" t="s">
        <v>143</v>
      </c>
      <c r="AE308" s="724" t="s">
        <v>36</v>
      </c>
      <c r="AF308" s="724" t="s">
        <v>36</v>
      </c>
      <c r="AG308" s="724" t="s">
        <v>36</v>
      </c>
      <c r="AH308" s="724" t="s">
        <v>36</v>
      </c>
      <c r="AI308" s="725" t="s">
        <v>36</v>
      </c>
    </row>
    <row r="309" spans="1:35" x14ac:dyDescent="0.15">
      <c r="A309" s="1607"/>
      <c r="B309" s="457">
        <v>43829</v>
      </c>
      <c r="C309" s="456" t="str">
        <f t="shared" si="34"/>
        <v>(月)</v>
      </c>
      <c r="D309" s="671" t="s">
        <v>579</v>
      </c>
      <c r="E309" s="60"/>
      <c r="F309" s="23">
        <v>9.8000000000000007</v>
      </c>
      <c r="G309" s="63">
        <v>10.1</v>
      </c>
      <c r="H309" s="23">
        <v>4.5999999999999996</v>
      </c>
      <c r="I309" s="63">
        <v>3.4</v>
      </c>
      <c r="J309" s="23">
        <v>7.5</v>
      </c>
      <c r="K309" s="63">
        <v>7.7</v>
      </c>
      <c r="L309" s="23"/>
      <c r="M309" s="63">
        <v>31.9</v>
      </c>
      <c r="N309" s="50"/>
      <c r="O309" s="1310"/>
      <c r="P309" s="50"/>
      <c r="Q309" s="1310"/>
      <c r="R309" s="50"/>
      <c r="S309" s="1310"/>
      <c r="T309" s="50"/>
      <c r="U309" s="1310"/>
      <c r="V309" s="64"/>
      <c r="W309" s="65"/>
      <c r="X309" s="69"/>
      <c r="Y309" s="70"/>
      <c r="Z309" s="1505"/>
      <c r="AA309" s="68"/>
      <c r="AB309" s="655"/>
      <c r="AC309" s="655"/>
      <c r="AD309" s="678"/>
      <c r="AE309" s="677"/>
      <c r="AF309" s="677"/>
      <c r="AG309" s="677"/>
      <c r="AH309" s="677"/>
      <c r="AI309" s="726"/>
    </row>
    <row r="310" spans="1:35" x14ac:dyDescent="0.15">
      <c r="A310" s="1607"/>
      <c r="B310" s="457">
        <v>43830</v>
      </c>
      <c r="C310" s="466" t="str">
        <f t="shared" si="34"/>
        <v>(火)</v>
      </c>
      <c r="D310" s="74" t="s">
        <v>570</v>
      </c>
      <c r="E310" s="125"/>
      <c r="F310" s="126">
        <v>10</v>
      </c>
      <c r="G310" s="127">
        <v>10.4</v>
      </c>
      <c r="H310" s="126">
        <v>4.5999999999999996</v>
      </c>
      <c r="I310" s="127">
        <v>3.6</v>
      </c>
      <c r="J310" s="126">
        <v>7.5</v>
      </c>
      <c r="K310" s="127">
        <v>7.6</v>
      </c>
      <c r="L310" s="126"/>
      <c r="M310" s="127">
        <v>32.299999999999997</v>
      </c>
      <c r="N310" s="676"/>
      <c r="O310" s="1324"/>
      <c r="P310" s="676"/>
      <c r="Q310" s="1324"/>
      <c r="R310" s="676"/>
      <c r="S310" s="1324"/>
      <c r="T310" s="676"/>
      <c r="U310" s="1324"/>
      <c r="V310" s="128"/>
      <c r="W310" s="129"/>
      <c r="X310" s="132"/>
      <c r="Y310" s="133"/>
      <c r="Z310" s="1510"/>
      <c r="AA310" s="131"/>
      <c r="AB310" s="800"/>
      <c r="AC310" s="800"/>
      <c r="AD310" s="678"/>
      <c r="AE310" s="677"/>
      <c r="AF310" s="677"/>
      <c r="AG310" s="677"/>
      <c r="AH310" s="677"/>
      <c r="AI310" s="726"/>
    </row>
    <row r="311" spans="1:35" ht="13.5" customHeight="1" x14ac:dyDescent="0.15">
      <c r="A311" s="1608"/>
      <c r="B311" s="1615" t="s">
        <v>396</v>
      </c>
      <c r="C311" s="1611"/>
      <c r="D311" s="399"/>
      <c r="E311" s="359">
        <f t="shared" ref="E311:AC311" si="35">IF(COUNT(E280:E310)=0,"",MAX(E280:E310))</f>
        <v>15.5</v>
      </c>
      <c r="F311" s="360">
        <f t="shared" si="35"/>
        <v>13.1</v>
      </c>
      <c r="G311" s="361">
        <f t="shared" si="35"/>
        <v>13.8</v>
      </c>
      <c r="H311" s="360">
        <f t="shared" si="35"/>
        <v>6.2</v>
      </c>
      <c r="I311" s="361">
        <f t="shared" si="35"/>
        <v>4.0999999999999996</v>
      </c>
      <c r="J311" s="360">
        <f t="shared" si="35"/>
        <v>7.7</v>
      </c>
      <c r="K311" s="361">
        <f t="shared" si="35"/>
        <v>7.8</v>
      </c>
      <c r="L311" s="360" t="str">
        <f t="shared" si="35"/>
        <v/>
      </c>
      <c r="M311" s="361">
        <f t="shared" si="35"/>
        <v>32.299999999999997</v>
      </c>
      <c r="N311" s="1311" t="str">
        <f t="shared" si="35"/>
        <v/>
      </c>
      <c r="O311" s="1319">
        <f t="shared" si="35"/>
        <v>64.3</v>
      </c>
      <c r="P311" s="1311" t="str">
        <f t="shared" si="35"/>
        <v/>
      </c>
      <c r="Q311" s="1319">
        <f t="shared" si="35"/>
        <v>97.2</v>
      </c>
      <c r="R311" s="1311" t="str">
        <f t="shared" si="35"/>
        <v/>
      </c>
      <c r="S311" s="1319">
        <f t="shared" si="35"/>
        <v>49</v>
      </c>
      <c r="T311" s="1311" t="str">
        <f t="shared" si="35"/>
        <v/>
      </c>
      <c r="U311" s="1319">
        <f t="shared" si="35"/>
        <v>35</v>
      </c>
      <c r="V311" s="362" t="str">
        <f t="shared" si="35"/>
        <v/>
      </c>
      <c r="W311" s="583">
        <f t="shared" si="35"/>
        <v>33.299999999999997</v>
      </c>
      <c r="X311" s="640" t="str">
        <f t="shared" si="35"/>
        <v/>
      </c>
      <c r="Y311" s="641">
        <f t="shared" si="35"/>
        <v>245</v>
      </c>
      <c r="Z311" s="1501" t="str">
        <f t="shared" si="35"/>
        <v/>
      </c>
      <c r="AA311" s="1514">
        <f t="shared" si="35"/>
        <v>0.27</v>
      </c>
      <c r="AB311" s="695">
        <f t="shared" si="35"/>
        <v>1</v>
      </c>
      <c r="AC311" s="695">
        <f t="shared" si="35"/>
        <v>3</v>
      </c>
      <c r="AD311" s="734"/>
      <c r="AE311" s="685"/>
      <c r="AF311" s="679"/>
      <c r="AG311" s="735"/>
      <c r="AH311" s="685"/>
      <c r="AI311" s="736"/>
    </row>
    <row r="312" spans="1:35" x14ac:dyDescent="0.15">
      <c r="A312" s="1608"/>
      <c r="B312" s="1616" t="s">
        <v>397</v>
      </c>
      <c r="C312" s="1603"/>
      <c r="D312" s="401"/>
      <c r="E312" s="365">
        <f t="shared" ref="E312:AC312" si="36">IF(COUNT(E280:E310)=0,"",MIN(E280:E310))</f>
        <v>15.5</v>
      </c>
      <c r="F312" s="366">
        <f t="shared" si="36"/>
        <v>9.8000000000000007</v>
      </c>
      <c r="G312" s="367">
        <f t="shared" si="36"/>
        <v>10.1</v>
      </c>
      <c r="H312" s="366">
        <f t="shared" si="36"/>
        <v>2.6</v>
      </c>
      <c r="I312" s="367">
        <f t="shared" si="36"/>
        <v>1.6</v>
      </c>
      <c r="J312" s="366">
        <f t="shared" si="36"/>
        <v>7.4</v>
      </c>
      <c r="K312" s="367">
        <f t="shared" si="36"/>
        <v>7.5</v>
      </c>
      <c r="L312" s="366" t="str">
        <f t="shared" si="36"/>
        <v/>
      </c>
      <c r="M312" s="367">
        <f t="shared" si="36"/>
        <v>24.3</v>
      </c>
      <c r="N312" s="1313" t="str">
        <f t="shared" si="36"/>
        <v/>
      </c>
      <c r="O312" s="1320">
        <f t="shared" si="36"/>
        <v>56.7</v>
      </c>
      <c r="P312" s="1313" t="str">
        <f t="shared" si="36"/>
        <v/>
      </c>
      <c r="Q312" s="1320">
        <f t="shared" si="36"/>
        <v>84</v>
      </c>
      <c r="R312" s="1313" t="str">
        <f t="shared" si="36"/>
        <v/>
      </c>
      <c r="S312" s="1320">
        <f t="shared" si="36"/>
        <v>49</v>
      </c>
      <c r="T312" s="1313" t="str">
        <f t="shared" si="36"/>
        <v/>
      </c>
      <c r="U312" s="1320">
        <f t="shared" si="36"/>
        <v>35</v>
      </c>
      <c r="V312" s="368" t="str">
        <f t="shared" si="36"/>
        <v/>
      </c>
      <c r="W312" s="697">
        <f t="shared" si="36"/>
        <v>25.2</v>
      </c>
      <c r="X312" s="644" t="str">
        <f t="shared" si="36"/>
        <v/>
      </c>
      <c r="Y312" s="645">
        <f t="shared" si="36"/>
        <v>171</v>
      </c>
      <c r="Z312" s="1502" t="str">
        <f t="shared" si="36"/>
        <v/>
      </c>
      <c r="AA312" s="710">
        <f t="shared" si="36"/>
        <v>0.08</v>
      </c>
      <c r="AB312" s="699">
        <f t="shared" si="36"/>
        <v>1</v>
      </c>
      <c r="AC312" s="699">
        <f t="shared" si="36"/>
        <v>3</v>
      </c>
      <c r="AD312" s="684"/>
      <c r="AE312" s="685"/>
      <c r="AF312" s="685"/>
      <c r="AG312" s="685"/>
      <c r="AH312" s="685"/>
      <c r="AI312" s="736"/>
    </row>
    <row r="313" spans="1:35" x14ac:dyDescent="0.15">
      <c r="A313" s="1608"/>
      <c r="B313" s="1616" t="s">
        <v>398</v>
      </c>
      <c r="C313" s="1603"/>
      <c r="D313" s="401"/>
      <c r="E313" s="584">
        <f t="shared" ref="E313:AC313" si="37">IF(COUNT(E280:E310)=0,"",AVERAGE(E280:E310))</f>
        <v>15.5</v>
      </c>
      <c r="F313" s="585">
        <f t="shared" si="37"/>
        <v>11.448387096774193</v>
      </c>
      <c r="G313" s="586">
        <f t="shared" si="37"/>
        <v>11.767741935483871</v>
      </c>
      <c r="H313" s="585">
        <f t="shared" si="37"/>
        <v>4.0096774193548379</v>
      </c>
      <c r="I313" s="586">
        <f t="shared" si="37"/>
        <v>2.9129032258064509</v>
      </c>
      <c r="J313" s="585">
        <f t="shared" si="37"/>
        <v>7.4774193548387089</v>
      </c>
      <c r="K313" s="586">
        <f t="shared" si="37"/>
        <v>7.6129032258064475</v>
      </c>
      <c r="L313" s="585" t="str">
        <f t="shared" si="37"/>
        <v/>
      </c>
      <c r="M313" s="586">
        <f t="shared" si="37"/>
        <v>27.903225806451612</v>
      </c>
      <c r="N313" s="1321" t="str">
        <f t="shared" si="37"/>
        <v/>
      </c>
      <c r="O313" s="1322">
        <f t="shared" si="37"/>
        <v>60.960000000000015</v>
      </c>
      <c r="P313" s="1321" t="str">
        <f t="shared" si="37"/>
        <v/>
      </c>
      <c r="Q313" s="1322">
        <f t="shared" si="37"/>
        <v>90.93</v>
      </c>
      <c r="R313" s="1321" t="str">
        <f t="shared" si="37"/>
        <v/>
      </c>
      <c r="S313" s="1322">
        <f t="shared" si="37"/>
        <v>49</v>
      </c>
      <c r="T313" s="1321" t="str">
        <f t="shared" si="37"/>
        <v/>
      </c>
      <c r="U313" s="1322">
        <f t="shared" si="37"/>
        <v>35</v>
      </c>
      <c r="V313" s="1366" t="str">
        <f t="shared" si="37"/>
        <v/>
      </c>
      <c r="W313" s="702">
        <f t="shared" si="37"/>
        <v>29.035000000000004</v>
      </c>
      <c r="X313" s="687" t="str">
        <f t="shared" si="37"/>
        <v/>
      </c>
      <c r="Y313" s="688">
        <f t="shared" si="37"/>
        <v>204.3</v>
      </c>
      <c r="Z313" s="1507" t="str">
        <f t="shared" si="37"/>
        <v/>
      </c>
      <c r="AA313" s="742">
        <f t="shared" si="37"/>
        <v>0.186</v>
      </c>
      <c r="AB313" s="691">
        <f t="shared" si="37"/>
        <v>1</v>
      </c>
      <c r="AC313" s="691">
        <f t="shared" si="37"/>
        <v>3</v>
      </c>
      <c r="AD313" s="678"/>
      <c r="AE313" s="679"/>
      <c r="AF313" s="680"/>
      <c r="AG313" s="680"/>
      <c r="AH313" s="680"/>
      <c r="AI313" s="737"/>
    </row>
    <row r="314" spans="1:35" x14ac:dyDescent="0.15">
      <c r="A314" s="1609"/>
      <c r="B314" s="1604" t="s">
        <v>399</v>
      </c>
      <c r="C314" s="1605"/>
      <c r="D314" s="401"/>
      <c r="E314" s="606"/>
      <c r="F314" s="1456"/>
      <c r="G314" s="1457"/>
      <c r="H314" s="1456"/>
      <c r="I314" s="1457"/>
      <c r="J314" s="1352"/>
      <c r="K314" s="1353"/>
      <c r="L314" s="1456"/>
      <c r="M314" s="1457"/>
      <c r="N314" s="1316"/>
      <c r="O314" s="1323"/>
      <c r="P314" s="1334"/>
      <c r="Q314" s="1323"/>
      <c r="R314" s="1315"/>
      <c r="S314" s="1316"/>
      <c r="T314" s="1315"/>
      <c r="U314" s="1333"/>
      <c r="V314" s="1367"/>
      <c r="W314" s="1368"/>
      <c r="X314" s="636"/>
      <c r="Y314" s="701"/>
      <c r="Z314" s="1508"/>
      <c r="AA314" s="1516"/>
      <c r="AB314" s="692">
        <f>SUM(AB280:AB310)</f>
        <v>1</v>
      </c>
      <c r="AC314" s="692">
        <f>SUM(AC280:AC310)</f>
        <v>3</v>
      </c>
      <c r="AD314" s="681"/>
      <c r="AE314" s="682"/>
      <c r="AF314" s="686"/>
      <c r="AG314" s="686"/>
      <c r="AH314" s="686"/>
      <c r="AI314" s="738"/>
    </row>
    <row r="315" spans="1:35" ht="13.5" customHeight="1" x14ac:dyDescent="0.15">
      <c r="A315" s="1612" t="s">
        <v>357</v>
      </c>
      <c r="B315" s="457">
        <v>43831</v>
      </c>
      <c r="C315" s="464" t="str">
        <f>IF(B315="","",IF(WEEKDAY(B315)=1,"(日)",IF(WEEKDAY(B315)=2,"(月)",IF(WEEKDAY(B315)=3,"(火)",IF(WEEKDAY(B315)=4,"(水)",IF(WEEKDAY(B315)=5,"(木)",IF(WEEKDAY(B315)=6,"(金)","(土)")))))))</f>
        <v>(水)</v>
      </c>
      <c r="D315" s="670" t="s">
        <v>570</v>
      </c>
      <c r="E315" s="59"/>
      <c r="F315" s="61">
        <v>9.8000000000000007</v>
      </c>
      <c r="G315" s="62">
        <v>10.1</v>
      </c>
      <c r="H315" s="61">
        <v>3.4</v>
      </c>
      <c r="I315" s="62">
        <v>2.4</v>
      </c>
      <c r="J315" s="61">
        <v>7.6</v>
      </c>
      <c r="K315" s="62">
        <v>7.7</v>
      </c>
      <c r="L315" s="61"/>
      <c r="M315" s="62">
        <v>31.1</v>
      </c>
      <c r="N315" s="1308"/>
      <c r="O315" s="1309"/>
      <c r="P315" s="1308"/>
      <c r="Q315" s="1309"/>
      <c r="R315" s="1308"/>
      <c r="S315" s="1309"/>
      <c r="T315" s="1308"/>
      <c r="U315" s="1309"/>
      <c r="V315" s="55"/>
      <c r="W315" s="56"/>
      <c r="X315" s="57"/>
      <c r="Y315" s="58"/>
      <c r="Z315" s="1504"/>
      <c r="AA315" s="67" t="s">
        <v>36</v>
      </c>
      <c r="AB315" s="653"/>
      <c r="AC315" s="653"/>
      <c r="AD315" s="624">
        <v>43839</v>
      </c>
      <c r="AE315" s="628" t="s">
        <v>54</v>
      </c>
      <c r="AF315" s="808">
        <v>7</v>
      </c>
      <c r="AG315" s="629" t="s">
        <v>20</v>
      </c>
      <c r="AH315" s="625"/>
      <c r="AI315" s="626"/>
    </row>
    <row r="316" spans="1:35" x14ac:dyDescent="0.15">
      <c r="A316" s="1613"/>
      <c r="B316" s="326">
        <v>43832</v>
      </c>
      <c r="C316" s="456" t="str">
        <f t="shared" ref="C316:C321" si="38">IF(B316="","",IF(WEEKDAY(B316)=1,"(日)",IF(WEEKDAY(B316)=2,"(月)",IF(WEEKDAY(B316)=3,"(火)",IF(WEEKDAY(B316)=4,"(水)",IF(WEEKDAY(B316)=5,"(木)",IF(WEEKDAY(B316)=6,"(金)","(土)")))))))</f>
        <v>(木)</v>
      </c>
      <c r="D316" s="809" t="s">
        <v>570</v>
      </c>
      <c r="E316" s="342"/>
      <c r="F316" s="293">
        <v>9.6999999999999993</v>
      </c>
      <c r="G316" s="294">
        <v>10</v>
      </c>
      <c r="H316" s="293">
        <v>3.4</v>
      </c>
      <c r="I316" s="294">
        <v>2.5</v>
      </c>
      <c r="J316" s="293">
        <v>7.6</v>
      </c>
      <c r="K316" s="294">
        <v>7.7</v>
      </c>
      <c r="L316" s="293"/>
      <c r="M316" s="700">
        <v>31.5</v>
      </c>
      <c r="N316" s="1325"/>
      <c r="O316" s="1327"/>
      <c r="P316" s="1325"/>
      <c r="Q316" s="1326"/>
      <c r="R316" s="1325"/>
      <c r="S316" s="1327"/>
      <c r="T316" s="1325"/>
      <c r="U316" s="1327"/>
      <c r="V316" s="295"/>
      <c r="W316" s="296"/>
      <c r="X316" s="343"/>
      <c r="Y316" s="344"/>
      <c r="Z316" s="1511"/>
      <c r="AA316" s="298" t="s">
        <v>36</v>
      </c>
      <c r="AB316" s="799"/>
      <c r="AC316" s="799"/>
      <c r="AD316" s="627" t="s">
        <v>507</v>
      </c>
      <c r="AE316" s="618" t="s">
        <v>508</v>
      </c>
      <c r="AF316" s="619" t="s">
        <v>509</v>
      </c>
      <c r="AG316" s="620" t="s">
        <v>510</v>
      </c>
      <c r="AH316" s="621"/>
      <c r="AI316" s="622"/>
    </row>
    <row r="317" spans="1:35" x14ac:dyDescent="0.15">
      <c r="A317" s="1613"/>
      <c r="B317" s="326">
        <v>43833</v>
      </c>
      <c r="C317" s="456" t="str">
        <f t="shared" si="38"/>
        <v>(金)</v>
      </c>
      <c r="D317" s="671" t="s">
        <v>570</v>
      </c>
      <c r="E317" s="60"/>
      <c r="F317" s="23">
        <v>9.6</v>
      </c>
      <c r="G317" s="63">
        <v>9.9</v>
      </c>
      <c r="H317" s="23">
        <v>4.4000000000000004</v>
      </c>
      <c r="I317" s="63">
        <v>3.2</v>
      </c>
      <c r="J317" s="23">
        <v>7.6</v>
      </c>
      <c r="K317" s="63">
        <v>7.7</v>
      </c>
      <c r="L317" s="23"/>
      <c r="M317" s="63">
        <v>32.200000000000003</v>
      </c>
      <c r="N317" s="50"/>
      <c r="O317" s="1310"/>
      <c r="P317" s="50"/>
      <c r="Q317" s="1310"/>
      <c r="R317" s="50"/>
      <c r="S317" s="1310"/>
      <c r="T317" s="50"/>
      <c r="U317" s="1328"/>
      <c r="V317" s="64"/>
      <c r="W317" s="65"/>
      <c r="X317" s="69"/>
      <c r="Y317" s="70"/>
      <c r="Z317" s="1505"/>
      <c r="AA317" s="68" t="s">
        <v>36</v>
      </c>
      <c r="AB317" s="655"/>
      <c r="AC317" s="655"/>
      <c r="AD317" s="593" t="s">
        <v>511</v>
      </c>
      <c r="AE317" s="594" t="s">
        <v>20</v>
      </c>
      <c r="AF317" s="617"/>
      <c r="AG317" s="630">
        <v>9.8000000000000007</v>
      </c>
      <c r="AH317" s="609"/>
      <c r="AI317" s="610"/>
    </row>
    <row r="318" spans="1:35" x14ac:dyDescent="0.15">
      <c r="A318" s="1613"/>
      <c r="B318" s="326">
        <v>43834</v>
      </c>
      <c r="C318" s="456" t="str">
        <f t="shared" si="38"/>
        <v>(土)</v>
      </c>
      <c r="D318" s="671" t="s">
        <v>570</v>
      </c>
      <c r="E318" s="60"/>
      <c r="F318" s="23">
        <v>9.5</v>
      </c>
      <c r="G318" s="63">
        <v>9.6</v>
      </c>
      <c r="H318" s="23">
        <v>3.8</v>
      </c>
      <c r="I318" s="63">
        <v>3.1</v>
      </c>
      <c r="J318" s="23">
        <v>7.6</v>
      </c>
      <c r="K318" s="63">
        <v>7.7</v>
      </c>
      <c r="L318" s="23"/>
      <c r="M318" s="63">
        <v>31.7</v>
      </c>
      <c r="N318" s="50"/>
      <c r="O318" s="1310"/>
      <c r="P318" s="50"/>
      <c r="Q318" s="1310"/>
      <c r="R318" s="50"/>
      <c r="S318" s="1310"/>
      <c r="T318" s="50"/>
      <c r="U318" s="1310"/>
      <c r="V318" s="64"/>
      <c r="W318" s="65"/>
      <c r="X318" s="69"/>
      <c r="Y318" s="70"/>
      <c r="Z318" s="1505"/>
      <c r="AA318" s="68" t="s">
        <v>36</v>
      </c>
      <c r="AB318" s="655"/>
      <c r="AC318" s="655"/>
      <c r="AD318" s="6" t="s">
        <v>512</v>
      </c>
      <c r="AE318" s="18" t="s">
        <v>513</v>
      </c>
      <c r="AF318" s="34"/>
      <c r="AG318" s="631">
        <v>3.2</v>
      </c>
      <c r="AH318" s="36"/>
      <c r="AI318" s="100"/>
    </row>
    <row r="319" spans="1:35" x14ac:dyDescent="0.15">
      <c r="A319" s="1613"/>
      <c r="B319" s="326">
        <v>43835</v>
      </c>
      <c r="C319" s="456" t="str">
        <f t="shared" si="38"/>
        <v>(日)</v>
      </c>
      <c r="D319" s="671" t="s">
        <v>570</v>
      </c>
      <c r="E319" s="60"/>
      <c r="F319" s="23">
        <v>9.4</v>
      </c>
      <c r="G319" s="63">
        <v>9.6</v>
      </c>
      <c r="H319" s="23">
        <v>3.5</v>
      </c>
      <c r="I319" s="63">
        <v>2.9</v>
      </c>
      <c r="J319" s="23">
        <v>7.6</v>
      </c>
      <c r="K319" s="63">
        <v>7.7</v>
      </c>
      <c r="L319" s="23"/>
      <c r="M319" s="63">
        <v>32.6</v>
      </c>
      <c r="N319" s="50"/>
      <c r="O319" s="1310"/>
      <c r="P319" s="50"/>
      <c r="Q319" s="1310"/>
      <c r="R319" s="50"/>
      <c r="S319" s="1310"/>
      <c r="T319" s="50"/>
      <c r="U319" s="1310"/>
      <c r="V319" s="64"/>
      <c r="W319" s="65"/>
      <c r="X319" s="69"/>
      <c r="Y319" s="70"/>
      <c r="Z319" s="1505"/>
      <c r="AA319" s="68" t="s">
        <v>36</v>
      </c>
      <c r="AB319" s="655"/>
      <c r="AC319" s="655"/>
      <c r="AD319" s="6" t="s">
        <v>21</v>
      </c>
      <c r="AE319" s="18"/>
      <c r="AF319" s="34"/>
      <c r="AG319" s="631">
        <v>7.7</v>
      </c>
      <c r="AH319" s="36"/>
      <c r="AI319" s="100"/>
    </row>
    <row r="320" spans="1:35" x14ac:dyDescent="0.15">
      <c r="A320" s="1613"/>
      <c r="B320" s="326">
        <v>43836</v>
      </c>
      <c r="C320" s="456" t="str">
        <f t="shared" si="38"/>
        <v>(月)</v>
      </c>
      <c r="D320" s="671" t="s">
        <v>570</v>
      </c>
      <c r="E320" s="60"/>
      <c r="F320" s="23">
        <v>9.1999999999999993</v>
      </c>
      <c r="G320" s="63">
        <v>9.5</v>
      </c>
      <c r="H320" s="23">
        <v>3.8</v>
      </c>
      <c r="I320" s="63">
        <v>2.7</v>
      </c>
      <c r="J320" s="23">
        <v>7.7</v>
      </c>
      <c r="K320" s="63">
        <v>7.7</v>
      </c>
      <c r="L320" s="23"/>
      <c r="M320" s="63">
        <v>31.4</v>
      </c>
      <c r="N320" s="50"/>
      <c r="O320" s="1310">
        <v>65.8</v>
      </c>
      <c r="P320" s="50"/>
      <c r="Q320" s="1310">
        <v>96.4</v>
      </c>
      <c r="R320" s="50"/>
      <c r="S320" s="1310"/>
      <c r="T320" s="50"/>
      <c r="U320" s="1310"/>
      <c r="V320" s="64"/>
      <c r="W320" s="65">
        <v>34.6</v>
      </c>
      <c r="X320" s="69"/>
      <c r="Y320" s="70">
        <v>213</v>
      </c>
      <c r="Z320" s="1505"/>
      <c r="AA320" s="68">
        <v>0.23</v>
      </c>
      <c r="AB320" s="655"/>
      <c r="AC320" s="655"/>
      <c r="AD320" s="6" t="s">
        <v>514</v>
      </c>
      <c r="AE320" s="18" t="s">
        <v>22</v>
      </c>
      <c r="AF320" s="34"/>
      <c r="AG320" s="631">
        <v>31.5</v>
      </c>
      <c r="AH320" s="36"/>
      <c r="AI320" s="100"/>
    </row>
    <row r="321" spans="1:35" x14ac:dyDescent="0.15">
      <c r="A321" s="1613"/>
      <c r="B321" s="326">
        <v>43837</v>
      </c>
      <c r="C321" s="456" t="str">
        <f t="shared" si="38"/>
        <v>(火)</v>
      </c>
      <c r="D321" s="671" t="s">
        <v>579</v>
      </c>
      <c r="E321" s="60"/>
      <c r="F321" s="23">
        <v>9</v>
      </c>
      <c r="G321" s="63">
        <v>9.1999999999999993</v>
      </c>
      <c r="H321" s="23">
        <v>3.8</v>
      </c>
      <c r="I321" s="63">
        <v>2.8</v>
      </c>
      <c r="J321" s="23">
        <v>7.7</v>
      </c>
      <c r="K321" s="63">
        <v>7.7</v>
      </c>
      <c r="L321" s="23"/>
      <c r="M321" s="63">
        <v>31.4</v>
      </c>
      <c r="N321" s="50"/>
      <c r="O321" s="1310">
        <v>66.900000000000006</v>
      </c>
      <c r="P321" s="50"/>
      <c r="Q321" s="1310">
        <v>99.6</v>
      </c>
      <c r="R321" s="50"/>
      <c r="S321" s="1310"/>
      <c r="T321" s="50"/>
      <c r="U321" s="1310"/>
      <c r="V321" s="64"/>
      <c r="W321" s="65">
        <v>36.799999999999997</v>
      </c>
      <c r="X321" s="69"/>
      <c r="Y321" s="70">
        <v>195</v>
      </c>
      <c r="Z321" s="1505"/>
      <c r="AA321" s="68">
        <v>0.27</v>
      </c>
      <c r="AB321" s="655"/>
      <c r="AC321" s="655"/>
      <c r="AD321" s="6" t="s">
        <v>515</v>
      </c>
      <c r="AE321" s="18" t="s">
        <v>23</v>
      </c>
      <c r="AF321" s="34"/>
      <c r="AG321" s="1496">
        <v>67.2</v>
      </c>
      <c r="AH321" s="39"/>
      <c r="AI321" s="98"/>
    </row>
    <row r="322" spans="1:35" x14ac:dyDescent="0.15">
      <c r="A322" s="1613"/>
      <c r="B322" s="326">
        <v>43838</v>
      </c>
      <c r="C322" s="456" t="str">
        <f>IF(B322="","",IF(WEEKDAY(B322)=1,"(日)",IF(WEEKDAY(B322)=2,"(月)",IF(WEEKDAY(B322)=3,"(火)",IF(WEEKDAY(B322)=4,"(水)",IF(WEEKDAY(B322)=5,"(木)",IF(WEEKDAY(B322)=6,"(金)","(土)")))))))</f>
        <v>(水)</v>
      </c>
      <c r="D322" s="671" t="s">
        <v>597</v>
      </c>
      <c r="E322" s="60"/>
      <c r="F322" s="23">
        <v>9</v>
      </c>
      <c r="G322" s="63">
        <v>9.1</v>
      </c>
      <c r="H322" s="23">
        <v>3.8</v>
      </c>
      <c r="I322" s="63">
        <v>3.2</v>
      </c>
      <c r="J322" s="23">
        <v>7.7</v>
      </c>
      <c r="K322" s="63">
        <v>7.7</v>
      </c>
      <c r="L322" s="23"/>
      <c r="M322" s="63">
        <v>31.4</v>
      </c>
      <c r="N322" s="50"/>
      <c r="O322" s="1310">
        <v>67.400000000000006</v>
      </c>
      <c r="P322" s="50"/>
      <c r="Q322" s="1310">
        <v>98.8</v>
      </c>
      <c r="R322" s="50"/>
      <c r="S322" s="1310"/>
      <c r="T322" s="50"/>
      <c r="U322" s="1310"/>
      <c r="V322" s="64"/>
      <c r="W322" s="65">
        <v>37.1</v>
      </c>
      <c r="X322" s="69"/>
      <c r="Y322" s="70">
        <v>195</v>
      </c>
      <c r="Z322" s="1505"/>
      <c r="AA322" s="68">
        <v>0.28000000000000003</v>
      </c>
      <c r="AB322" s="655"/>
      <c r="AC322" s="655"/>
      <c r="AD322" s="6" t="s">
        <v>516</v>
      </c>
      <c r="AE322" s="18" t="s">
        <v>23</v>
      </c>
      <c r="AF322" s="314"/>
      <c r="AG322" s="1496">
        <v>98.2</v>
      </c>
      <c r="AH322" s="25"/>
      <c r="AI322" s="26"/>
    </row>
    <row r="323" spans="1:35" x14ac:dyDescent="0.15">
      <c r="A323" s="1613"/>
      <c r="B323" s="326">
        <v>43839</v>
      </c>
      <c r="C323" s="456" t="str">
        <f t="shared" ref="C323:C345" si="39">IF(B323="","",IF(WEEKDAY(B323)=1,"(日)",IF(WEEKDAY(B323)=2,"(月)",IF(WEEKDAY(B323)=3,"(火)",IF(WEEKDAY(B323)=4,"(水)",IF(WEEKDAY(B323)=5,"(木)",IF(WEEKDAY(B323)=6,"(金)","(土)")))))))</f>
        <v>(木)</v>
      </c>
      <c r="D323" s="671" t="s">
        <v>598</v>
      </c>
      <c r="E323" s="60">
        <v>17</v>
      </c>
      <c r="F323" s="23">
        <v>9</v>
      </c>
      <c r="G323" s="63">
        <v>9.8000000000000007</v>
      </c>
      <c r="H323" s="23">
        <v>4.0999999999999996</v>
      </c>
      <c r="I323" s="63">
        <v>3.2</v>
      </c>
      <c r="J323" s="23">
        <v>7.7</v>
      </c>
      <c r="K323" s="63">
        <v>7.7</v>
      </c>
      <c r="L323" s="23"/>
      <c r="M323" s="63">
        <v>31.5</v>
      </c>
      <c r="N323" s="50"/>
      <c r="O323" s="1310">
        <v>67.2</v>
      </c>
      <c r="P323" s="50"/>
      <c r="Q323" s="1310">
        <v>98.2</v>
      </c>
      <c r="R323" s="50"/>
      <c r="S323" s="1310">
        <v>56</v>
      </c>
      <c r="T323" s="50"/>
      <c r="U323" s="1310">
        <v>42.2</v>
      </c>
      <c r="V323" s="64"/>
      <c r="W323" s="65">
        <v>36.9</v>
      </c>
      <c r="X323" s="69"/>
      <c r="Y323" s="70">
        <v>207</v>
      </c>
      <c r="Z323" s="1505"/>
      <c r="AA323" s="68">
        <v>0.26</v>
      </c>
      <c r="AB323" s="655"/>
      <c r="AC323" s="655"/>
      <c r="AD323" s="6" t="s">
        <v>517</v>
      </c>
      <c r="AE323" s="18" t="s">
        <v>23</v>
      </c>
      <c r="AF323" s="315"/>
      <c r="AG323" s="1496">
        <v>56</v>
      </c>
      <c r="AH323" s="42"/>
      <c r="AI323" s="99"/>
    </row>
    <row r="324" spans="1:35" x14ac:dyDescent="0.15">
      <c r="A324" s="1613"/>
      <c r="B324" s="326">
        <v>43840</v>
      </c>
      <c r="C324" s="456" t="str">
        <f t="shared" si="39"/>
        <v>(金)</v>
      </c>
      <c r="D324" s="671" t="s">
        <v>579</v>
      </c>
      <c r="E324" s="60"/>
      <c r="F324" s="23">
        <v>8.9</v>
      </c>
      <c r="G324" s="63">
        <v>9.1999999999999993</v>
      </c>
      <c r="H324" s="23">
        <v>3.5</v>
      </c>
      <c r="I324" s="63">
        <v>2.7</v>
      </c>
      <c r="J324" s="23">
        <v>7.7</v>
      </c>
      <c r="K324" s="63">
        <v>7.8</v>
      </c>
      <c r="L324" s="23"/>
      <c r="M324" s="63">
        <v>31.3</v>
      </c>
      <c r="N324" s="50"/>
      <c r="O324" s="1310">
        <v>67.8</v>
      </c>
      <c r="P324" s="50"/>
      <c r="Q324" s="1310">
        <v>97.2</v>
      </c>
      <c r="R324" s="50"/>
      <c r="S324" s="1310"/>
      <c r="T324" s="50"/>
      <c r="U324" s="1310"/>
      <c r="V324" s="64"/>
      <c r="W324" s="65">
        <v>33.5</v>
      </c>
      <c r="X324" s="69"/>
      <c r="Y324" s="70">
        <v>170</v>
      </c>
      <c r="Z324" s="1505"/>
      <c r="AA324" s="68">
        <v>0.22</v>
      </c>
      <c r="AB324" s="655">
        <v>6</v>
      </c>
      <c r="AC324" s="655">
        <v>2</v>
      </c>
      <c r="AD324" s="6" t="s">
        <v>518</v>
      </c>
      <c r="AE324" s="18" t="s">
        <v>23</v>
      </c>
      <c r="AF324" s="23"/>
      <c r="AG324" s="534">
        <v>42.2</v>
      </c>
      <c r="AH324" s="36"/>
      <c r="AI324" s="99"/>
    </row>
    <row r="325" spans="1:35" x14ac:dyDescent="0.15">
      <c r="A325" s="1613"/>
      <c r="B325" s="326">
        <v>43841</v>
      </c>
      <c r="C325" s="456" t="str">
        <f t="shared" si="39"/>
        <v>(土)</v>
      </c>
      <c r="D325" s="671" t="s">
        <v>579</v>
      </c>
      <c r="E325" s="60"/>
      <c r="F325" s="23">
        <v>8.9</v>
      </c>
      <c r="G325" s="63">
        <v>9.1</v>
      </c>
      <c r="H325" s="23">
        <v>3.4</v>
      </c>
      <c r="I325" s="63">
        <v>2.9</v>
      </c>
      <c r="J325" s="23">
        <v>7.7</v>
      </c>
      <c r="K325" s="63">
        <v>7.8</v>
      </c>
      <c r="L325" s="23"/>
      <c r="M325" s="63">
        <v>31.5</v>
      </c>
      <c r="N325" s="50"/>
      <c r="O325" s="1310"/>
      <c r="P325" s="50"/>
      <c r="Q325" s="1310"/>
      <c r="R325" s="50"/>
      <c r="S325" s="1310"/>
      <c r="T325" s="50"/>
      <c r="U325" s="1310"/>
      <c r="V325" s="64"/>
      <c r="W325" s="65"/>
      <c r="X325" s="69"/>
      <c r="Y325" s="70"/>
      <c r="Z325" s="1505"/>
      <c r="AA325" s="68" t="s">
        <v>36</v>
      </c>
      <c r="AB325" s="655"/>
      <c r="AC325" s="655"/>
      <c r="AD325" s="6" t="s">
        <v>519</v>
      </c>
      <c r="AE325" s="18" t="s">
        <v>23</v>
      </c>
      <c r="AF325" s="23"/>
      <c r="AG325" s="807">
        <v>36.9</v>
      </c>
      <c r="AH325" s="36"/>
      <c r="AI325" s="99"/>
    </row>
    <row r="326" spans="1:35" x14ac:dyDescent="0.15">
      <c r="A326" s="1613"/>
      <c r="B326" s="326">
        <v>43842</v>
      </c>
      <c r="C326" s="456" t="str">
        <f t="shared" si="39"/>
        <v>(日)</v>
      </c>
      <c r="D326" s="671" t="s">
        <v>570</v>
      </c>
      <c r="E326" s="60"/>
      <c r="F326" s="23">
        <v>8.9</v>
      </c>
      <c r="G326" s="63">
        <v>9.1</v>
      </c>
      <c r="H326" s="23">
        <v>3</v>
      </c>
      <c r="I326" s="63">
        <v>2.9</v>
      </c>
      <c r="J326" s="23">
        <v>7.7</v>
      </c>
      <c r="K326" s="63">
        <v>7.7</v>
      </c>
      <c r="L326" s="23"/>
      <c r="M326" s="63">
        <v>30.3</v>
      </c>
      <c r="N326" s="50"/>
      <c r="O326" s="1310"/>
      <c r="P326" s="50"/>
      <c r="Q326" s="1310"/>
      <c r="R326" s="50"/>
      <c r="S326" s="1310"/>
      <c r="T326" s="50"/>
      <c r="U326" s="1310"/>
      <c r="V326" s="64"/>
      <c r="W326" s="65"/>
      <c r="X326" s="69"/>
      <c r="Y326" s="70"/>
      <c r="Z326" s="1505"/>
      <c r="AA326" s="68" t="s">
        <v>36</v>
      </c>
      <c r="AB326" s="655"/>
      <c r="AC326" s="655"/>
      <c r="AD326" s="6" t="s">
        <v>520</v>
      </c>
      <c r="AE326" s="18" t="s">
        <v>23</v>
      </c>
      <c r="AF326" s="23"/>
      <c r="AG326" s="806">
        <v>207</v>
      </c>
      <c r="AH326" s="36"/>
      <c r="AI326" s="99"/>
    </row>
    <row r="327" spans="1:35" x14ac:dyDescent="0.15">
      <c r="A327" s="1613"/>
      <c r="B327" s="326">
        <v>43843</v>
      </c>
      <c r="C327" s="456" t="str">
        <f t="shared" si="39"/>
        <v>(月)</v>
      </c>
      <c r="D327" s="671" t="s">
        <v>570</v>
      </c>
      <c r="E327" s="60"/>
      <c r="F327" s="23">
        <v>8.8000000000000007</v>
      </c>
      <c r="G327" s="63">
        <v>9.1</v>
      </c>
      <c r="H327" s="23">
        <v>3.4</v>
      </c>
      <c r="I327" s="63">
        <v>2.7</v>
      </c>
      <c r="J327" s="23">
        <v>7.7</v>
      </c>
      <c r="K327" s="63">
        <v>7.7</v>
      </c>
      <c r="L327" s="23"/>
      <c r="M327" s="63">
        <v>30.8</v>
      </c>
      <c r="N327" s="50"/>
      <c r="O327" s="1310"/>
      <c r="P327" s="50"/>
      <c r="Q327" s="1310"/>
      <c r="R327" s="50"/>
      <c r="S327" s="1310"/>
      <c r="T327" s="50"/>
      <c r="U327" s="1310"/>
      <c r="V327" s="64"/>
      <c r="W327" s="65"/>
      <c r="X327" s="69"/>
      <c r="Y327" s="70"/>
      <c r="Z327" s="1505"/>
      <c r="AA327" s="68" t="s">
        <v>36</v>
      </c>
      <c r="AB327" s="655"/>
      <c r="AC327" s="655"/>
      <c r="AD327" s="6" t="s">
        <v>521</v>
      </c>
      <c r="AE327" s="18" t="s">
        <v>23</v>
      </c>
      <c r="AF327" s="45"/>
      <c r="AG327" s="217">
        <v>0.26</v>
      </c>
      <c r="AH327" s="46"/>
      <c r="AI327" s="101"/>
    </row>
    <row r="328" spans="1:35" x14ac:dyDescent="0.15">
      <c r="A328" s="1613"/>
      <c r="B328" s="326">
        <v>43844</v>
      </c>
      <c r="C328" s="456" t="str">
        <f t="shared" si="39"/>
        <v>(火)</v>
      </c>
      <c r="D328" s="671" t="s">
        <v>570</v>
      </c>
      <c r="E328" s="60"/>
      <c r="F328" s="23">
        <v>8.8000000000000007</v>
      </c>
      <c r="G328" s="63">
        <v>9.1</v>
      </c>
      <c r="H328" s="23">
        <v>3.5</v>
      </c>
      <c r="I328" s="63">
        <v>3.3</v>
      </c>
      <c r="J328" s="23">
        <v>7.5</v>
      </c>
      <c r="K328" s="63">
        <v>7.7</v>
      </c>
      <c r="L328" s="23"/>
      <c r="M328" s="63">
        <v>31.4</v>
      </c>
      <c r="N328" s="50"/>
      <c r="O328" s="1310">
        <v>66.099999999999994</v>
      </c>
      <c r="P328" s="50"/>
      <c r="Q328" s="1310">
        <v>98.2</v>
      </c>
      <c r="R328" s="50"/>
      <c r="S328" s="1310"/>
      <c r="T328" s="50"/>
      <c r="U328" s="1310"/>
      <c r="V328" s="64"/>
      <c r="W328" s="65">
        <v>33.6</v>
      </c>
      <c r="X328" s="69"/>
      <c r="Y328" s="70">
        <v>188</v>
      </c>
      <c r="Z328" s="1505"/>
      <c r="AA328" s="68">
        <v>0.25</v>
      </c>
      <c r="AB328" s="655"/>
      <c r="AC328" s="655"/>
      <c r="AD328" s="6" t="s">
        <v>24</v>
      </c>
      <c r="AE328" s="18" t="s">
        <v>23</v>
      </c>
      <c r="AF328" s="24"/>
      <c r="AG328" s="531">
        <v>2.4</v>
      </c>
      <c r="AH328" s="42"/>
      <c r="AI328" s="99"/>
    </row>
    <row r="329" spans="1:35" x14ac:dyDescent="0.15">
      <c r="A329" s="1613"/>
      <c r="B329" s="326">
        <v>43845</v>
      </c>
      <c r="C329" s="456" t="str">
        <f t="shared" si="39"/>
        <v>(水)</v>
      </c>
      <c r="D329" s="671" t="s">
        <v>571</v>
      </c>
      <c r="E329" s="60"/>
      <c r="F329" s="23">
        <v>8.8000000000000007</v>
      </c>
      <c r="G329" s="63">
        <v>9.1</v>
      </c>
      <c r="H329" s="23">
        <v>3.3</v>
      </c>
      <c r="I329" s="63">
        <v>2.9</v>
      </c>
      <c r="J329" s="23">
        <v>7.6</v>
      </c>
      <c r="K329" s="63">
        <v>7.7</v>
      </c>
      <c r="L329" s="23"/>
      <c r="M329" s="63">
        <v>31.3</v>
      </c>
      <c r="N329" s="50"/>
      <c r="O329" s="1310">
        <v>66.599999999999994</v>
      </c>
      <c r="P329" s="50"/>
      <c r="Q329" s="1310">
        <v>98</v>
      </c>
      <c r="R329" s="50"/>
      <c r="S329" s="1310"/>
      <c r="T329" s="50"/>
      <c r="U329" s="1310"/>
      <c r="V329" s="64"/>
      <c r="W329" s="65">
        <v>32.6</v>
      </c>
      <c r="X329" s="69"/>
      <c r="Y329" s="70">
        <v>174</v>
      </c>
      <c r="Z329" s="1505"/>
      <c r="AA329" s="68">
        <v>0.22</v>
      </c>
      <c r="AB329" s="655"/>
      <c r="AC329" s="655"/>
      <c r="AD329" s="6" t="s">
        <v>25</v>
      </c>
      <c r="AE329" s="18" t="s">
        <v>23</v>
      </c>
      <c r="AF329" s="24"/>
      <c r="AG329" s="531">
        <v>0.7</v>
      </c>
      <c r="AH329" s="42"/>
      <c r="AI329" s="99"/>
    </row>
    <row r="330" spans="1:35" x14ac:dyDescent="0.15">
      <c r="A330" s="1613"/>
      <c r="B330" s="326">
        <v>43846</v>
      </c>
      <c r="C330" s="456" t="str">
        <f t="shared" si="39"/>
        <v>(木)</v>
      </c>
      <c r="D330" s="671" t="s">
        <v>570</v>
      </c>
      <c r="E330" s="60"/>
      <c r="F330" s="23">
        <v>8.8000000000000007</v>
      </c>
      <c r="G330" s="63">
        <v>9</v>
      </c>
      <c r="H330" s="23">
        <v>2.9</v>
      </c>
      <c r="I330" s="63">
        <v>2.4</v>
      </c>
      <c r="J330" s="23">
        <v>7.6</v>
      </c>
      <c r="K330" s="63">
        <v>7.7</v>
      </c>
      <c r="L330" s="23"/>
      <c r="M330" s="63">
        <v>31.3</v>
      </c>
      <c r="N330" s="50"/>
      <c r="O330" s="1310">
        <v>65.3</v>
      </c>
      <c r="P330" s="50"/>
      <c r="Q330" s="1310">
        <v>96</v>
      </c>
      <c r="R330" s="50"/>
      <c r="S330" s="1310"/>
      <c r="T330" s="50"/>
      <c r="U330" s="1310"/>
      <c r="V330" s="64"/>
      <c r="W330" s="65">
        <v>32.700000000000003</v>
      </c>
      <c r="X330" s="69"/>
      <c r="Y330" s="70">
        <v>175</v>
      </c>
      <c r="Z330" s="1505"/>
      <c r="AA330" s="68">
        <v>0.21</v>
      </c>
      <c r="AB330" s="655"/>
      <c r="AC330" s="655"/>
      <c r="AD330" s="6" t="s">
        <v>522</v>
      </c>
      <c r="AE330" s="18" t="s">
        <v>23</v>
      </c>
      <c r="AF330" s="292"/>
      <c r="AG330" s="531">
        <v>11.7</v>
      </c>
      <c r="AH330" s="46"/>
      <c r="AI330" s="101"/>
    </row>
    <row r="331" spans="1:35" x14ac:dyDescent="0.15">
      <c r="A331" s="1613"/>
      <c r="B331" s="326">
        <v>43847</v>
      </c>
      <c r="C331" s="456" t="str">
        <f t="shared" si="39"/>
        <v>(金)</v>
      </c>
      <c r="D331" s="671" t="s">
        <v>579</v>
      </c>
      <c r="E331" s="60"/>
      <c r="F331" s="23">
        <v>8.8000000000000007</v>
      </c>
      <c r="G331" s="63">
        <v>9</v>
      </c>
      <c r="H331" s="23">
        <v>3.1</v>
      </c>
      <c r="I331" s="63">
        <v>2.8</v>
      </c>
      <c r="J331" s="23">
        <v>7.7</v>
      </c>
      <c r="K331" s="63">
        <v>7.7</v>
      </c>
      <c r="L331" s="23"/>
      <c r="M331" s="63">
        <v>31.3</v>
      </c>
      <c r="N331" s="50"/>
      <c r="O331" s="1310">
        <v>65.7</v>
      </c>
      <c r="P331" s="50"/>
      <c r="Q331" s="1310">
        <v>97.2</v>
      </c>
      <c r="R331" s="50"/>
      <c r="S331" s="1310"/>
      <c r="T331" s="50"/>
      <c r="U331" s="1310"/>
      <c r="V331" s="64"/>
      <c r="W331" s="65">
        <v>31.9</v>
      </c>
      <c r="X331" s="69"/>
      <c r="Y331" s="70">
        <v>165</v>
      </c>
      <c r="Z331" s="1505"/>
      <c r="AA331" s="68">
        <v>0.22</v>
      </c>
      <c r="AB331" s="655"/>
      <c r="AC331" s="655"/>
      <c r="AD331" s="6" t="s">
        <v>523</v>
      </c>
      <c r="AE331" s="18" t="s">
        <v>23</v>
      </c>
      <c r="AF331" s="24"/>
      <c r="AG331" s="217">
        <v>1.0999999999999999E-2</v>
      </c>
      <c r="AH331" s="42"/>
      <c r="AI331" s="99"/>
    </row>
    <row r="332" spans="1:35" x14ac:dyDescent="0.15">
      <c r="A332" s="1613"/>
      <c r="B332" s="326">
        <v>43848</v>
      </c>
      <c r="C332" s="456" t="str">
        <f t="shared" si="39"/>
        <v>(土)</v>
      </c>
      <c r="D332" s="671" t="s">
        <v>571</v>
      </c>
      <c r="E332" s="60"/>
      <c r="F332" s="23">
        <v>8.6999999999999993</v>
      </c>
      <c r="G332" s="63">
        <v>8.8000000000000007</v>
      </c>
      <c r="H332" s="23">
        <v>2.2999999999999998</v>
      </c>
      <c r="I332" s="63">
        <v>2.2000000000000002</v>
      </c>
      <c r="J332" s="23">
        <v>7.7</v>
      </c>
      <c r="K332" s="63">
        <v>7.7</v>
      </c>
      <c r="L332" s="23"/>
      <c r="M332" s="63">
        <v>30.6</v>
      </c>
      <c r="N332" s="50"/>
      <c r="O332" s="1310"/>
      <c r="P332" s="50"/>
      <c r="Q332" s="1310"/>
      <c r="R332" s="50"/>
      <c r="S332" s="1310"/>
      <c r="T332" s="50"/>
      <c r="U332" s="1310"/>
      <c r="V332" s="64"/>
      <c r="W332" s="65"/>
      <c r="X332" s="69"/>
      <c r="Y332" s="70"/>
      <c r="Z332" s="1505"/>
      <c r="AA332" s="68" t="s">
        <v>36</v>
      </c>
      <c r="AB332" s="655"/>
      <c r="AC332" s="655"/>
      <c r="AD332" s="6" t="s">
        <v>290</v>
      </c>
      <c r="AE332" s="18" t="s">
        <v>23</v>
      </c>
      <c r="AF332" s="23"/>
      <c r="AG332" s="217">
        <v>3.5</v>
      </c>
      <c r="AH332" s="36"/>
      <c r="AI332" s="100"/>
    </row>
    <row r="333" spans="1:35" x14ac:dyDescent="0.15">
      <c r="A333" s="1613"/>
      <c r="B333" s="326">
        <v>43849</v>
      </c>
      <c r="C333" s="456" t="str">
        <f t="shared" si="39"/>
        <v>(日)</v>
      </c>
      <c r="D333" s="671" t="s">
        <v>570</v>
      </c>
      <c r="E333" s="60"/>
      <c r="F333" s="23">
        <v>8.6</v>
      </c>
      <c r="G333" s="63">
        <v>8.8000000000000007</v>
      </c>
      <c r="H333" s="23">
        <v>2.8</v>
      </c>
      <c r="I333" s="63">
        <v>2.2000000000000002</v>
      </c>
      <c r="J333" s="23">
        <v>7.7</v>
      </c>
      <c r="K333" s="63">
        <v>7.7</v>
      </c>
      <c r="L333" s="23"/>
      <c r="M333" s="63">
        <v>31.6</v>
      </c>
      <c r="N333" s="50"/>
      <c r="O333" s="1310"/>
      <c r="P333" s="50"/>
      <c r="Q333" s="1310"/>
      <c r="R333" s="50"/>
      <c r="S333" s="1310"/>
      <c r="T333" s="50"/>
      <c r="U333" s="1310"/>
      <c r="V333" s="64"/>
      <c r="W333" s="65"/>
      <c r="X333" s="69"/>
      <c r="Y333" s="70"/>
      <c r="Z333" s="1505"/>
      <c r="AA333" s="68" t="s">
        <v>36</v>
      </c>
      <c r="AB333" s="655"/>
      <c r="AC333" s="655"/>
      <c r="AD333" s="6" t="s">
        <v>524</v>
      </c>
      <c r="AE333" s="18" t="s">
        <v>23</v>
      </c>
      <c r="AF333" s="23"/>
      <c r="AG333" s="217">
        <v>4</v>
      </c>
      <c r="AH333" s="36"/>
      <c r="AI333" s="100"/>
    </row>
    <row r="334" spans="1:35" x14ac:dyDescent="0.15">
      <c r="A334" s="1613"/>
      <c r="B334" s="326">
        <v>43850</v>
      </c>
      <c r="C334" s="456" t="str">
        <f t="shared" si="39"/>
        <v>(月)</v>
      </c>
      <c r="D334" s="671" t="s">
        <v>570</v>
      </c>
      <c r="E334" s="60"/>
      <c r="F334" s="23">
        <v>8.6</v>
      </c>
      <c r="G334" s="63">
        <v>8.8000000000000007</v>
      </c>
      <c r="H334" s="23">
        <v>2.9</v>
      </c>
      <c r="I334" s="63">
        <v>2.4</v>
      </c>
      <c r="J334" s="23">
        <v>7.6</v>
      </c>
      <c r="K334" s="63">
        <v>7.7</v>
      </c>
      <c r="L334" s="23"/>
      <c r="M334" s="63">
        <v>31.3</v>
      </c>
      <c r="N334" s="50"/>
      <c r="O334" s="1310">
        <v>66.099999999999994</v>
      </c>
      <c r="P334" s="50"/>
      <c r="Q334" s="1310">
        <v>97.2</v>
      </c>
      <c r="R334" s="50"/>
      <c r="S334" s="1310"/>
      <c r="T334" s="50"/>
      <c r="U334" s="1310"/>
      <c r="V334" s="64"/>
      <c r="W334" s="65">
        <v>31.6</v>
      </c>
      <c r="X334" s="69"/>
      <c r="Y334" s="70">
        <v>170</v>
      </c>
      <c r="Z334" s="1505"/>
      <c r="AA334" s="68">
        <v>0.22</v>
      </c>
      <c r="AB334" s="655"/>
      <c r="AC334" s="655"/>
      <c r="AD334" s="6" t="s">
        <v>525</v>
      </c>
      <c r="AE334" s="18" t="s">
        <v>23</v>
      </c>
      <c r="AF334" s="50"/>
      <c r="AG334" s="217">
        <v>0.161</v>
      </c>
      <c r="AH334" s="43"/>
      <c r="AI334" s="102"/>
    </row>
    <row r="335" spans="1:35" x14ac:dyDescent="0.15">
      <c r="A335" s="1613"/>
      <c r="B335" s="326">
        <v>43851</v>
      </c>
      <c r="C335" s="456" t="str">
        <f t="shared" si="39"/>
        <v>(火)</v>
      </c>
      <c r="D335" s="671" t="s">
        <v>570</v>
      </c>
      <c r="E335" s="60"/>
      <c r="F335" s="23">
        <v>8.6</v>
      </c>
      <c r="G335" s="63">
        <v>8.8000000000000007</v>
      </c>
      <c r="H335" s="23">
        <v>2.2999999999999998</v>
      </c>
      <c r="I335" s="63">
        <v>2.2000000000000002</v>
      </c>
      <c r="J335" s="23">
        <v>7.6</v>
      </c>
      <c r="K335" s="63">
        <v>7.8</v>
      </c>
      <c r="L335" s="23"/>
      <c r="M335" s="63">
        <v>31.2</v>
      </c>
      <c r="N335" s="50"/>
      <c r="O335" s="1310">
        <v>66.400000000000006</v>
      </c>
      <c r="P335" s="50"/>
      <c r="Q335" s="1310">
        <v>96.2</v>
      </c>
      <c r="R335" s="50"/>
      <c r="S335" s="1310"/>
      <c r="T335" s="50"/>
      <c r="U335" s="1310"/>
      <c r="V335" s="64"/>
      <c r="W335" s="65">
        <v>31.9</v>
      </c>
      <c r="X335" s="69"/>
      <c r="Y335" s="70">
        <v>176</v>
      </c>
      <c r="Z335" s="1505"/>
      <c r="AA335" s="68">
        <v>0.18</v>
      </c>
      <c r="AB335" s="655"/>
      <c r="AC335" s="655"/>
      <c r="AD335" s="6" t="s">
        <v>526</v>
      </c>
      <c r="AE335" s="18" t="s">
        <v>23</v>
      </c>
      <c r="AF335" s="50"/>
      <c r="AG335" s="217"/>
      <c r="AH335" s="43"/>
      <c r="AI335" s="102"/>
    </row>
    <row r="336" spans="1:35" x14ac:dyDescent="0.15">
      <c r="A336" s="1613"/>
      <c r="B336" s="326">
        <v>43852</v>
      </c>
      <c r="C336" s="456" t="str">
        <f t="shared" si="39"/>
        <v>(水)</v>
      </c>
      <c r="D336" s="671" t="s">
        <v>579</v>
      </c>
      <c r="E336" s="60"/>
      <c r="F336" s="23">
        <v>8.5</v>
      </c>
      <c r="G336" s="63">
        <v>8.6999999999999993</v>
      </c>
      <c r="H336" s="23">
        <v>2.4</v>
      </c>
      <c r="I336" s="63">
        <v>2.5</v>
      </c>
      <c r="J336" s="23">
        <v>7.6</v>
      </c>
      <c r="K336" s="63">
        <v>7.7</v>
      </c>
      <c r="L336" s="23"/>
      <c r="M336" s="63">
        <v>31.2</v>
      </c>
      <c r="N336" s="50"/>
      <c r="O336" s="1310">
        <v>65.7</v>
      </c>
      <c r="P336" s="50"/>
      <c r="Q336" s="1310">
        <v>95.6</v>
      </c>
      <c r="R336" s="50"/>
      <c r="S336" s="1310"/>
      <c r="T336" s="50"/>
      <c r="U336" s="1310"/>
      <c r="V336" s="64"/>
      <c r="W336" s="65">
        <v>32.299999999999997</v>
      </c>
      <c r="X336" s="69"/>
      <c r="Y336" s="70">
        <v>181</v>
      </c>
      <c r="Z336" s="1505"/>
      <c r="AA336" s="68">
        <v>0.2</v>
      </c>
      <c r="AB336" s="655"/>
      <c r="AC336" s="655"/>
      <c r="AD336" s="6" t="s">
        <v>287</v>
      </c>
      <c r="AE336" s="18" t="s">
        <v>23</v>
      </c>
      <c r="AF336" s="23"/>
      <c r="AG336" s="47">
        <v>22.8</v>
      </c>
      <c r="AH336" s="8"/>
      <c r="AI336" s="9"/>
    </row>
    <row r="337" spans="1:35" x14ac:dyDescent="0.15">
      <c r="A337" s="1613"/>
      <c r="B337" s="326">
        <v>43853</v>
      </c>
      <c r="C337" s="456" t="str">
        <f t="shared" si="39"/>
        <v>(木)</v>
      </c>
      <c r="D337" s="671" t="s">
        <v>571</v>
      </c>
      <c r="E337" s="60"/>
      <c r="F337" s="23">
        <v>8.5</v>
      </c>
      <c r="G337" s="63">
        <v>8.6</v>
      </c>
      <c r="H337" s="23">
        <v>2.7</v>
      </c>
      <c r="I337" s="63">
        <v>2.8</v>
      </c>
      <c r="J337" s="23">
        <v>7.6</v>
      </c>
      <c r="K337" s="63">
        <v>7.7</v>
      </c>
      <c r="L337" s="23"/>
      <c r="M337" s="63">
        <v>31.1</v>
      </c>
      <c r="N337" s="50"/>
      <c r="O337" s="1310">
        <v>64.900000000000006</v>
      </c>
      <c r="P337" s="50"/>
      <c r="Q337" s="1310">
        <v>97</v>
      </c>
      <c r="R337" s="50"/>
      <c r="S337" s="1310"/>
      <c r="T337" s="50"/>
      <c r="U337" s="1310"/>
      <c r="V337" s="64"/>
      <c r="W337" s="65">
        <v>33</v>
      </c>
      <c r="X337" s="69"/>
      <c r="Y337" s="70">
        <v>172</v>
      </c>
      <c r="Z337" s="1505"/>
      <c r="AA337" s="68">
        <v>0.25</v>
      </c>
      <c r="AB337" s="655"/>
      <c r="AC337" s="655"/>
      <c r="AD337" s="6" t="s">
        <v>27</v>
      </c>
      <c r="AE337" s="18" t="s">
        <v>23</v>
      </c>
      <c r="AF337" s="23"/>
      <c r="AG337" s="47">
        <v>29</v>
      </c>
      <c r="AH337" s="8"/>
      <c r="AI337" s="9"/>
    </row>
    <row r="338" spans="1:35" x14ac:dyDescent="0.15">
      <c r="A338" s="1613"/>
      <c r="B338" s="326">
        <v>43854</v>
      </c>
      <c r="C338" s="456" t="str">
        <f t="shared" si="39"/>
        <v>(金)</v>
      </c>
      <c r="D338" s="671" t="s">
        <v>579</v>
      </c>
      <c r="E338" s="60"/>
      <c r="F338" s="23">
        <v>8.5</v>
      </c>
      <c r="G338" s="63">
        <v>8.8000000000000007</v>
      </c>
      <c r="H338" s="23">
        <v>2.4</v>
      </c>
      <c r="I338" s="63">
        <v>1.8</v>
      </c>
      <c r="J338" s="23">
        <v>7.6</v>
      </c>
      <c r="K338" s="63">
        <v>7.6</v>
      </c>
      <c r="L338" s="23"/>
      <c r="M338" s="63">
        <v>31.1</v>
      </c>
      <c r="N338" s="50"/>
      <c r="O338" s="1310">
        <v>64.3</v>
      </c>
      <c r="P338" s="50"/>
      <c r="Q338" s="1310">
        <v>96.8</v>
      </c>
      <c r="R338" s="50"/>
      <c r="S338" s="1310"/>
      <c r="T338" s="50"/>
      <c r="U338" s="1310"/>
      <c r="V338" s="64"/>
      <c r="W338" s="65">
        <v>34.6</v>
      </c>
      <c r="X338" s="69"/>
      <c r="Y338" s="70">
        <v>179</v>
      </c>
      <c r="Z338" s="1505"/>
      <c r="AA338" s="68">
        <v>0.28000000000000003</v>
      </c>
      <c r="AB338" s="655">
        <v>116</v>
      </c>
      <c r="AC338" s="655"/>
      <c r="AD338" s="6" t="s">
        <v>288</v>
      </c>
      <c r="AE338" s="18" t="s">
        <v>273</v>
      </c>
      <c r="AF338" s="50"/>
      <c r="AG338" s="51">
        <v>4</v>
      </c>
      <c r="AH338" s="615"/>
      <c r="AI338" s="614"/>
    </row>
    <row r="339" spans="1:35" x14ac:dyDescent="0.15">
      <c r="A339" s="1613"/>
      <c r="B339" s="326">
        <v>43855</v>
      </c>
      <c r="C339" s="456" t="str">
        <f t="shared" si="39"/>
        <v>(土)</v>
      </c>
      <c r="D339" s="671" t="s">
        <v>570</v>
      </c>
      <c r="E339" s="60"/>
      <c r="F339" s="23">
        <v>8.5</v>
      </c>
      <c r="G339" s="63">
        <v>8.8000000000000007</v>
      </c>
      <c r="H339" s="23">
        <v>2</v>
      </c>
      <c r="I339" s="63">
        <v>2.4</v>
      </c>
      <c r="J339" s="23">
        <v>7.6</v>
      </c>
      <c r="K339" s="63">
        <v>7.8</v>
      </c>
      <c r="L339" s="23"/>
      <c r="M339" s="63">
        <v>33.6</v>
      </c>
      <c r="N339" s="50"/>
      <c r="O339" s="1310"/>
      <c r="P339" s="50"/>
      <c r="Q339" s="1310"/>
      <c r="R339" s="50"/>
      <c r="S339" s="1310"/>
      <c r="T339" s="50"/>
      <c r="U339" s="1310"/>
      <c r="V339" s="64"/>
      <c r="W339" s="65"/>
      <c r="X339" s="69"/>
      <c r="Y339" s="70"/>
      <c r="Z339" s="1505"/>
      <c r="AA339" s="68" t="s">
        <v>36</v>
      </c>
      <c r="AB339" s="655"/>
      <c r="AC339" s="655"/>
      <c r="AD339" s="6" t="s">
        <v>289</v>
      </c>
      <c r="AE339" s="18" t="s">
        <v>23</v>
      </c>
      <c r="AF339" s="50"/>
      <c r="AG339" s="51">
        <v>2</v>
      </c>
      <c r="AH339" s="8"/>
      <c r="AI339" s="9"/>
    </row>
    <row r="340" spans="1:35" x14ac:dyDescent="0.15">
      <c r="A340" s="1613"/>
      <c r="B340" s="326">
        <v>43856</v>
      </c>
      <c r="C340" s="456" t="str">
        <f t="shared" si="39"/>
        <v>(日)</v>
      </c>
      <c r="D340" s="671" t="s">
        <v>571</v>
      </c>
      <c r="E340" s="60"/>
      <c r="F340" s="23">
        <v>8.4</v>
      </c>
      <c r="G340" s="63">
        <v>8.6</v>
      </c>
      <c r="H340" s="23">
        <v>1.8</v>
      </c>
      <c r="I340" s="63">
        <v>2.2999999999999998</v>
      </c>
      <c r="J340" s="23">
        <v>7.7</v>
      </c>
      <c r="K340" s="63">
        <v>7.8</v>
      </c>
      <c r="L340" s="23"/>
      <c r="M340" s="63">
        <v>33.6</v>
      </c>
      <c r="N340" s="50"/>
      <c r="O340" s="1310"/>
      <c r="P340" s="50"/>
      <c r="Q340" s="1310"/>
      <c r="R340" s="50"/>
      <c r="S340" s="1310"/>
      <c r="T340" s="50"/>
      <c r="U340" s="1310"/>
      <c r="V340" s="64"/>
      <c r="W340" s="65"/>
      <c r="X340" s="69"/>
      <c r="Y340" s="70"/>
      <c r="Z340" s="1505"/>
      <c r="AA340" s="68" t="s">
        <v>36</v>
      </c>
      <c r="AB340" s="655"/>
      <c r="AC340" s="655"/>
      <c r="AD340" s="19"/>
      <c r="AE340" s="9"/>
      <c r="AF340" s="20"/>
      <c r="AG340" s="537"/>
      <c r="AH340" s="8"/>
      <c r="AI340" s="9"/>
    </row>
    <row r="341" spans="1:35" x14ac:dyDescent="0.15">
      <c r="A341" s="1613"/>
      <c r="B341" s="326">
        <v>43857</v>
      </c>
      <c r="C341" s="465" t="str">
        <f t="shared" si="39"/>
        <v>(月)</v>
      </c>
      <c r="D341" s="671" t="s">
        <v>579</v>
      </c>
      <c r="E341" s="60"/>
      <c r="F341" s="23">
        <v>8.4</v>
      </c>
      <c r="G341" s="63">
        <v>8.6</v>
      </c>
      <c r="H341" s="23">
        <v>1.9</v>
      </c>
      <c r="I341" s="63">
        <v>2.2999999999999998</v>
      </c>
      <c r="J341" s="23">
        <v>7.5</v>
      </c>
      <c r="K341" s="63">
        <v>7.7</v>
      </c>
      <c r="L341" s="23"/>
      <c r="M341" s="63">
        <v>31.3</v>
      </c>
      <c r="N341" s="50"/>
      <c r="O341" s="1310">
        <v>66.400000000000006</v>
      </c>
      <c r="P341" s="50"/>
      <c r="Q341" s="1310">
        <v>96.8</v>
      </c>
      <c r="R341" s="50"/>
      <c r="S341" s="1310"/>
      <c r="T341" s="50"/>
      <c r="U341" s="1310"/>
      <c r="V341" s="64"/>
      <c r="W341" s="65">
        <v>34.5</v>
      </c>
      <c r="X341" s="69"/>
      <c r="Y341" s="70">
        <v>203</v>
      </c>
      <c r="Z341" s="1505"/>
      <c r="AA341" s="68">
        <v>0.28999999999999998</v>
      </c>
      <c r="AB341" s="655"/>
      <c r="AC341" s="655"/>
      <c r="AD341" s="19"/>
      <c r="AE341" s="9"/>
      <c r="AF341" s="20"/>
      <c r="AG341" s="8"/>
      <c r="AH341" s="8"/>
      <c r="AI341" s="9"/>
    </row>
    <row r="342" spans="1:35" ht="13.5" customHeight="1" x14ac:dyDescent="0.15">
      <c r="A342" s="1613"/>
      <c r="B342" s="326">
        <v>43858</v>
      </c>
      <c r="C342" s="456" t="str">
        <f t="shared" si="39"/>
        <v>(火)</v>
      </c>
      <c r="D342" s="809" t="s">
        <v>571</v>
      </c>
      <c r="E342" s="342"/>
      <c r="F342" s="293">
        <v>8.1999999999999993</v>
      </c>
      <c r="G342" s="294">
        <v>8.4</v>
      </c>
      <c r="H342" s="293">
        <v>1.9</v>
      </c>
      <c r="I342" s="294">
        <v>2.2999999999999998</v>
      </c>
      <c r="J342" s="293">
        <v>7.6</v>
      </c>
      <c r="K342" s="294">
        <v>7.8</v>
      </c>
      <c r="L342" s="293"/>
      <c r="M342" s="294">
        <v>31.2</v>
      </c>
      <c r="N342" s="1325"/>
      <c r="O342" s="1326">
        <v>66.099999999999994</v>
      </c>
      <c r="P342" s="1325"/>
      <c r="Q342" s="1326">
        <v>96.2</v>
      </c>
      <c r="R342" s="1325"/>
      <c r="S342" s="1326"/>
      <c r="T342" s="1325"/>
      <c r="U342" s="1326"/>
      <c r="V342" s="295"/>
      <c r="W342" s="296">
        <v>32.799999999999997</v>
      </c>
      <c r="X342" s="343"/>
      <c r="Y342" s="344">
        <v>193</v>
      </c>
      <c r="Z342" s="1511"/>
      <c r="AA342" s="298">
        <v>0.23</v>
      </c>
      <c r="AB342" s="799"/>
      <c r="AC342" s="799"/>
      <c r="AD342" s="613"/>
      <c r="AE342" s="614"/>
      <c r="AF342" s="728"/>
      <c r="AG342" s="729"/>
      <c r="AH342" s="730"/>
      <c r="AI342" s="731"/>
    </row>
    <row r="343" spans="1:35" ht="13.5" customHeight="1" x14ac:dyDescent="0.15">
      <c r="A343" s="1613"/>
      <c r="B343" s="326">
        <v>43859</v>
      </c>
      <c r="C343" s="456" t="str">
        <f t="shared" si="39"/>
        <v>(水)</v>
      </c>
      <c r="D343" s="671" t="s">
        <v>579</v>
      </c>
      <c r="E343" s="60"/>
      <c r="F343" s="23">
        <v>8.4</v>
      </c>
      <c r="G343" s="63">
        <v>8.6999999999999993</v>
      </c>
      <c r="H343" s="23">
        <v>2.2000000000000002</v>
      </c>
      <c r="I343" s="63">
        <v>2.2999999999999998</v>
      </c>
      <c r="J343" s="23">
        <v>7.6</v>
      </c>
      <c r="K343" s="63">
        <v>7.7</v>
      </c>
      <c r="L343" s="23"/>
      <c r="M343" s="63">
        <v>31.1</v>
      </c>
      <c r="N343" s="50"/>
      <c r="O343" s="1310">
        <v>66.900000000000006</v>
      </c>
      <c r="P343" s="50"/>
      <c r="Q343" s="1310">
        <v>96.8</v>
      </c>
      <c r="R343" s="50"/>
      <c r="S343" s="1310"/>
      <c r="T343" s="50"/>
      <c r="U343" s="1310"/>
      <c r="V343" s="64"/>
      <c r="W343" s="65">
        <v>32.200000000000003</v>
      </c>
      <c r="X343" s="69"/>
      <c r="Y343" s="70">
        <v>174</v>
      </c>
      <c r="Z343" s="1505"/>
      <c r="AA343" s="68">
        <v>0.31</v>
      </c>
      <c r="AB343" s="655"/>
      <c r="AC343" s="655"/>
      <c r="AD343" s="410" t="s">
        <v>384</v>
      </c>
      <c r="AE343" s="724"/>
      <c r="AF343" s="724"/>
      <c r="AG343" s="724"/>
      <c r="AH343" s="724"/>
      <c r="AI343" s="725"/>
    </row>
    <row r="344" spans="1:35" ht="13.5" customHeight="1" x14ac:dyDescent="0.15">
      <c r="A344" s="1613"/>
      <c r="B344" s="326">
        <v>43860</v>
      </c>
      <c r="C344" s="456" t="str">
        <f t="shared" si="39"/>
        <v>(木)</v>
      </c>
      <c r="D344" s="671" t="s">
        <v>570</v>
      </c>
      <c r="E344" s="60"/>
      <c r="F344" s="23">
        <v>8.4</v>
      </c>
      <c r="G344" s="63">
        <v>8.8000000000000007</v>
      </c>
      <c r="H344" s="23">
        <v>2.2999999999999998</v>
      </c>
      <c r="I344" s="63">
        <v>2.7</v>
      </c>
      <c r="J344" s="23">
        <v>7.6</v>
      </c>
      <c r="K344" s="63">
        <v>7.7</v>
      </c>
      <c r="L344" s="23"/>
      <c r="M344" s="63">
        <v>30.9</v>
      </c>
      <c r="N344" s="50"/>
      <c r="O344" s="1310">
        <v>66.2</v>
      </c>
      <c r="P344" s="50"/>
      <c r="Q344" s="1310">
        <v>97.2</v>
      </c>
      <c r="R344" s="50"/>
      <c r="S344" s="1310"/>
      <c r="T344" s="50"/>
      <c r="U344" s="1310"/>
      <c r="V344" s="64"/>
      <c r="W344" s="65">
        <v>32.799999999999997</v>
      </c>
      <c r="X344" s="69"/>
      <c r="Y344" s="70">
        <v>192</v>
      </c>
      <c r="Z344" s="1505"/>
      <c r="AA344" s="68">
        <v>0.27</v>
      </c>
      <c r="AB344" s="655"/>
      <c r="AC344" s="655"/>
      <c r="AD344" s="678"/>
      <c r="AE344" s="677"/>
      <c r="AF344" s="677"/>
      <c r="AG344" s="677"/>
      <c r="AH344" s="677"/>
      <c r="AI344" s="726"/>
    </row>
    <row r="345" spans="1:35" ht="13.5" customHeight="1" x14ac:dyDescent="0.15">
      <c r="A345" s="1613"/>
      <c r="B345" s="326">
        <v>43861</v>
      </c>
      <c r="C345" s="466" t="str">
        <f t="shared" si="39"/>
        <v>(金)</v>
      </c>
      <c r="D345" s="74" t="s">
        <v>579</v>
      </c>
      <c r="E345" s="60"/>
      <c r="F345" s="23">
        <v>8.4</v>
      </c>
      <c r="G345" s="63">
        <v>8.6999999999999993</v>
      </c>
      <c r="H345" s="23">
        <v>2.2999999999999998</v>
      </c>
      <c r="I345" s="63">
        <v>2.6</v>
      </c>
      <c r="J345" s="23">
        <v>7.6</v>
      </c>
      <c r="K345" s="63">
        <v>7.8</v>
      </c>
      <c r="L345" s="23"/>
      <c r="M345" s="63">
        <v>30.9</v>
      </c>
      <c r="N345" s="50"/>
      <c r="O345" s="1310">
        <v>65.2</v>
      </c>
      <c r="P345" s="50"/>
      <c r="Q345" s="1310">
        <v>99</v>
      </c>
      <c r="R345" s="50"/>
      <c r="S345" s="1310"/>
      <c r="T345" s="50"/>
      <c r="U345" s="1310"/>
      <c r="V345" s="64"/>
      <c r="W345" s="65">
        <v>32.5</v>
      </c>
      <c r="X345" s="69"/>
      <c r="Y345" s="70">
        <v>182</v>
      </c>
      <c r="Z345" s="1505"/>
      <c r="AA345" s="68">
        <v>0.31</v>
      </c>
      <c r="AB345" s="800"/>
      <c r="AC345" s="800"/>
      <c r="AD345" s="678"/>
      <c r="AE345" s="677"/>
      <c r="AF345" s="677"/>
      <c r="AG345" s="677"/>
      <c r="AH345" s="677"/>
      <c r="AI345" s="726"/>
    </row>
    <row r="346" spans="1:35" ht="13.5" customHeight="1" x14ac:dyDescent="0.15">
      <c r="A346" s="1613"/>
      <c r="B346" s="1610" t="s">
        <v>396</v>
      </c>
      <c r="C346" s="1611"/>
      <c r="D346" s="399"/>
      <c r="E346" s="359">
        <f t="shared" ref="E346:AC346" si="40">IF(COUNT(E315:E345)=0,"",MAX(E315:E345))</f>
        <v>17</v>
      </c>
      <c r="F346" s="360">
        <f t="shared" si="40"/>
        <v>9.8000000000000007</v>
      </c>
      <c r="G346" s="361">
        <f t="shared" si="40"/>
        <v>10.1</v>
      </c>
      <c r="H346" s="360">
        <f t="shared" si="40"/>
        <v>4.4000000000000004</v>
      </c>
      <c r="I346" s="361">
        <f t="shared" si="40"/>
        <v>3.3</v>
      </c>
      <c r="J346" s="360">
        <f t="shared" si="40"/>
        <v>7.7</v>
      </c>
      <c r="K346" s="361">
        <f t="shared" si="40"/>
        <v>7.8</v>
      </c>
      <c r="L346" s="360" t="str">
        <f t="shared" si="40"/>
        <v/>
      </c>
      <c r="M346" s="361">
        <f t="shared" si="40"/>
        <v>33.6</v>
      </c>
      <c r="N346" s="1311" t="str">
        <f t="shared" si="40"/>
        <v/>
      </c>
      <c r="O346" s="1319">
        <f t="shared" si="40"/>
        <v>67.8</v>
      </c>
      <c r="P346" s="1311" t="str">
        <f t="shared" si="40"/>
        <v/>
      </c>
      <c r="Q346" s="1319">
        <f t="shared" si="40"/>
        <v>99.6</v>
      </c>
      <c r="R346" s="1311" t="str">
        <f t="shared" si="40"/>
        <v/>
      </c>
      <c r="S346" s="1319">
        <f t="shared" si="40"/>
        <v>56</v>
      </c>
      <c r="T346" s="1311" t="str">
        <f t="shared" si="40"/>
        <v/>
      </c>
      <c r="U346" s="1319">
        <f t="shared" si="40"/>
        <v>42.2</v>
      </c>
      <c r="V346" s="362" t="str">
        <f t="shared" si="40"/>
        <v/>
      </c>
      <c r="W346" s="583">
        <f t="shared" si="40"/>
        <v>37.1</v>
      </c>
      <c r="X346" s="640" t="str">
        <f t="shared" si="40"/>
        <v/>
      </c>
      <c r="Y346" s="641">
        <f t="shared" si="40"/>
        <v>213</v>
      </c>
      <c r="Z346" s="1501" t="str">
        <f t="shared" si="40"/>
        <v/>
      </c>
      <c r="AA346" s="1514">
        <f t="shared" si="40"/>
        <v>0.31</v>
      </c>
      <c r="AB346" s="695">
        <f t="shared" si="40"/>
        <v>116</v>
      </c>
      <c r="AC346" s="695">
        <f t="shared" si="40"/>
        <v>2</v>
      </c>
      <c r="AD346" s="678"/>
      <c r="AE346" s="677"/>
      <c r="AF346" s="677"/>
      <c r="AG346" s="677"/>
      <c r="AH346" s="677"/>
      <c r="AI346" s="726"/>
    </row>
    <row r="347" spans="1:35" ht="13.5" customHeight="1" x14ac:dyDescent="0.15">
      <c r="A347" s="1613"/>
      <c r="B347" s="1602" t="s">
        <v>397</v>
      </c>
      <c r="C347" s="1603"/>
      <c r="D347" s="401"/>
      <c r="E347" s="365">
        <f t="shared" ref="E347:AC347" si="41">IF(COUNT(E315:E345)=0,"",MIN(E315:E345))</f>
        <v>17</v>
      </c>
      <c r="F347" s="366">
        <f t="shared" si="41"/>
        <v>8.1999999999999993</v>
      </c>
      <c r="G347" s="367">
        <f t="shared" si="41"/>
        <v>8.4</v>
      </c>
      <c r="H347" s="366">
        <f t="shared" si="41"/>
        <v>1.8</v>
      </c>
      <c r="I347" s="367">
        <f t="shared" si="41"/>
        <v>1.8</v>
      </c>
      <c r="J347" s="366">
        <f t="shared" si="41"/>
        <v>7.5</v>
      </c>
      <c r="K347" s="367">
        <f t="shared" si="41"/>
        <v>7.6</v>
      </c>
      <c r="L347" s="366" t="str">
        <f t="shared" si="41"/>
        <v/>
      </c>
      <c r="M347" s="367">
        <f t="shared" si="41"/>
        <v>30.3</v>
      </c>
      <c r="N347" s="1313" t="str">
        <f t="shared" si="41"/>
        <v/>
      </c>
      <c r="O347" s="1320">
        <f t="shared" si="41"/>
        <v>64.3</v>
      </c>
      <c r="P347" s="1313" t="str">
        <f t="shared" si="41"/>
        <v/>
      </c>
      <c r="Q347" s="1320">
        <f t="shared" si="41"/>
        <v>95.6</v>
      </c>
      <c r="R347" s="1313" t="str">
        <f t="shared" si="41"/>
        <v/>
      </c>
      <c r="S347" s="1320">
        <f t="shared" si="41"/>
        <v>56</v>
      </c>
      <c r="T347" s="1313" t="str">
        <f t="shared" si="41"/>
        <v/>
      </c>
      <c r="U347" s="1320">
        <f t="shared" si="41"/>
        <v>42.2</v>
      </c>
      <c r="V347" s="368" t="str">
        <f t="shared" si="41"/>
        <v/>
      </c>
      <c r="W347" s="697">
        <f t="shared" si="41"/>
        <v>31.6</v>
      </c>
      <c r="X347" s="644" t="str">
        <f t="shared" si="41"/>
        <v/>
      </c>
      <c r="Y347" s="645">
        <f t="shared" si="41"/>
        <v>165</v>
      </c>
      <c r="Z347" s="1502" t="str">
        <f t="shared" si="41"/>
        <v/>
      </c>
      <c r="AA347" s="710">
        <f t="shared" si="41"/>
        <v>0.18</v>
      </c>
      <c r="AB347" s="699">
        <f t="shared" si="41"/>
        <v>6</v>
      </c>
      <c r="AC347" s="699">
        <f t="shared" si="41"/>
        <v>2</v>
      </c>
      <c r="AD347" s="678"/>
      <c r="AE347" s="677"/>
      <c r="AF347" s="677"/>
      <c r="AG347" s="677"/>
      <c r="AH347" s="677"/>
      <c r="AI347" s="726"/>
    </row>
    <row r="348" spans="1:35" ht="13.5" customHeight="1" x14ac:dyDescent="0.15">
      <c r="A348" s="1613"/>
      <c r="B348" s="1602" t="s">
        <v>398</v>
      </c>
      <c r="C348" s="1603"/>
      <c r="D348" s="403"/>
      <c r="E348" s="584">
        <f t="shared" ref="E348:AC348" si="42">IF(COUNT(E315:E345)=0,"",AVERAGE(E315:E345))</f>
        <v>17</v>
      </c>
      <c r="F348" s="585">
        <f t="shared" si="42"/>
        <v>8.8258064516129018</v>
      </c>
      <c r="G348" s="586">
        <f t="shared" si="42"/>
        <v>9.0774193548387103</v>
      </c>
      <c r="H348" s="585">
        <f t="shared" si="42"/>
        <v>2.9774193548387102</v>
      </c>
      <c r="I348" s="586">
        <f t="shared" si="42"/>
        <v>2.6322580645161286</v>
      </c>
      <c r="J348" s="585">
        <f t="shared" si="42"/>
        <v>7.632258064516126</v>
      </c>
      <c r="K348" s="586">
        <f t="shared" si="42"/>
        <v>7.7193548387096769</v>
      </c>
      <c r="L348" s="585" t="str">
        <f t="shared" si="42"/>
        <v/>
      </c>
      <c r="M348" s="586">
        <f t="shared" si="42"/>
        <v>31.441935483870978</v>
      </c>
      <c r="N348" s="1321" t="str">
        <f t="shared" si="42"/>
        <v/>
      </c>
      <c r="O348" s="1322">
        <f t="shared" si="42"/>
        <v>66.157894736842124</v>
      </c>
      <c r="P348" s="1321" t="str">
        <f t="shared" si="42"/>
        <v/>
      </c>
      <c r="Q348" s="1322">
        <f t="shared" si="42"/>
        <v>97.284210526315789</v>
      </c>
      <c r="R348" s="1321" t="str">
        <f t="shared" si="42"/>
        <v/>
      </c>
      <c r="S348" s="1322">
        <f t="shared" si="42"/>
        <v>56</v>
      </c>
      <c r="T348" s="1321" t="str">
        <f t="shared" si="42"/>
        <v/>
      </c>
      <c r="U348" s="1322">
        <f t="shared" si="42"/>
        <v>42.2</v>
      </c>
      <c r="V348" s="1366" t="str">
        <f t="shared" si="42"/>
        <v/>
      </c>
      <c r="W348" s="702">
        <f t="shared" si="42"/>
        <v>33.573684210526316</v>
      </c>
      <c r="X348" s="687" t="str">
        <f t="shared" si="42"/>
        <v/>
      </c>
      <c r="Y348" s="688">
        <f t="shared" si="42"/>
        <v>184.42105263157896</v>
      </c>
      <c r="Z348" s="1507" t="str">
        <f t="shared" si="42"/>
        <v/>
      </c>
      <c r="AA348" s="742">
        <f t="shared" si="42"/>
        <v>0.2473684210526316</v>
      </c>
      <c r="AB348" s="691">
        <f t="shared" si="42"/>
        <v>61</v>
      </c>
      <c r="AC348" s="691">
        <f t="shared" si="42"/>
        <v>2</v>
      </c>
      <c r="AD348" s="678"/>
      <c r="AE348" s="677"/>
      <c r="AF348" s="677"/>
      <c r="AG348" s="677"/>
      <c r="AH348" s="677"/>
      <c r="AI348" s="726"/>
    </row>
    <row r="349" spans="1:35" ht="13.5" customHeight="1" x14ac:dyDescent="0.15">
      <c r="A349" s="1614"/>
      <c r="B349" s="1604" t="s">
        <v>399</v>
      </c>
      <c r="C349" s="1605"/>
      <c r="D349" s="601"/>
      <c r="E349" s="606"/>
      <c r="F349" s="1456"/>
      <c r="G349" s="1457"/>
      <c r="H349" s="1456"/>
      <c r="I349" s="1457"/>
      <c r="J349" s="1352"/>
      <c r="K349" s="1353"/>
      <c r="L349" s="1456"/>
      <c r="M349" s="1457"/>
      <c r="N349" s="1316"/>
      <c r="O349" s="1323"/>
      <c r="P349" s="1334"/>
      <c r="Q349" s="1323"/>
      <c r="R349" s="1315"/>
      <c r="S349" s="1316"/>
      <c r="T349" s="1315"/>
      <c r="U349" s="1333"/>
      <c r="V349" s="1367"/>
      <c r="W349" s="1368"/>
      <c r="X349" s="636"/>
      <c r="Y349" s="701"/>
      <c r="Z349" s="1508"/>
      <c r="AA349" s="1516"/>
      <c r="AB349" s="692">
        <f>SUM(AB315:AB345)</f>
        <v>122</v>
      </c>
      <c r="AC349" s="692">
        <f>SUM(AC315:AC345)</f>
        <v>2</v>
      </c>
      <c r="AD349" s="681"/>
      <c r="AE349" s="732"/>
      <c r="AF349" s="732"/>
      <c r="AG349" s="732"/>
      <c r="AH349" s="732"/>
      <c r="AI349" s="733"/>
    </row>
    <row r="350" spans="1:35" ht="13.5" customHeight="1" x14ac:dyDescent="0.15">
      <c r="A350" s="1612" t="s">
        <v>535</v>
      </c>
      <c r="B350" s="457">
        <v>43862</v>
      </c>
      <c r="C350" s="464" t="str">
        <f>IF(B350="","",IF(WEEKDAY(B350)=1,"(日)",IF(WEEKDAY(B350)=2,"(月)",IF(WEEKDAY(B350)=3,"(火)",IF(WEEKDAY(B350)=4,"(水)",IF(WEEKDAY(B350)=5,"(木)",IF(WEEKDAY(B350)=6,"(金)","(土)")))))))</f>
        <v>(土)</v>
      </c>
      <c r="D350" s="671" t="s">
        <v>570</v>
      </c>
      <c r="E350" s="60"/>
      <c r="F350" s="23">
        <v>8.3000000000000007</v>
      </c>
      <c r="G350" s="140">
        <v>8.6999999999999993</v>
      </c>
      <c r="H350" s="23">
        <v>2.1</v>
      </c>
      <c r="I350" s="140">
        <v>2.2000000000000002</v>
      </c>
      <c r="J350" s="23">
        <v>7.7</v>
      </c>
      <c r="K350" s="140">
        <v>7.8</v>
      </c>
      <c r="L350" s="23"/>
      <c r="M350" s="140">
        <v>33.1</v>
      </c>
      <c r="N350" s="50"/>
      <c r="O350" s="1328"/>
      <c r="P350" s="50"/>
      <c r="Q350" s="1328"/>
      <c r="R350" s="50"/>
      <c r="S350" s="1328"/>
      <c r="T350" s="50"/>
      <c r="U350" s="1328"/>
      <c r="V350" s="64"/>
      <c r="W350" s="705"/>
      <c r="X350" s="69"/>
      <c r="Y350" s="704"/>
      <c r="Z350" s="1505"/>
      <c r="AA350" s="703" t="s">
        <v>36</v>
      </c>
      <c r="AB350" s="655"/>
      <c r="AC350" s="655"/>
      <c r="AD350" s="172">
        <v>43867</v>
      </c>
      <c r="AE350" s="135" t="s">
        <v>29</v>
      </c>
      <c r="AF350" s="136">
        <v>14.5</v>
      </c>
      <c r="AG350" s="137" t="s">
        <v>20</v>
      </c>
      <c r="AH350" s="138"/>
      <c r="AI350" s="139"/>
    </row>
    <row r="351" spans="1:35" ht="13.5" customHeight="1" x14ac:dyDescent="0.15">
      <c r="A351" s="1634"/>
      <c r="B351" s="457">
        <v>43863</v>
      </c>
      <c r="C351" s="456" t="str">
        <f t="shared" ref="C351:C356" si="43">IF(B351="","",IF(WEEKDAY(B351)=1,"(日)",IF(WEEKDAY(B351)=2,"(月)",IF(WEEKDAY(B351)=3,"(火)",IF(WEEKDAY(B351)=4,"(水)",IF(WEEKDAY(B351)=5,"(木)",IF(WEEKDAY(B351)=6,"(金)","(土)")))))))</f>
        <v>(日)</v>
      </c>
      <c r="D351" s="671" t="s">
        <v>570</v>
      </c>
      <c r="E351" s="60"/>
      <c r="F351" s="23">
        <v>8.3000000000000007</v>
      </c>
      <c r="G351" s="140">
        <v>8.6</v>
      </c>
      <c r="H351" s="23">
        <v>2.2000000000000002</v>
      </c>
      <c r="I351" s="140">
        <v>2</v>
      </c>
      <c r="J351" s="23">
        <v>7.8</v>
      </c>
      <c r="K351" s="140">
        <v>7.8</v>
      </c>
      <c r="L351" s="23"/>
      <c r="M351" s="140">
        <v>33</v>
      </c>
      <c r="N351" s="50"/>
      <c r="O351" s="1328"/>
      <c r="P351" s="50"/>
      <c r="Q351" s="1328"/>
      <c r="R351" s="50"/>
      <c r="S351" s="1328"/>
      <c r="T351" s="50"/>
      <c r="U351" s="1328"/>
      <c r="V351" s="64"/>
      <c r="W351" s="705"/>
      <c r="X351" s="69"/>
      <c r="Y351" s="704"/>
      <c r="Z351" s="1505"/>
      <c r="AA351" s="703" t="s">
        <v>36</v>
      </c>
      <c r="AB351" s="655"/>
      <c r="AC351" s="655"/>
      <c r="AD351" s="12" t="s">
        <v>30</v>
      </c>
      <c r="AE351" s="13" t="s">
        <v>31</v>
      </c>
      <c r="AF351" s="14" t="s">
        <v>32</v>
      </c>
      <c r="AG351" s="15" t="s">
        <v>33</v>
      </c>
      <c r="AH351" s="16" t="s">
        <v>36</v>
      </c>
      <c r="AI351" s="96"/>
    </row>
    <row r="352" spans="1:35" ht="13.5" customHeight="1" x14ac:dyDescent="0.15">
      <c r="A352" s="1634"/>
      <c r="B352" s="457">
        <v>43864</v>
      </c>
      <c r="C352" s="456" t="str">
        <f t="shared" si="43"/>
        <v>(月)</v>
      </c>
      <c r="D352" s="671" t="s">
        <v>570</v>
      </c>
      <c r="E352" s="60"/>
      <c r="F352" s="23">
        <v>8.4</v>
      </c>
      <c r="G352" s="140">
        <v>8.6</v>
      </c>
      <c r="H352" s="23">
        <v>2.2000000000000002</v>
      </c>
      <c r="I352" s="140">
        <v>2.2000000000000002</v>
      </c>
      <c r="J352" s="23">
        <v>7.8</v>
      </c>
      <c r="K352" s="140">
        <v>7.8</v>
      </c>
      <c r="L352" s="23"/>
      <c r="M352" s="63">
        <v>30.6</v>
      </c>
      <c r="N352" s="50"/>
      <c r="O352" s="1328">
        <v>67.400000000000006</v>
      </c>
      <c r="P352" s="50"/>
      <c r="Q352" s="1328">
        <v>95.2</v>
      </c>
      <c r="R352" s="50"/>
      <c r="S352" s="1328"/>
      <c r="T352" s="50"/>
      <c r="U352" s="1328"/>
      <c r="V352" s="64"/>
      <c r="W352" s="705">
        <v>32.6</v>
      </c>
      <c r="X352" s="69"/>
      <c r="Y352" s="704">
        <v>190</v>
      </c>
      <c r="Z352" s="1505"/>
      <c r="AA352" s="703">
        <v>0.26</v>
      </c>
      <c r="AB352" s="655"/>
      <c r="AC352" s="655"/>
      <c r="AD352" s="5" t="s">
        <v>271</v>
      </c>
      <c r="AE352" s="17" t="s">
        <v>20</v>
      </c>
      <c r="AF352" s="31"/>
      <c r="AG352" s="517">
        <v>8.6999999999999993</v>
      </c>
      <c r="AH352" s="33" t="s">
        <v>36</v>
      </c>
      <c r="AI352" s="97"/>
    </row>
    <row r="353" spans="1:35" ht="13.5" customHeight="1" x14ac:dyDescent="0.15">
      <c r="A353" s="1634"/>
      <c r="B353" s="457">
        <v>43865</v>
      </c>
      <c r="C353" s="456" t="str">
        <f t="shared" si="43"/>
        <v>(火)</v>
      </c>
      <c r="D353" s="671" t="s">
        <v>570</v>
      </c>
      <c r="E353" s="60"/>
      <c r="F353" s="23">
        <v>8.4</v>
      </c>
      <c r="G353" s="63">
        <v>8.6999999999999993</v>
      </c>
      <c r="H353" s="23">
        <v>2.1</v>
      </c>
      <c r="I353" s="140">
        <v>2.2999999999999998</v>
      </c>
      <c r="J353" s="23">
        <v>7.8</v>
      </c>
      <c r="K353" s="140">
        <v>7.8</v>
      </c>
      <c r="L353" s="23"/>
      <c r="M353" s="63">
        <v>30.6</v>
      </c>
      <c r="N353" s="50"/>
      <c r="O353" s="1310">
        <v>66.599999999999994</v>
      </c>
      <c r="P353" s="50"/>
      <c r="Q353" s="1328">
        <v>95.8</v>
      </c>
      <c r="R353" s="50"/>
      <c r="S353" s="1328"/>
      <c r="T353" s="50"/>
      <c r="U353" s="1328"/>
      <c r="V353" s="64"/>
      <c r="W353" s="705">
        <v>32.4</v>
      </c>
      <c r="X353" s="69"/>
      <c r="Y353" s="704">
        <v>209</v>
      </c>
      <c r="Z353" s="1505"/>
      <c r="AA353" s="68">
        <v>0.27</v>
      </c>
      <c r="AB353" s="655"/>
      <c r="AC353" s="655"/>
      <c r="AD353" s="6" t="s">
        <v>272</v>
      </c>
      <c r="AE353" s="18" t="s">
        <v>273</v>
      </c>
      <c r="AF353" s="37"/>
      <c r="AG353" s="526">
        <v>2.2000000000000002</v>
      </c>
      <c r="AH353" s="39" t="s">
        <v>36</v>
      </c>
      <c r="AI353" s="98"/>
    </row>
    <row r="354" spans="1:35" ht="13.5" customHeight="1" x14ac:dyDescent="0.15">
      <c r="A354" s="1634"/>
      <c r="B354" s="457">
        <v>43866</v>
      </c>
      <c r="C354" s="456" t="str">
        <f t="shared" si="43"/>
        <v>(水)</v>
      </c>
      <c r="D354" s="671" t="s">
        <v>598</v>
      </c>
      <c r="E354" s="60"/>
      <c r="F354" s="23">
        <v>8.5</v>
      </c>
      <c r="G354" s="63">
        <v>8.8000000000000007</v>
      </c>
      <c r="H354" s="23">
        <v>2.4</v>
      </c>
      <c r="I354" s="63">
        <v>2.1</v>
      </c>
      <c r="J354" s="23">
        <v>7.8</v>
      </c>
      <c r="K354" s="63">
        <v>7.9</v>
      </c>
      <c r="L354" s="23"/>
      <c r="M354" s="63">
        <v>30.5</v>
      </c>
      <c r="N354" s="50"/>
      <c r="O354" s="1310">
        <v>65.3</v>
      </c>
      <c r="P354" s="50"/>
      <c r="Q354" s="1310">
        <v>97.4</v>
      </c>
      <c r="R354" s="50"/>
      <c r="S354" s="1328"/>
      <c r="T354" s="50"/>
      <c r="U354" s="1328"/>
      <c r="V354" s="64"/>
      <c r="W354" s="705">
        <v>32.9</v>
      </c>
      <c r="X354" s="69"/>
      <c r="Y354" s="704">
        <v>204</v>
      </c>
      <c r="Z354" s="1505"/>
      <c r="AA354" s="68">
        <v>0.26</v>
      </c>
      <c r="AB354" s="655"/>
      <c r="AC354" s="655"/>
      <c r="AD354" s="6" t="s">
        <v>21</v>
      </c>
      <c r="AE354" s="18"/>
      <c r="AF354" s="40"/>
      <c r="AG354" s="526">
        <v>8</v>
      </c>
      <c r="AH354" s="42" t="s">
        <v>36</v>
      </c>
      <c r="AI354" s="99"/>
    </row>
    <row r="355" spans="1:35" ht="13.5" customHeight="1" x14ac:dyDescent="0.15">
      <c r="A355" s="1634"/>
      <c r="B355" s="457">
        <v>43867</v>
      </c>
      <c r="C355" s="456" t="str">
        <f t="shared" si="43"/>
        <v>(木)</v>
      </c>
      <c r="D355" s="671" t="s">
        <v>598</v>
      </c>
      <c r="E355" s="60">
        <v>6.9</v>
      </c>
      <c r="F355" s="23">
        <v>8.4</v>
      </c>
      <c r="G355" s="63">
        <v>8.6999999999999993</v>
      </c>
      <c r="H355" s="23">
        <v>2.2999999999999998</v>
      </c>
      <c r="I355" s="63">
        <v>2.2000000000000002</v>
      </c>
      <c r="J355" s="23">
        <v>8</v>
      </c>
      <c r="K355" s="63">
        <v>8</v>
      </c>
      <c r="L355" s="23"/>
      <c r="M355" s="63">
        <v>30.5</v>
      </c>
      <c r="N355" s="50"/>
      <c r="O355" s="1310">
        <v>66.099999999999994</v>
      </c>
      <c r="P355" s="50"/>
      <c r="Q355" s="1310">
        <v>96</v>
      </c>
      <c r="R355" s="50"/>
      <c r="S355" s="1310">
        <v>55.2</v>
      </c>
      <c r="T355" s="50"/>
      <c r="U355" s="1328">
        <v>40.799999999999997</v>
      </c>
      <c r="V355" s="64"/>
      <c r="W355" s="705">
        <v>31.4</v>
      </c>
      <c r="X355" s="69"/>
      <c r="Y355" s="70">
        <v>189</v>
      </c>
      <c r="Z355" s="1505"/>
      <c r="AA355" s="68">
        <v>0.28000000000000003</v>
      </c>
      <c r="AB355" s="655"/>
      <c r="AC355" s="655"/>
      <c r="AD355" s="6" t="s">
        <v>274</v>
      </c>
      <c r="AE355" s="18" t="s">
        <v>22</v>
      </c>
      <c r="AF355" s="34"/>
      <c r="AG355" s="526">
        <v>30.5</v>
      </c>
      <c r="AH355" s="36" t="s">
        <v>36</v>
      </c>
      <c r="AI355" s="100"/>
    </row>
    <row r="356" spans="1:35" ht="13.5" customHeight="1" x14ac:dyDescent="0.15">
      <c r="A356" s="1634"/>
      <c r="B356" s="457">
        <v>43868</v>
      </c>
      <c r="C356" s="456" t="str">
        <f t="shared" si="43"/>
        <v>(金)</v>
      </c>
      <c r="D356" s="671" t="s">
        <v>570</v>
      </c>
      <c r="E356" s="60"/>
      <c r="F356" s="23">
        <v>8.1</v>
      </c>
      <c r="G356" s="63">
        <v>8.3000000000000007</v>
      </c>
      <c r="H356" s="23">
        <v>2</v>
      </c>
      <c r="I356" s="63">
        <v>2.2000000000000002</v>
      </c>
      <c r="J356" s="23">
        <v>8</v>
      </c>
      <c r="K356" s="63">
        <v>8</v>
      </c>
      <c r="L356" s="23"/>
      <c r="M356" s="63">
        <v>30.5</v>
      </c>
      <c r="N356" s="50"/>
      <c r="O356" s="1310">
        <v>67.400000000000006</v>
      </c>
      <c r="P356" s="50"/>
      <c r="Q356" s="1310">
        <v>96.4</v>
      </c>
      <c r="R356" s="50"/>
      <c r="S356" s="1310"/>
      <c r="T356" s="50"/>
      <c r="U356" s="1328"/>
      <c r="V356" s="64"/>
      <c r="W356" s="65">
        <v>33.700000000000003</v>
      </c>
      <c r="X356" s="69"/>
      <c r="Y356" s="70">
        <v>208</v>
      </c>
      <c r="Z356" s="1505"/>
      <c r="AA356" s="68">
        <v>0.19</v>
      </c>
      <c r="AB356" s="655">
        <v>4</v>
      </c>
      <c r="AC356" s="655">
        <v>2</v>
      </c>
      <c r="AD356" s="6" t="s">
        <v>275</v>
      </c>
      <c r="AE356" s="18" t="s">
        <v>23</v>
      </c>
      <c r="AF356" s="34"/>
      <c r="AG356" s="1345">
        <v>66.099999999999994</v>
      </c>
      <c r="AH356" s="36" t="s">
        <v>36</v>
      </c>
      <c r="AI356" s="100"/>
    </row>
    <row r="357" spans="1:35" ht="13.5" customHeight="1" x14ac:dyDescent="0.15">
      <c r="A357" s="1634"/>
      <c r="B357" s="457">
        <v>43869</v>
      </c>
      <c r="C357" s="456" t="str">
        <f>IF(B357="","",IF(WEEKDAY(B357)=1,"(日)",IF(WEEKDAY(B357)=2,"(月)",IF(WEEKDAY(B357)=3,"(火)",IF(WEEKDAY(B357)=4,"(水)",IF(WEEKDAY(B357)=5,"(木)",IF(WEEKDAY(B357)=6,"(金)","(土)")))))))</f>
        <v>(土)</v>
      </c>
      <c r="D357" s="671" t="s">
        <v>579</v>
      </c>
      <c r="E357" s="60"/>
      <c r="F357" s="23">
        <v>8.1</v>
      </c>
      <c r="G357" s="63">
        <v>8.4</v>
      </c>
      <c r="H357" s="23">
        <v>1.9</v>
      </c>
      <c r="I357" s="63">
        <v>1.8</v>
      </c>
      <c r="J357" s="23">
        <v>8.1</v>
      </c>
      <c r="K357" s="63">
        <v>8.1</v>
      </c>
      <c r="L357" s="23"/>
      <c r="M357" s="63">
        <v>33.1</v>
      </c>
      <c r="N357" s="50"/>
      <c r="O357" s="1310"/>
      <c r="P357" s="50"/>
      <c r="Q357" s="1310"/>
      <c r="R357" s="50"/>
      <c r="S357" s="1310"/>
      <c r="T357" s="50"/>
      <c r="U357" s="1328"/>
      <c r="V357" s="64"/>
      <c r="W357" s="65"/>
      <c r="X357" s="69"/>
      <c r="Y357" s="70"/>
      <c r="Z357" s="1505"/>
      <c r="AA357" s="68" t="s">
        <v>36</v>
      </c>
      <c r="AB357" s="655"/>
      <c r="AC357" s="655"/>
      <c r="AD357" s="6" t="s">
        <v>276</v>
      </c>
      <c r="AE357" s="18" t="s">
        <v>23</v>
      </c>
      <c r="AF357" s="34"/>
      <c r="AG357" s="1345">
        <v>96</v>
      </c>
      <c r="AH357" s="36" t="s">
        <v>36</v>
      </c>
      <c r="AI357" s="100"/>
    </row>
    <row r="358" spans="1:35" ht="13.5" customHeight="1" x14ac:dyDescent="0.15">
      <c r="A358" s="1634"/>
      <c r="B358" s="457">
        <v>43870</v>
      </c>
      <c r="C358" s="456" t="str">
        <f t="shared" ref="C358:C378" si="44">IF(B358="","",IF(WEEKDAY(B358)=1,"(日)",IF(WEEKDAY(B358)=2,"(月)",IF(WEEKDAY(B358)=3,"(火)",IF(WEEKDAY(B358)=4,"(水)",IF(WEEKDAY(B358)=5,"(木)",IF(WEEKDAY(B358)=6,"(金)","(土)")))))))</f>
        <v>(日)</v>
      </c>
      <c r="D358" s="671" t="s">
        <v>570</v>
      </c>
      <c r="E358" s="60"/>
      <c r="F358" s="23">
        <v>7.9</v>
      </c>
      <c r="G358" s="63">
        <v>8.1999999999999993</v>
      </c>
      <c r="H358" s="23">
        <v>2.2999999999999998</v>
      </c>
      <c r="I358" s="63">
        <v>2.1</v>
      </c>
      <c r="J358" s="23">
        <v>8.1</v>
      </c>
      <c r="K358" s="63">
        <v>8</v>
      </c>
      <c r="L358" s="23"/>
      <c r="M358" s="63">
        <v>33</v>
      </c>
      <c r="N358" s="50"/>
      <c r="O358" s="1310"/>
      <c r="P358" s="50"/>
      <c r="Q358" s="1310"/>
      <c r="R358" s="50"/>
      <c r="S358" s="1310"/>
      <c r="T358" s="50"/>
      <c r="U358" s="1310"/>
      <c r="V358" s="64"/>
      <c r="W358" s="65"/>
      <c r="X358" s="69"/>
      <c r="Y358" s="70"/>
      <c r="Z358" s="1505"/>
      <c r="AA358" s="68" t="s">
        <v>36</v>
      </c>
      <c r="AB358" s="655"/>
      <c r="AC358" s="655">
        <v>12</v>
      </c>
      <c r="AD358" s="6" t="s">
        <v>277</v>
      </c>
      <c r="AE358" s="18" t="s">
        <v>23</v>
      </c>
      <c r="AF358" s="34"/>
      <c r="AG358" s="1345">
        <v>55.2</v>
      </c>
      <c r="AH358" s="36" t="s">
        <v>36</v>
      </c>
      <c r="AI358" s="100"/>
    </row>
    <row r="359" spans="1:35" ht="13.5" customHeight="1" x14ac:dyDescent="0.15">
      <c r="A359" s="1634"/>
      <c r="B359" s="457">
        <v>43871</v>
      </c>
      <c r="C359" s="456" t="str">
        <f t="shared" si="44"/>
        <v>(月)</v>
      </c>
      <c r="D359" s="671" t="s">
        <v>579</v>
      </c>
      <c r="E359" s="60"/>
      <c r="F359" s="23">
        <v>7.8</v>
      </c>
      <c r="G359" s="63">
        <v>8.1</v>
      </c>
      <c r="H359" s="23">
        <v>1.9</v>
      </c>
      <c r="I359" s="63">
        <v>2.2999999999999998</v>
      </c>
      <c r="J359" s="23">
        <v>8.1</v>
      </c>
      <c r="K359" s="63">
        <v>7.8</v>
      </c>
      <c r="L359" s="23"/>
      <c r="M359" s="63">
        <v>30.7</v>
      </c>
      <c r="N359" s="50"/>
      <c r="O359" s="1310">
        <v>66.099999999999994</v>
      </c>
      <c r="P359" s="50"/>
      <c r="Q359" s="1310">
        <v>98.2</v>
      </c>
      <c r="R359" s="50"/>
      <c r="S359" s="1310"/>
      <c r="T359" s="50"/>
      <c r="U359" s="1310"/>
      <c r="V359" s="64"/>
      <c r="W359" s="65">
        <v>34.299999999999997</v>
      </c>
      <c r="X359" s="69"/>
      <c r="Y359" s="70">
        <v>210</v>
      </c>
      <c r="Z359" s="1505"/>
      <c r="AA359" s="68">
        <v>0.19</v>
      </c>
      <c r="AB359" s="655"/>
      <c r="AC359" s="655">
        <v>12</v>
      </c>
      <c r="AD359" s="6" t="s">
        <v>278</v>
      </c>
      <c r="AE359" s="18" t="s">
        <v>23</v>
      </c>
      <c r="AF359" s="34"/>
      <c r="AG359" s="1345">
        <v>40.799999999999997</v>
      </c>
      <c r="AH359" s="36" t="s">
        <v>36</v>
      </c>
      <c r="AI359" s="100"/>
    </row>
    <row r="360" spans="1:35" ht="13.5" customHeight="1" x14ac:dyDescent="0.15">
      <c r="A360" s="1634"/>
      <c r="B360" s="457">
        <v>43872</v>
      </c>
      <c r="C360" s="456" t="str">
        <f t="shared" si="44"/>
        <v>(火)</v>
      </c>
      <c r="D360" s="671" t="s">
        <v>570</v>
      </c>
      <c r="E360" s="60"/>
      <c r="F360" s="23">
        <v>7.8</v>
      </c>
      <c r="G360" s="63">
        <v>8</v>
      </c>
      <c r="H360" s="23">
        <v>2.2999999999999998</v>
      </c>
      <c r="I360" s="63">
        <v>2.2000000000000002</v>
      </c>
      <c r="J360" s="23">
        <v>8.1999999999999993</v>
      </c>
      <c r="K360" s="63">
        <v>8.1</v>
      </c>
      <c r="L360" s="23"/>
      <c r="M360" s="63">
        <v>32.799999999999997</v>
      </c>
      <c r="N360" s="50"/>
      <c r="O360" s="1310"/>
      <c r="P360" s="50"/>
      <c r="Q360" s="1310"/>
      <c r="R360" s="50"/>
      <c r="S360" s="1310"/>
      <c r="T360" s="50"/>
      <c r="U360" s="1310"/>
      <c r="V360" s="64"/>
      <c r="W360" s="65"/>
      <c r="X360" s="69"/>
      <c r="Y360" s="70"/>
      <c r="Z360" s="1505"/>
      <c r="AA360" s="68" t="s">
        <v>36</v>
      </c>
      <c r="AB360" s="655"/>
      <c r="AC360" s="655">
        <v>12</v>
      </c>
      <c r="AD360" s="6" t="s">
        <v>279</v>
      </c>
      <c r="AE360" s="18" t="s">
        <v>23</v>
      </c>
      <c r="AF360" s="37"/>
      <c r="AG360" s="520">
        <v>31.4</v>
      </c>
      <c r="AH360" s="39" t="s">
        <v>36</v>
      </c>
      <c r="AI360" s="98"/>
    </row>
    <row r="361" spans="1:35" ht="13.5" customHeight="1" x14ac:dyDescent="0.15">
      <c r="A361" s="1634"/>
      <c r="B361" s="457">
        <v>43873</v>
      </c>
      <c r="C361" s="456" t="str">
        <f t="shared" si="44"/>
        <v>(水)</v>
      </c>
      <c r="D361" s="671" t="s">
        <v>570</v>
      </c>
      <c r="E361" s="60"/>
      <c r="F361" s="23">
        <v>7.8</v>
      </c>
      <c r="G361" s="63">
        <v>8.1999999999999993</v>
      </c>
      <c r="H361" s="23">
        <v>2.5</v>
      </c>
      <c r="I361" s="63">
        <v>2.6</v>
      </c>
      <c r="J361" s="23">
        <v>8.1999999999999993</v>
      </c>
      <c r="K361" s="63">
        <v>7.7</v>
      </c>
      <c r="L361" s="23"/>
      <c r="M361" s="63">
        <v>30.6</v>
      </c>
      <c r="N361" s="50"/>
      <c r="O361" s="1310">
        <v>64.8</v>
      </c>
      <c r="P361" s="50"/>
      <c r="Q361" s="1310">
        <v>96</v>
      </c>
      <c r="R361" s="50"/>
      <c r="S361" s="1310"/>
      <c r="T361" s="50"/>
      <c r="U361" s="1310"/>
      <c r="V361" s="64"/>
      <c r="W361" s="65">
        <v>33.4</v>
      </c>
      <c r="X361" s="69"/>
      <c r="Y361" s="70">
        <v>183</v>
      </c>
      <c r="Z361" s="1505"/>
      <c r="AA361" s="68">
        <v>0.17</v>
      </c>
      <c r="AB361" s="655"/>
      <c r="AC361" s="655">
        <v>77</v>
      </c>
      <c r="AD361" s="6" t="s">
        <v>280</v>
      </c>
      <c r="AE361" s="18" t="s">
        <v>23</v>
      </c>
      <c r="AF361" s="48"/>
      <c r="AG361" s="529">
        <v>189</v>
      </c>
      <c r="AH361" s="25" t="s">
        <v>36</v>
      </c>
      <c r="AI361" s="26"/>
    </row>
    <row r="362" spans="1:35" ht="13.5" customHeight="1" x14ac:dyDescent="0.15">
      <c r="A362" s="1634"/>
      <c r="B362" s="457">
        <v>43874</v>
      </c>
      <c r="C362" s="456" t="str">
        <f t="shared" si="44"/>
        <v>(木)</v>
      </c>
      <c r="D362" s="671" t="s">
        <v>571</v>
      </c>
      <c r="E362" s="60"/>
      <c r="F362" s="23">
        <v>8</v>
      </c>
      <c r="G362" s="63">
        <v>8.1999999999999993</v>
      </c>
      <c r="H362" s="23">
        <v>3</v>
      </c>
      <c r="I362" s="63">
        <v>2.8</v>
      </c>
      <c r="J362" s="23">
        <v>8.1999999999999993</v>
      </c>
      <c r="K362" s="63">
        <v>7.7</v>
      </c>
      <c r="L362" s="23"/>
      <c r="M362" s="63">
        <v>30.6</v>
      </c>
      <c r="N362" s="50"/>
      <c r="O362" s="1310">
        <v>66.7</v>
      </c>
      <c r="P362" s="50"/>
      <c r="Q362" s="1310">
        <v>97.8</v>
      </c>
      <c r="R362" s="50"/>
      <c r="S362" s="1310"/>
      <c r="T362" s="50"/>
      <c r="U362" s="1310"/>
      <c r="V362" s="64"/>
      <c r="W362" s="65">
        <v>34.700000000000003</v>
      </c>
      <c r="X362" s="69"/>
      <c r="Y362" s="70">
        <v>188</v>
      </c>
      <c r="Z362" s="1505"/>
      <c r="AA362" s="68">
        <v>0.21</v>
      </c>
      <c r="AB362" s="655"/>
      <c r="AC362" s="655">
        <v>75</v>
      </c>
      <c r="AD362" s="6" t="s">
        <v>281</v>
      </c>
      <c r="AE362" s="18" t="s">
        <v>23</v>
      </c>
      <c r="AF362" s="40"/>
      <c r="AG362" s="523">
        <v>0.28000000000000003</v>
      </c>
      <c r="AH362" s="42" t="s">
        <v>36</v>
      </c>
      <c r="AI362" s="99"/>
    </row>
    <row r="363" spans="1:35" ht="13.5" customHeight="1" x14ac:dyDescent="0.15">
      <c r="A363" s="1634"/>
      <c r="B363" s="457">
        <v>43875</v>
      </c>
      <c r="C363" s="456" t="str">
        <f t="shared" si="44"/>
        <v>(金)</v>
      </c>
      <c r="D363" s="671" t="s">
        <v>579</v>
      </c>
      <c r="E363" s="60"/>
      <c r="F363" s="23">
        <v>8</v>
      </c>
      <c r="G363" s="63">
        <v>8.1999999999999993</v>
      </c>
      <c r="H363" s="23">
        <v>3.2</v>
      </c>
      <c r="I363" s="63">
        <v>4</v>
      </c>
      <c r="J363" s="23">
        <v>8.1</v>
      </c>
      <c r="K363" s="63">
        <v>7.9</v>
      </c>
      <c r="L363" s="23"/>
      <c r="M363" s="63">
        <v>30.7</v>
      </c>
      <c r="N363" s="50"/>
      <c r="O363" s="1310">
        <v>68.5</v>
      </c>
      <c r="P363" s="50"/>
      <c r="Q363" s="1310">
        <v>98.6</v>
      </c>
      <c r="R363" s="50"/>
      <c r="S363" s="1310"/>
      <c r="T363" s="50"/>
      <c r="U363" s="1310"/>
      <c r="V363" s="64"/>
      <c r="W363" s="65">
        <v>32.799999999999997</v>
      </c>
      <c r="X363" s="69"/>
      <c r="Y363" s="70">
        <v>207</v>
      </c>
      <c r="Z363" s="1505"/>
      <c r="AA363" s="68">
        <v>0.19</v>
      </c>
      <c r="AB363" s="655"/>
      <c r="AC363" s="655">
        <v>8</v>
      </c>
      <c r="AD363" s="6" t="s">
        <v>24</v>
      </c>
      <c r="AE363" s="18" t="s">
        <v>23</v>
      </c>
      <c r="AF363" s="23"/>
      <c r="AG363" s="531">
        <v>2.7</v>
      </c>
      <c r="AH363" s="141" t="s">
        <v>36</v>
      </c>
      <c r="AI363" s="99"/>
    </row>
    <row r="364" spans="1:35" ht="13.5" customHeight="1" x14ac:dyDescent="0.15">
      <c r="A364" s="1634"/>
      <c r="B364" s="457">
        <v>43876</v>
      </c>
      <c r="C364" s="456" t="str">
        <f t="shared" si="44"/>
        <v>(土)</v>
      </c>
      <c r="D364" s="671" t="s">
        <v>570</v>
      </c>
      <c r="E364" s="60"/>
      <c r="F364" s="23">
        <v>8.1</v>
      </c>
      <c r="G364" s="63">
        <v>8.8000000000000007</v>
      </c>
      <c r="H364" s="23">
        <v>3.1</v>
      </c>
      <c r="I364" s="63">
        <v>3.5</v>
      </c>
      <c r="J364" s="23">
        <v>8</v>
      </c>
      <c r="K364" s="63">
        <v>7.8</v>
      </c>
      <c r="L364" s="23"/>
      <c r="M364" s="63">
        <v>31.1</v>
      </c>
      <c r="N364" s="50"/>
      <c r="O364" s="1310"/>
      <c r="P364" s="50"/>
      <c r="Q364" s="1310"/>
      <c r="R364" s="50"/>
      <c r="S364" s="1310"/>
      <c r="T364" s="50"/>
      <c r="U364" s="1310"/>
      <c r="V364" s="64"/>
      <c r="W364" s="65"/>
      <c r="X364" s="69"/>
      <c r="Y364" s="70"/>
      <c r="Z364" s="1505"/>
      <c r="AA364" s="68" t="s">
        <v>36</v>
      </c>
      <c r="AB364" s="655"/>
      <c r="AC364" s="655"/>
      <c r="AD364" s="6" t="s">
        <v>25</v>
      </c>
      <c r="AE364" s="18" t="s">
        <v>23</v>
      </c>
      <c r="AF364" s="23"/>
      <c r="AG364" s="531">
        <v>1.7</v>
      </c>
      <c r="AH364" s="36" t="s">
        <v>36</v>
      </c>
      <c r="AI364" s="99"/>
    </row>
    <row r="365" spans="1:35" ht="13.5" customHeight="1" x14ac:dyDescent="0.15">
      <c r="A365" s="1634"/>
      <c r="B365" s="457">
        <v>43877</v>
      </c>
      <c r="C365" s="456" t="str">
        <f t="shared" si="44"/>
        <v>(日)</v>
      </c>
      <c r="D365" s="671" t="s">
        <v>571</v>
      </c>
      <c r="E365" s="60"/>
      <c r="F365" s="23">
        <v>8.1999999999999993</v>
      </c>
      <c r="G365" s="63">
        <v>8.3000000000000007</v>
      </c>
      <c r="H365" s="23">
        <v>2.8</v>
      </c>
      <c r="I365" s="63">
        <v>3.1</v>
      </c>
      <c r="J365" s="23">
        <v>8</v>
      </c>
      <c r="K365" s="63">
        <v>7.7</v>
      </c>
      <c r="L365" s="23"/>
      <c r="M365" s="63">
        <v>31.1</v>
      </c>
      <c r="N365" s="50"/>
      <c r="O365" s="1310"/>
      <c r="P365" s="50"/>
      <c r="Q365" s="1310"/>
      <c r="R365" s="50"/>
      <c r="S365" s="1310"/>
      <c r="T365" s="50"/>
      <c r="U365" s="1310"/>
      <c r="V365" s="64"/>
      <c r="W365" s="65"/>
      <c r="X365" s="69"/>
      <c r="Y365" s="70"/>
      <c r="Z365" s="1505"/>
      <c r="AA365" s="68" t="s">
        <v>36</v>
      </c>
      <c r="AB365" s="655"/>
      <c r="AC365" s="655"/>
      <c r="AD365" s="6" t="s">
        <v>282</v>
      </c>
      <c r="AE365" s="18" t="s">
        <v>23</v>
      </c>
      <c r="AF365" s="23"/>
      <c r="AG365" s="531">
        <v>11.6</v>
      </c>
      <c r="AH365" s="36" t="s">
        <v>36</v>
      </c>
      <c r="AI365" s="99"/>
    </row>
    <row r="366" spans="1:35" ht="13.5" customHeight="1" x14ac:dyDescent="0.15">
      <c r="A366" s="1634"/>
      <c r="B366" s="457">
        <v>43878</v>
      </c>
      <c r="C366" s="456" t="str">
        <f t="shared" si="44"/>
        <v>(月)</v>
      </c>
      <c r="D366" s="671" t="s">
        <v>570</v>
      </c>
      <c r="E366" s="60"/>
      <c r="F366" s="23">
        <v>8.5</v>
      </c>
      <c r="G366" s="63">
        <v>9.1999999999999993</v>
      </c>
      <c r="H366" s="23">
        <v>3.3</v>
      </c>
      <c r="I366" s="63">
        <v>3.3</v>
      </c>
      <c r="J366" s="23">
        <v>7.9</v>
      </c>
      <c r="K366" s="63">
        <v>7.6</v>
      </c>
      <c r="L366" s="23"/>
      <c r="M366" s="63">
        <v>30.7</v>
      </c>
      <c r="N366" s="50"/>
      <c r="O366" s="1310">
        <v>68.099999999999994</v>
      </c>
      <c r="P366" s="50"/>
      <c r="Q366" s="1310">
        <v>99.2</v>
      </c>
      <c r="R366" s="50"/>
      <c r="S366" s="1310"/>
      <c r="T366" s="50"/>
      <c r="U366" s="1310"/>
      <c r="V366" s="64"/>
      <c r="W366" s="65">
        <v>33</v>
      </c>
      <c r="X366" s="69"/>
      <c r="Y366" s="70">
        <v>174</v>
      </c>
      <c r="Z366" s="1505"/>
      <c r="AA366" s="68">
        <v>0.21</v>
      </c>
      <c r="AB366" s="655"/>
      <c r="AC366" s="655"/>
      <c r="AD366" s="6" t="s">
        <v>283</v>
      </c>
      <c r="AE366" s="18" t="s">
        <v>23</v>
      </c>
      <c r="AF366" s="45"/>
      <c r="AG366" s="217">
        <v>1.2E-2</v>
      </c>
      <c r="AH366" s="46" t="s">
        <v>36</v>
      </c>
      <c r="AI366" s="101"/>
    </row>
    <row r="367" spans="1:35" ht="13.5" customHeight="1" x14ac:dyDescent="0.15">
      <c r="A367" s="1634"/>
      <c r="B367" s="457">
        <v>43879</v>
      </c>
      <c r="C367" s="456" t="str">
        <f t="shared" si="44"/>
        <v>(火)</v>
      </c>
      <c r="D367" s="671" t="s">
        <v>570</v>
      </c>
      <c r="E367" s="60"/>
      <c r="F367" s="23">
        <v>9.1</v>
      </c>
      <c r="G367" s="63">
        <v>8.9</v>
      </c>
      <c r="H367" s="23">
        <v>3.5</v>
      </c>
      <c r="I367" s="63">
        <v>3.9</v>
      </c>
      <c r="J367" s="23">
        <v>8</v>
      </c>
      <c r="K367" s="63">
        <v>7.5</v>
      </c>
      <c r="L367" s="23"/>
      <c r="M367" s="63">
        <v>30.7</v>
      </c>
      <c r="N367" s="50"/>
      <c r="O367" s="1310">
        <v>67.900000000000006</v>
      </c>
      <c r="P367" s="50"/>
      <c r="Q367" s="1310">
        <v>97</v>
      </c>
      <c r="R367" s="50"/>
      <c r="S367" s="1310"/>
      <c r="T367" s="50"/>
      <c r="U367" s="1310"/>
      <c r="V367" s="64"/>
      <c r="W367" s="65">
        <v>34.5</v>
      </c>
      <c r="X367" s="69"/>
      <c r="Y367" s="70">
        <v>193</v>
      </c>
      <c r="Z367" s="1505"/>
      <c r="AA367" s="68">
        <v>0.21</v>
      </c>
      <c r="AB367" s="655"/>
      <c r="AC367" s="655"/>
      <c r="AD367" s="6" t="s">
        <v>290</v>
      </c>
      <c r="AE367" s="18" t="s">
        <v>23</v>
      </c>
      <c r="AF367" s="24"/>
      <c r="AG367" s="217">
        <v>3.24</v>
      </c>
      <c r="AH367" s="42" t="s">
        <v>36</v>
      </c>
      <c r="AI367" s="99"/>
    </row>
    <row r="368" spans="1:35" ht="13.5" customHeight="1" x14ac:dyDescent="0.15">
      <c r="A368" s="1634"/>
      <c r="B368" s="457">
        <v>43880</v>
      </c>
      <c r="C368" s="456" t="str">
        <f t="shared" si="44"/>
        <v>(水)</v>
      </c>
      <c r="D368" s="671" t="s">
        <v>570</v>
      </c>
      <c r="E368" s="60"/>
      <c r="F368" s="23">
        <v>9.1999999999999993</v>
      </c>
      <c r="G368" s="63">
        <v>8.8000000000000007</v>
      </c>
      <c r="H368" s="23">
        <v>3.6</v>
      </c>
      <c r="I368" s="63">
        <v>4.2</v>
      </c>
      <c r="J368" s="23">
        <v>8.1</v>
      </c>
      <c r="K368" s="63">
        <v>8.1999999999999993</v>
      </c>
      <c r="L368" s="23"/>
      <c r="M368" s="63">
        <v>30.7</v>
      </c>
      <c r="N368" s="50"/>
      <c r="O368" s="1310">
        <v>68.8</v>
      </c>
      <c r="P368" s="50"/>
      <c r="Q368" s="1310">
        <v>98.2</v>
      </c>
      <c r="R368" s="50"/>
      <c r="S368" s="1310"/>
      <c r="T368" s="50"/>
      <c r="U368" s="1310"/>
      <c r="V368" s="64"/>
      <c r="W368" s="65">
        <v>34.200000000000003</v>
      </c>
      <c r="X368" s="69"/>
      <c r="Y368" s="70">
        <v>178</v>
      </c>
      <c r="Z368" s="1505"/>
      <c r="AA368" s="68">
        <v>0.24</v>
      </c>
      <c r="AB368" s="655"/>
      <c r="AC368" s="655"/>
      <c r="AD368" s="6" t="s">
        <v>284</v>
      </c>
      <c r="AE368" s="18" t="s">
        <v>23</v>
      </c>
      <c r="AF368" s="24"/>
      <c r="AG368" s="217">
        <v>3.67</v>
      </c>
      <c r="AH368" s="42" t="s">
        <v>36</v>
      </c>
      <c r="AI368" s="99"/>
    </row>
    <row r="369" spans="1:35" ht="13.5" customHeight="1" x14ac:dyDescent="0.15">
      <c r="A369" s="1634"/>
      <c r="B369" s="457">
        <v>43881</v>
      </c>
      <c r="C369" s="456" t="str">
        <f t="shared" si="44"/>
        <v>(木)</v>
      </c>
      <c r="D369" s="811" t="s">
        <v>579</v>
      </c>
      <c r="E369" s="177"/>
      <c r="F369" s="178">
        <v>9.5</v>
      </c>
      <c r="G369" s="174">
        <v>9.3000000000000007</v>
      </c>
      <c r="H369" s="178">
        <v>6.7</v>
      </c>
      <c r="I369" s="174">
        <v>6.3</v>
      </c>
      <c r="J369" s="178">
        <v>8.1</v>
      </c>
      <c r="K369" s="174">
        <v>8.1</v>
      </c>
      <c r="L369" s="178"/>
      <c r="M369" s="174">
        <v>30.7</v>
      </c>
      <c r="N369" s="1317"/>
      <c r="O369" s="1318">
        <v>69.599999999999994</v>
      </c>
      <c r="P369" s="1317"/>
      <c r="Q369" s="1318">
        <v>98.8</v>
      </c>
      <c r="R369" s="1317"/>
      <c r="S369" s="1318"/>
      <c r="T369" s="1317"/>
      <c r="U369" s="1318"/>
      <c r="V369" s="179"/>
      <c r="W369" s="180">
        <v>33.5</v>
      </c>
      <c r="X369" s="183"/>
      <c r="Y369" s="184">
        <v>216</v>
      </c>
      <c r="Z369" s="1506"/>
      <c r="AA369" s="182">
        <v>0.19</v>
      </c>
      <c r="AB369" s="812"/>
      <c r="AC369" s="812"/>
      <c r="AD369" s="6" t="s">
        <v>285</v>
      </c>
      <c r="AE369" s="18" t="s">
        <v>23</v>
      </c>
      <c r="AF369" s="45"/>
      <c r="AG369" s="217">
        <v>9.8000000000000004E-2</v>
      </c>
      <c r="AH369" s="46" t="s">
        <v>36</v>
      </c>
      <c r="AI369" s="101"/>
    </row>
    <row r="370" spans="1:35" ht="13.5" customHeight="1" x14ac:dyDescent="0.15">
      <c r="A370" s="1634"/>
      <c r="B370" s="457">
        <v>43882</v>
      </c>
      <c r="C370" s="456" t="str">
        <f t="shared" si="44"/>
        <v>(金)</v>
      </c>
      <c r="D370" s="811" t="s">
        <v>570</v>
      </c>
      <c r="E370" s="177"/>
      <c r="F370" s="178">
        <v>9.6</v>
      </c>
      <c r="G370" s="174">
        <v>9.5</v>
      </c>
      <c r="H370" s="178">
        <v>7.4</v>
      </c>
      <c r="I370" s="174">
        <v>6.7</v>
      </c>
      <c r="J370" s="178">
        <v>7.9</v>
      </c>
      <c r="K370" s="174">
        <v>8</v>
      </c>
      <c r="L370" s="178"/>
      <c r="M370" s="174">
        <v>30.8</v>
      </c>
      <c r="N370" s="1317"/>
      <c r="O370" s="1318">
        <v>68</v>
      </c>
      <c r="P370" s="1317"/>
      <c r="Q370" s="1318">
        <v>96.8</v>
      </c>
      <c r="R370" s="1317"/>
      <c r="S370" s="1318"/>
      <c r="T370" s="1317"/>
      <c r="U370" s="1318"/>
      <c r="V370" s="179"/>
      <c r="W370" s="180">
        <v>35</v>
      </c>
      <c r="X370" s="183"/>
      <c r="Y370" s="184">
        <v>199</v>
      </c>
      <c r="Z370" s="1506"/>
      <c r="AA370" s="182">
        <v>0.19</v>
      </c>
      <c r="AB370" s="812"/>
      <c r="AC370" s="812"/>
      <c r="AD370" s="6" t="s">
        <v>286</v>
      </c>
      <c r="AE370" s="18" t="s">
        <v>23</v>
      </c>
      <c r="AF370" s="24"/>
      <c r="AG370" s="217"/>
      <c r="AH370" s="42" t="s">
        <v>36</v>
      </c>
      <c r="AI370" s="99"/>
    </row>
    <row r="371" spans="1:35" s="1" customFormat="1" ht="13.5" customHeight="1" x14ac:dyDescent="0.15">
      <c r="A371" s="1634"/>
      <c r="B371" s="457">
        <v>43883</v>
      </c>
      <c r="C371" s="456" t="str">
        <f t="shared" si="44"/>
        <v>(土)</v>
      </c>
      <c r="D371" s="671" t="s">
        <v>570</v>
      </c>
      <c r="E371" s="60"/>
      <c r="F371" s="23">
        <v>9.8000000000000007</v>
      </c>
      <c r="G371" s="63">
        <v>9.8000000000000007</v>
      </c>
      <c r="H371" s="23">
        <v>6.9</v>
      </c>
      <c r="I371" s="63">
        <v>6.2</v>
      </c>
      <c r="J371" s="23">
        <v>7.8</v>
      </c>
      <c r="K371" s="63">
        <v>7.9</v>
      </c>
      <c r="L371" s="23"/>
      <c r="M371" s="63">
        <v>32.5</v>
      </c>
      <c r="N371" s="50"/>
      <c r="O371" s="1310"/>
      <c r="P371" s="50"/>
      <c r="Q371" s="1310"/>
      <c r="R371" s="50"/>
      <c r="S371" s="1310"/>
      <c r="T371" s="50"/>
      <c r="U371" s="1310"/>
      <c r="V371" s="64"/>
      <c r="W371" s="65"/>
      <c r="X371" s="69"/>
      <c r="Y371" s="70"/>
      <c r="Z371" s="1505"/>
      <c r="AA371" s="68" t="s">
        <v>36</v>
      </c>
      <c r="AB371" s="813"/>
      <c r="AC371" s="813"/>
      <c r="AD371" s="6" t="s">
        <v>287</v>
      </c>
      <c r="AE371" s="18" t="s">
        <v>23</v>
      </c>
      <c r="AF371" s="23"/>
      <c r="AG371" s="531">
        <v>22.5</v>
      </c>
      <c r="AH371" s="36" t="s">
        <v>36</v>
      </c>
      <c r="AI371" s="100"/>
    </row>
    <row r="372" spans="1:35" s="1" customFormat="1" ht="13.5" customHeight="1" x14ac:dyDescent="0.15">
      <c r="A372" s="1634"/>
      <c r="B372" s="457">
        <v>43884</v>
      </c>
      <c r="C372" s="456" t="str">
        <f t="shared" si="44"/>
        <v>(日)</v>
      </c>
      <c r="D372" s="671" t="s">
        <v>570</v>
      </c>
      <c r="E372" s="60"/>
      <c r="F372" s="23">
        <v>9.9</v>
      </c>
      <c r="G372" s="63">
        <v>9.8000000000000007</v>
      </c>
      <c r="H372" s="23">
        <v>7.7</v>
      </c>
      <c r="I372" s="63">
        <v>6.1</v>
      </c>
      <c r="J372" s="23">
        <v>7.8</v>
      </c>
      <c r="K372" s="63">
        <v>7.9</v>
      </c>
      <c r="L372" s="23"/>
      <c r="M372" s="63">
        <v>32.6</v>
      </c>
      <c r="N372" s="50"/>
      <c r="O372" s="1310"/>
      <c r="P372" s="50"/>
      <c r="Q372" s="1310"/>
      <c r="R372" s="50"/>
      <c r="S372" s="1310"/>
      <c r="T372" s="50"/>
      <c r="U372" s="1310"/>
      <c r="V372" s="64"/>
      <c r="W372" s="65"/>
      <c r="X372" s="69"/>
      <c r="Y372" s="70"/>
      <c r="Z372" s="1505"/>
      <c r="AA372" s="68" t="s">
        <v>36</v>
      </c>
      <c r="AB372" s="813"/>
      <c r="AC372" s="813"/>
      <c r="AD372" s="6" t="s">
        <v>27</v>
      </c>
      <c r="AE372" s="18" t="s">
        <v>23</v>
      </c>
      <c r="AF372" s="23"/>
      <c r="AG372" s="531">
        <v>26</v>
      </c>
      <c r="AH372" s="36" t="s">
        <v>36</v>
      </c>
      <c r="AI372" s="100"/>
    </row>
    <row r="373" spans="1:35" s="1" customFormat="1" ht="13.5" customHeight="1" x14ac:dyDescent="0.15">
      <c r="A373" s="1634"/>
      <c r="B373" s="457">
        <v>43885</v>
      </c>
      <c r="C373" s="456" t="str">
        <f t="shared" si="44"/>
        <v>(月)</v>
      </c>
      <c r="D373" s="671" t="s">
        <v>579</v>
      </c>
      <c r="E373" s="60"/>
      <c r="F373" s="23">
        <v>10.1</v>
      </c>
      <c r="G373" s="63">
        <v>9.8000000000000007</v>
      </c>
      <c r="H373" s="23">
        <v>7.6</v>
      </c>
      <c r="I373" s="63">
        <v>6.5</v>
      </c>
      <c r="J373" s="23">
        <v>8</v>
      </c>
      <c r="K373" s="63">
        <v>8</v>
      </c>
      <c r="L373" s="23"/>
      <c r="M373" s="63">
        <v>32.5</v>
      </c>
      <c r="N373" s="50"/>
      <c r="O373" s="1310"/>
      <c r="P373" s="50"/>
      <c r="Q373" s="1310"/>
      <c r="R373" s="50"/>
      <c r="S373" s="1310"/>
      <c r="T373" s="50"/>
      <c r="U373" s="1310"/>
      <c r="V373" s="64"/>
      <c r="W373" s="65"/>
      <c r="X373" s="69"/>
      <c r="Y373" s="70"/>
      <c r="Z373" s="1505"/>
      <c r="AA373" s="68" t="s">
        <v>36</v>
      </c>
      <c r="AB373" s="813"/>
      <c r="AC373" s="813"/>
      <c r="AD373" s="6" t="s">
        <v>288</v>
      </c>
      <c r="AE373" s="18" t="s">
        <v>273</v>
      </c>
      <c r="AF373" s="50"/>
      <c r="AG373" s="534">
        <v>4</v>
      </c>
      <c r="AH373" s="43" t="s">
        <v>36</v>
      </c>
      <c r="AI373" s="102"/>
    </row>
    <row r="374" spans="1:35" s="1" customFormat="1" ht="13.5" customHeight="1" x14ac:dyDescent="0.15">
      <c r="A374" s="1634"/>
      <c r="B374" s="457">
        <v>43886</v>
      </c>
      <c r="C374" s="456" t="str">
        <f t="shared" si="44"/>
        <v>(火)</v>
      </c>
      <c r="D374" s="671" t="s">
        <v>570</v>
      </c>
      <c r="E374" s="60"/>
      <c r="F374" s="23">
        <v>10.3</v>
      </c>
      <c r="G374" s="63">
        <v>10.1</v>
      </c>
      <c r="H374" s="23">
        <v>8</v>
      </c>
      <c r="I374" s="63">
        <v>6.7</v>
      </c>
      <c r="J374" s="23">
        <v>8</v>
      </c>
      <c r="K374" s="63">
        <v>8</v>
      </c>
      <c r="L374" s="23"/>
      <c r="M374" s="63">
        <v>32</v>
      </c>
      <c r="N374" s="50"/>
      <c r="O374" s="1310">
        <v>68.5</v>
      </c>
      <c r="P374" s="50"/>
      <c r="Q374" s="1310">
        <v>100.5</v>
      </c>
      <c r="R374" s="50"/>
      <c r="S374" s="1310"/>
      <c r="T374" s="50"/>
      <c r="U374" s="1310"/>
      <c r="V374" s="64"/>
      <c r="W374" s="65">
        <v>35.700000000000003</v>
      </c>
      <c r="X374" s="69"/>
      <c r="Y374" s="70">
        <v>212</v>
      </c>
      <c r="Z374" s="1505"/>
      <c r="AA374" s="68">
        <v>0.16</v>
      </c>
      <c r="AB374" s="813"/>
      <c r="AC374" s="813"/>
      <c r="AD374" s="6" t="s">
        <v>289</v>
      </c>
      <c r="AE374" s="18" t="s">
        <v>23</v>
      </c>
      <c r="AF374" s="50"/>
      <c r="AG374" s="534">
        <v>3</v>
      </c>
      <c r="AH374" s="43" t="s">
        <v>36</v>
      </c>
      <c r="AI374" s="102"/>
    </row>
    <row r="375" spans="1:35" s="1" customFormat="1" ht="13.5" customHeight="1" x14ac:dyDescent="0.15">
      <c r="A375" s="1634"/>
      <c r="B375" s="457">
        <v>43887</v>
      </c>
      <c r="C375" s="456" t="str">
        <f t="shared" si="44"/>
        <v>(水)</v>
      </c>
      <c r="D375" s="671" t="s">
        <v>579</v>
      </c>
      <c r="E375" s="60"/>
      <c r="F375" s="23">
        <v>10.3</v>
      </c>
      <c r="G375" s="63">
        <v>10.6</v>
      </c>
      <c r="H375" s="23">
        <v>8.1</v>
      </c>
      <c r="I375" s="63">
        <v>6.6</v>
      </c>
      <c r="J375" s="23">
        <v>8.1</v>
      </c>
      <c r="K375" s="63">
        <v>8.1</v>
      </c>
      <c r="L375" s="23"/>
      <c r="M375" s="63">
        <v>32.1</v>
      </c>
      <c r="N375" s="50"/>
      <c r="O375" s="1310">
        <v>67.599999999999994</v>
      </c>
      <c r="P375" s="50"/>
      <c r="Q375" s="1310">
        <v>101.3</v>
      </c>
      <c r="R375" s="50"/>
      <c r="S375" s="1310"/>
      <c r="T375" s="50"/>
      <c r="U375" s="1310"/>
      <c r="V375" s="64"/>
      <c r="W375" s="65">
        <v>35</v>
      </c>
      <c r="X375" s="69"/>
      <c r="Y375" s="70">
        <v>201</v>
      </c>
      <c r="Z375" s="1505"/>
      <c r="AA375" s="68">
        <v>0.18</v>
      </c>
      <c r="AB375" s="813"/>
      <c r="AC375" s="813"/>
      <c r="AD375" s="19"/>
      <c r="AE375" s="9"/>
      <c r="AF375" s="20"/>
      <c r="AG375" s="8"/>
      <c r="AH375" s="8"/>
      <c r="AI375" s="9"/>
    </row>
    <row r="376" spans="1:35" s="1" customFormat="1" ht="13.5" customHeight="1" x14ac:dyDescent="0.15">
      <c r="A376" s="1634"/>
      <c r="B376" s="457">
        <v>43888</v>
      </c>
      <c r="C376" s="465" t="str">
        <f t="shared" si="44"/>
        <v>(木)</v>
      </c>
      <c r="D376" s="671" t="s">
        <v>570</v>
      </c>
      <c r="E376" s="60"/>
      <c r="F376" s="23">
        <v>10.5</v>
      </c>
      <c r="G376" s="63">
        <v>10.9</v>
      </c>
      <c r="H376" s="23">
        <v>7.4</v>
      </c>
      <c r="I376" s="63">
        <v>6.6</v>
      </c>
      <c r="J376" s="23">
        <v>7.9</v>
      </c>
      <c r="K376" s="63">
        <v>8</v>
      </c>
      <c r="L376" s="23"/>
      <c r="M376" s="63">
        <v>32.6</v>
      </c>
      <c r="N376" s="50"/>
      <c r="O376" s="1310">
        <v>69.400000000000006</v>
      </c>
      <c r="P376" s="50"/>
      <c r="Q376" s="1310">
        <v>100.3</v>
      </c>
      <c r="R376" s="50"/>
      <c r="S376" s="1310"/>
      <c r="T376" s="50"/>
      <c r="U376" s="1310"/>
      <c r="V376" s="64"/>
      <c r="W376" s="65">
        <v>37</v>
      </c>
      <c r="X376" s="69"/>
      <c r="Y376" s="70">
        <v>189</v>
      </c>
      <c r="Z376" s="1505"/>
      <c r="AA376" s="68">
        <v>0.21</v>
      </c>
      <c r="AB376" s="813"/>
      <c r="AC376" s="813"/>
      <c r="AD376" s="19"/>
      <c r="AE376" s="9"/>
      <c r="AF376" s="20"/>
      <c r="AG376" s="8"/>
      <c r="AH376" s="8"/>
      <c r="AI376" s="9"/>
    </row>
    <row r="377" spans="1:35" s="1" customFormat="1" ht="13.5" customHeight="1" x14ac:dyDescent="0.15">
      <c r="A377" s="1634"/>
      <c r="B377" s="457">
        <v>43889</v>
      </c>
      <c r="C377" s="465" t="str">
        <f t="shared" si="44"/>
        <v>(金)</v>
      </c>
      <c r="D377" s="671" t="s">
        <v>570</v>
      </c>
      <c r="E377" s="60"/>
      <c r="F377" s="23">
        <v>10.4</v>
      </c>
      <c r="G377" s="63">
        <v>10.8</v>
      </c>
      <c r="H377" s="23">
        <v>7.3</v>
      </c>
      <c r="I377" s="63">
        <v>6.4</v>
      </c>
      <c r="J377" s="23">
        <v>7.9</v>
      </c>
      <c r="K377" s="63">
        <v>7.9</v>
      </c>
      <c r="L377" s="23"/>
      <c r="M377" s="63">
        <v>32.799999999999997</v>
      </c>
      <c r="N377" s="50"/>
      <c r="O377" s="1310">
        <v>69.599999999999994</v>
      </c>
      <c r="P377" s="50"/>
      <c r="Q377" s="1310">
        <v>101.3</v>
      </c>
      <c r="R377" s="50"/>
      <c r="S377" s="1310"/>
      <c r="T377" s="50"/>
      <c r="U377" s="1310"/>
      <c r="V377" s="64"/>
      <c r="W377" s="65">
        <v>39.1</v>
      </c>
      <c r="X377" s="69"/>
      <c r="Y377" s="70">
        <v>189</v>
      </c>
      <c r="Z377" s="1505"/>
      <c r="AA377" s="68">
        <v>0.19</v>
      </c>
      <c r="AB377" s="848"/>
      <c r="AC377" s="848"/>
      <c r="AD377" s="613"/>
      <c r="AE377" s="614"/>
      <c r="AF377" s="623"/>
      <c r="AG377" s="615"/>
      <c r="AH377" s="615"/>
      <c r="AI377" s="614"/>
    </row>
    <row r="378" spans="1:35" s="1" customFormat="1" ht="13.5" customHeight="1" x14ac:dyDescent="0.15">
      <c r="A378" s="1634"/>
      <c r="B378" s="457">
        <v>43890</v>
      </c>
      <c r="C378" s="465" t="str">
        <f t="shared" si="44"/>
        <v>(土)</v>
      </c>
      <c r="D378" s="671" t="s">
        <v>570</v>
      </c>
      <c r="E378" s="60"/>
      <c r="F378" s="23">
        <v>10.4</v>
      </c>
      <c r="G378" s="63">
        <v>11</v>
      </c>
      <c r="H378" s="23">
        <v>7.6</v>
      </c>
      <c r="I378" s="63">
        <v>6.4</v>
      </c>
      <c r="J378" s="23">
        <v>7.8</v>
      </c>
      <c r="K378" s="63">
        <v>7.9</v>
      </c>
      <c r="L378" s="23"/>
      <c r="M378" s="63">
        <v>33.6</v>
      </c>
      <c r="N378" s="50"/>
      <c r="O378" s="1310" t="s">
        <v>19</v>
      </c>
      <c r="P378" s="50"/>
      <c r="Q378" s="1310" t="s">
        <v>19</v>
      </c>
      <c r="R378" s="50"/>
      <c r="S378" s="1310"/>
      <c r="T378" s="50"/>
      <c r="U378" s="1310"/>
      <c r="V378" s="64"/>
      <c r="W378" s="65" t="s">
        <v>19</v>
      </c>
      <c r="X378" s="69"/>
      <c r="Y378" s="70" t="s">
        <v>19</v>
      </c>
      <c r="Z378" s="1505"/>
      <c r="AA378" s="68" t="s">
        <v>19</v>
      </c>
      <c r="AB378" s="849"/>
      <c r="AC378" s="849"/>
      <c r="AD378" s="613"/>
      <c r="AE378" s="614"/>
      <c r="AF378" s="623"/>
      <c r="AG378" s="615"/>
      <c r="AH378" s="615"/>
      <c r="AI378" s="614"/>
    </row>
    <row r="379" spans="1:35" s="1" customFormat="1" ht="13.5" customHeight="1" x14ac:dyDescent="0.15">
      <c r="A379" s="1634"/>
      <c r="B379" s="1610" t="s">
        <v>396</v>
      </c>
      <c r="C379" s="1611"/>
      <c r="D379" s="399"/>
      <c r="E379" s="359">
        <f t="shared" ref="E379:AC379" si="45">IF(COUNT(E350:E378)=0,"",MAX(E350:E378))</f>
        <v>6.9</v>
      </c>
      <c r="F379" s="360">
        <f t="shared" si="45"/>
        <v>10.5</v>
      </c>
      <c r="G379" s="361">
        <f t="shared" si="45"/>
        <v>11</v>
      </c>
      <c r="H379" s="360">
        <f t="shared" si="45"/>
        <v>8.1</v>
      </c>
      <c r="I379" s="361">
        <f t="shared" si="45"/>
        <v>6.7</v>
      </c>
      <c r="J379" s="360">
        <f t="shared" si="45"/>
        <v>8.1999999999999993</v>
      </c>
      <c r="K379" s="361">
        <f t="shared" si="45"/>
        <v>8.1999999999999993</v>
      </c>
      <c r="L379" s="360" t="str">
        <f t="shared" si="45"/>
        <v/>
      </c>
      <c r="M379" s="361">
        <f t="shared" si="45"/>
        <v>33.6</v>
      </c>
      <c r="N379" s="1311" t="str">
        <f t="shared" si="45"/>
        <v/>
      </c>
      <c r="O379" s="1319">
        <f t="shared" si="45"/>
        <v>69.599999999999994</v>
      </c>
      <c r="P379" s="1311" t="str">
        <f t="shared" si="45"/>
        <v/>
      </c>
      <c r="Q379" s="1319">
        <f t="shared" si="45"/>
        <v>101.3</v>
      </c>
      <c r="R379" s="1311" t="str">
        <f t="shared" si="45"/>
        <v/>
      </c>
      <c r="S379" s="1319">
        <f t="shared" si="45"/>
        <v>55.2</v>
      </c>
      <c r="T379" s="1311" t="str">
        <f t="shared" si="45"/>
        <v/>
      </c>
      <c r="U379" s="1319">
        <f t="shared" si="45"/>
        <v>40.799999999999997</v>
      </c>
      <c r="V379" s="362" t="str">
        <f t="shared" si="45"/>
        <v/>
      </c>
      <c r="W379" s="583">
        <f t="shared" si="45"/>
        <v>39.1</v>
      </c>
      <c r="X379" s="640" t="str">
        <f t="shared" si="45"/>
        <v/>
      </c>
      <c r="Y379" s="641">
        <f t="shared" si="45"/>
        <v>216</v>
      </c>
      <c r="Z379" s="1501" t="str">
        <f t="shared" si="45"/>
        <v/>
      </c>
      <c r="AA379" s="1514">
        <f t="shared" si="45"/>
        <v>0.28000000000000003</v>
      </c>
      <c r="AB379" s="640">
        <f t="shared" si="45"/>
        <v>4</v>
      </c>
      <c r="AC379" s="640">
        <f t="shared" si="45"/>
        <v>77</v>
      </c>
      <c r="AD379" s="410" t="s">
        <v>34</v>
      </c>
      <c r="AE379" s="724" t="s">
        <v>36</v>
      </c>
      <c r="AF379" s="724" t="s">
        <v>36</v>
      </c>
      <c r="AG379" s="724" t="s">
        <v>36</v>
      </c>
      <c r="AH379" s="724" t="s">
        <v>36</v>
      </c>
      <c r="AI379" s="725" t="s">
        <v>36</v>
      </c>
    </row>
    <row r="380" spans="1:35" s="1" customFormat="1" ht="13.5" customHeight="1" x14ac:dyDescent="0.15">
      <c r="A380" s="1634"/>
      <c r="B380" s="1602" t="s">
        <v>397</v>
      </c>
      <c r="C380" s="1603"/>
      <c r="D380" s="401"/>
      <c r="E380" s="365">
        <f t="shared" ref="E380:AC380" si="46">IF(COUNT(E350:E378)=0,"",MIN(E350:E378))</f>
        <v>6.9</v>
      </c>
      <c r="F380" s="366">
        <f t="shared" si="46"/>
        <v>7.8</v>
      </c>
      <c r="G380" s="367">
        <f t="shared" si="46"/>
        <v>8</v>
      </c>
      <c r="H380" s="366">
        <f t="shared" si="46"/>
        <v>1.9</v>
      </c>
      <c r="I380" s="367">
        <f t="shared" si="46"/>
        <v>1.8</v>
      </c>
      <c r="J380" s="366">
        <f t="shared" si="46"/>
        <v>7.7</v>
      </c>
      <c r="K380" s="367">
        <f t="shared" si="46"/>
        <v>7.5</v>
      </c>
      <c r="L380" s="366" t="str">
        <f t="shared" si="46"/>
        <v/>
      </c>
      <c r="M380" s="367">
        <f t="shared" si="46"/>
        <v>30.5</v>
      </c>
      <c r="N380" s="1313" t="str">
        <f t="shared" si="46"/>
        <v/>
      </c>
      <c r="O380" s="1320">
        <f t="shared" si="46"/>
        <v>64.8</v>
      </c>
      <c r="P380" s="1313" t="str">
        <f t="shared" si="46"/>
        <v/>
      </c>
      <c r="Q380" s="1320">
        <f t="shared" si="46"/>
        <v>95.2</v>
      </c>
      <c r="R380" s="1313" t="str">
        <f t="shared" si="46"/>
        <v/>
      </c>
      <c r="S380" s="1320">
        <f t="shared" si="46"/>
        <v>55.2</v>
      </c>
      <c r="T380" s="1313" t="str">
        <f t="shared" si="46"/>
        <v/>
      </c>
      <c r="U380" s="1320">
        <f t="shared" si="46"/>
        <v>40.799999999999997</v>
      </c>
      <c r="V380" s="368" t="str">
        <f t="shared" si="46"/>
        <v/>
      </c>
      <c r="W380" s="697">
        <f t="shared" si="46"/>
        <v>31.4</v>
      </c>
      <c r="X380" s="644" t="str">
        <f t="shared" si="46"/>
        <v/>
      </c>
      <c r="Y380" s="645">
        <f t="shared" si="46"/>
        <v>174</v>
      </c>
      <c r="Z380" s="1502" t="str">
        <f t="shared" si="46"/>
        <v/>
      </c>
      <c r="AA380" s="710">
        <f t="shared" si="46"/>
        <v>0.16</v>
      </c>
      <c r="AB380" s="644">
        <f t="shared" si="46"/>
        <v>4</v>
      </c>
      <c r="AC380" s="644">
        <f t="shared" si="46"/>
        <v>2</v>
      </c>
      <c r="AD380" s="678" t="s">
        <v>36</v>
      </c>
      <c r="AE380" s="677" t="s">
        <v>36</v>
      </c>
      <c r="AF380" s="677" t="s">
        <v>36</v>
      </c>
      <c r="AG380" s="677" t="s">
        <v>36</v>
      </c>
      <c r="AH380" s="677" t="s">
        <v>36</v>
      </c>
      <c r="AI380" s="726" t="s">
        <v>36</v>
      </c>
    </row>
    <row r="381" spans="1:35" s="1" customFormat="1" ht="13.5" customHeight="1" x14ac:dyDescent="0.15">
      <c r="A381" s="1634"/>
      <c r="B381" s="1602" t="s">
        <v>398</v>
      </c>
      <c r="C381" s="1603"/>
      <c r="D381" s="403"/>
      <c r="E381" s="584">
        <f t="shared" ref="E381:AC381" si="47">IF(COUNT(E350:E378)=0,"",AVERAGE(E350:E378))</f>
        <v>6.9</v>
      </c>
      <c r="F381" s="585">
        <f t="shared" si="47"/>
        <v>8.8862068965517231</v>
      </c>
      <c r="G381" s="586">
        <f t="shared" si="47"/>
        <v>9.0793103448275883</v>
      </c>
      <c r="H381" s="585">
        <f t="shared" si="47"/>
        <v>4.2551724137931028</v>
      </c>
      <c r="I381" s="586">
        <f t="shared" si="47"/>
        <v>3.9827586206896552</v>
      </c>
      <c r="J381" s="585">
        <f t="shared" si="47"/>
        <v>7.9724137931034491</v>
      </c>
      <c r="K381" s="586">
        <f t="shared" si="47"/>
        <v>7.8965517241379306</v>
      </c>
      <c r="L381" s="585" t="str">
        <f t="shared" si="47"/>
        <v/>
      </c>
      <c r="M381" s="586">
        <f t="shared" si="47"/>
        <v>31.61379310344828</v>
      </c>
      <c r="N381" s="1321" t="str">
        <f t="shared" si="47"/>
        <v/>
      </c>
      <c r="O381" s="1322">
        <f t="shared" si="47"/>
        <v>67.577777777777769</v>
      </c>
      <c r="P381" s="1321" t="str">
        <f t="shared" si="47"/>
        <v/>
      </c>
      <c r="Q381" s="1322">
        <f t="shared" si="47"/>
        <v>98.044444444444423</v>
      </c>
      <c r="R381" s="1321" t="str">
        <f t="shared" si="47"/>
        <v/>
      </c>
      <c r="S381" s="1322">
        <f t="shared" si="47"/>
        <v>55.2</v>
      </c>
      <c r="T381" s="1321" t="str">
        <f t="shared" si="47"/>
        <v/>
      </c>
      <c r="U381" s="1322">
        <f t="shared" si="47"/>
        <v>40.799999999999997</v>
      </c>
      <c r="V381" s="1366" t="str">
        <f t="shared" si="47"/>
        <v/>
      </c>
      <c r="W381" s="697">
        <f t="shared" si="47"/>
        <v>34.177777777777777</v>
      </c>
      <c r="X381" s="644" t="str">
        <f t="shared" si="47"/>
        <v/>
      </c>
      <c r="Y381" s="645">
        <f t="shared" si="47"/>
        <v>196.61111111111111</v>
      </c>
      <c r="Z381" s="1502" t="str">
        <f t="shared" si="47"/>
        <v/>
      </c>
      <c r="AA381" s="710">
        <f t="shared" si="47"/>
        <v>0.21111111111111111</v>
      </c>
      <c r="AB381" s="713">
        <f t="shared" si="47"/>
        <v>4</v>
      </c>
      <c r="AC381" s="713">
        <f t="shared" si="47"/>
        <v>28.285714285714285</v>
      </c>
      <c r="AD381" s="678" t="s">
        <v>36</v>
      </c>
      <c r="AE381" s="677" t="s">
        <v>36</v>
      </c>
      <c r="AF381" s="677" t="s">
        <v>36</v>
      </c>
      <c r="AG381" s="677" t="s">
        <v>36</v>
      </c>
      <c r="AH381" s="677" t="s">
        <v>36</v>
      </c>
      <c r="AI381" s="726" t="s">
        <v>36</v>
      </c>
    </row>
    <row r="382" spans="1:35" s="1" customFormat="1" ht="13.5" customHeight="1" x14ac:dyDescent="0.15">
      <c r="A382" s="1635"/>
      <c r="B382" s="1604" t="s">
        <v>399</v>
      </c>
      <c r="C382" s="1605"/>
      <c r="D382" s="601"/>
      <c r="E382" s="606"/>
      <c r="F382" s="1456"/>
      <c r="G382" s="1455"/>
      <c r="H382" s="1456"/>
      <c r="I382" s="1455"/>
      <c r="J382" s="1353"/>
      <c r="K382" s="1353"/>
      <c r="L382" s="1456"/>
      <c r="M382" s="1455"/>
      <c r="N382" s="1316"/>
      <c r="O382" s="1316"/>
      <c r="P382" s="1334"/>
      <c r="Q382" s="1333"/>
      <c r="R382" s="1316"/>
      <c r="S382" s="1316"/>
      <c r="T382" s="1334"/>
      <c r="U382" s="1333"/>
      <c r="V382" s="1369"/>
      <c r="W382" s="1370"/>
      <c r="X382" s="636"/>
      <c r="Y382" s="636"/>
      <c r="Z382" s="1508"/>
      <c r="AA382" s="1515"/>
      <c r="AB382" s="639">
        <f>SUM(AB350:AB378)</f>
        <v>4</v>
      </c>
      <c r="AC382" s="639">
        <f>SUM(AC350:AC378)</f>
        <v>198</v>
      </c>
      <c r="AD382" s="681"/>
      <c r="AE382" s="682"/>
      <c r="AF382" s="683"/>
      <c r="AG382" s="683"/>
      <c r="AH382" s="683"/>
      <c r="AI382" s="727"/>
    </row>
    <row r="383" spans="1:35" s="1" customFormat="1" ht="13.5" customHeight="1" x14ac:dyDescent="0.15">
      <c r="A383" s="1606" t="s">
        <v>569</v>
      </c>
      <c r="B383" s="457">
        <v>43891</v>
      </c>
      <c r="C383" s="464" t="str">
        <f>IF(B383="","",IF(WEEKDAY(B383)=1,"(日)",IF(WEEKDAY(B383)=2,"(月)",IF(WEEKDAY(B383)=3,"(火)",IF(WEEKDAY(B383)=4,"(水)",IF(WEEKDAY(B383)=5,"(木)",IF(WEEKDAY(B383)=6,"(金)","(土)")))))))</f>
        <v>(日)</v>
      </c>
      <c r="D383" s="74" t="s">
        <v>570</v>
      </c>
      <c r="E383" s="60"/>
      <c r="F383" s="23">
        <v>10.4</v>
      </c>
      <c r="G383" s="63">
        <v>11.1</v>
      </c>
      <c r="H383" s="23">
        <v>7.8</v>
      </c>
      <c r="I383" s="63">
        <v>6.8</v>
      </c>
      <c r="J383" s="23">
        <v>7.7</v>
      </c>
      <c r="K383" s="63">
        <v>7.8</v>
      </c>
      <c r="L383" s="23"/>
      <c r="M383" s="63">
        <v>34</v>
      </c>
      <c r="N383" s="50"/>
      <c r="O383" s="1310"/>
      <c r="P383" s="50"/>
      <c r="Q383" s="1310"/>
      <c r="R383" s="50"/>
      <c r="S383" s="1310"/>
      <c r="T383" s="50"/>
      <c r="U383" s="1310"/>
      <c r="V383" s="64"/>
      <c r="W383" s="65"/>
      <c r="X383" s="69"/>
      <c r="Y383" s="70"/>
      <c r="Z383" s="1505"/>
      <c r="AA383" s="68" t="s">
        <v>36</v>
      </c>
      <c r="AB383" s="319"/>
      <c r="AC383" s="319"/>
      <c r="AD383" s="172">
        <v>43895</v>
      </c>
      <c r="AE383" s="135" t="s">
        <v>29</v>
      </c>
      <c r="AF383" s="136">
        <v>12.3</v>
      </c>
      <c r="AG383" s="137" t="s">
        <v>20</v>
      </c>
      <c r="AH383" s="138"/>
      <c r="AI383" s="139"/>
    </row>
    <row r="384" spans="1:35" s="1" customFormat="1" ht="13.5" customHeight="1" x14ac:dyDescent="0.15">
      <c r="A384" s="1607"/>
      <c r="B384" s="457">
        <v>43892</v>
      </c>
      <c r="C384" s="456" t="str">
        <f t="shared" ref="C384:C389" si="48">IF(B384="","",IF(WEEKDAY(B384)=1,"(日)",IF(WEEKDAY(B384)=2,"(月)",IF(WEEKDAY(B384)=3,"(火)",IF(WEEKDAY(B384)=4,"(水)",IF(WEEKDAY(B384)=5,"(木)",IF(WEEKDAY(B384)=6,"(金)","(土)")))))))</f>
        <v>(月)</v>
      </c>
      <c r="D384" s="74" t="s">
        <v>571</v>
      </c>
      <c r="E384" s="60"/>
      <c r="F384" s="23">
        <v>10.4</v>
      </c>
      <c r="G384" s="63">
        <v>10.6</v>
      </c>
      <c r="H384" s="23">
        <v>6.9</v>
      </c>
      <c r="I384" s="63">
        <v>6.3</v>
      </c>
      <c r="J384" s="23">
        <v>7.9</v>
      </c>
      <c r="K384" s="63">
        <v>7.9</v>
      </c>
      <c r="L384" s="23"/>
      <c r="M384" s="63">
        <v>33.200000000000003</v>
      </c>
      <c r="N384" s="50"/>
      <c r="O384" s="1310">
        <v>69.400000000000006</v>
      </c>
      <c r="P384" s="50"/>
      <c r="Q384" s="1310">
        <v>101.1</v>
      </c>
      <c r="R384" s="50"/>
      <c r="S384" s="1310"/>
      <c r="T384" s="50"/>
      <c r="U384" s="1310"/>
      <c r="V384" s="64"/>
      <c r="W384" s="65">
        <v>36.200000000000003</v>
      </c>
      <c r="X384" s="69"/>
      <c r="Y384" s="70">
        <v>218</v>
      </c>
      <c r="Z384" s="1505"/>
      <c r="AA384" s="68">
        <v>0.23</v>
      </c>
      <c r="AB384" s="319"/>
      <c r="AC384" s="319"/>
      <c r="AD384" s="12" t="s">
        <v>30</v>
      </c>
      <c r="AE384" s="13" t="s">
        <v>31</v>
      </c>
      <c r="AF384" s="14" t="s">
        <v>32</v>
      </c>
      <c r="AG384" s="15" t="s">
        <v>33</v>
      </c>
      <c r="AH384" s="16" t="s">
        <v>36</v>
      </c>
      <c r="AI384" s="96"/>
    </row>
    <row r="385" spans="1:35" s="1" customFormat="1" ht="13.5" customHeight="1" x14ac:dyDescent="0.15">
      <c r="A385" s="1607"/>
      <c r="B385" s="457">
        <v>43893</v>
      </c>
      <c r="C385" s="456" t="str">
        <f t="shared" si="48"/>
        <v>(火)</v>
      </c>
      <c r="D385" s="74" t="s">
        <v>570</v>
      </c>
      <c r="E385" s="60"/>
      <c r="F385" s="23">
        <v>10.6</v>
      </c>
      <c r="G385" s="63">
        <v>11</v>
      </c>
      <c r="H385" s="23">
        <v>8.5</v>
      </c>
      <c r="I385" s="63">
        <v>6.7</v>
      </c>
      <c r="J385" s="23">
        <v>7.9</v>
      </c>
      <c r="K385" s="63">
        <v>8</v>
      </c>
      <c r="L385" s="23"/>
      <c r="M385" s="63">
        <v>32.9</v>
      </c>
      <c r="N385" s="50"/>
      <c r="O385" s="1310">
        <v>66.8</v>
      </c>
      <c r="P385" s="50"/>
      <c r="Q385" s="1310">
        <v>102.5</v>
      </c>
      <c r="R385" s="50"/>
      <c r="S385" s="1310"/>
      <c r="T385" s="50"/>
      <c r="U385" s="1310"/>
      <c r="V385" s="64"/>
      <c r="W385" s="65">
        <v>36.4</v>
      </c>
      <c r="X385" s="69"/>
      <c r="Y385" s="70">
        <v>210</v>
      </c>
      <c r="Z385" s="1505"/>
      <c r="AA385" s="68">
        <v>0.2</v>
      </c>
      <c r="AB385" s="319"/>
      <c r="AC385" s="319"/>
      <c r="AD385" s="5" t="s">
        <v>271</v>
      </c>
      <c r="AE385" s="17" t="s">
        <v>20</v>
      </c>
      <c r="AF385" s="31"/>
      <c r="AG385" s="32">
        <v>11.4</v>
      </c>
      <c r="AH385" s="33" t="s">
        <v>36</v>
      </c>
      <c r="AI385" s="97"/>
    </row>
    <row r="386" spans="1:35" s="1" customFormat="1" ht="13.5" customHeight="1" x14ac:dyDescent="0.15">
      <c r="A386" s="1607"/>
      <c r="B386" s="457">
        <v>43894</v>
      </c>
      <c r="C386" s="456" t="str">
        <f t="shared" si="48"/>
        <v>(水)</v>
      </c>
      <c r="D386" s="74" t="s">
        <v>597</v>
      </c>
      <c r="E386" s="60"/>
      <c r="F386" s="23">
        <v>10.7</v>
      </c>
      <c r="G386" s="63">
        <v>11.3</v>
      </c>
      <c r="H386" s="23">
        <v>8.6999999999999993</v>
      </c>
      <c r="I386" s="63">
        <v>7.2</v>
      </c>
      <c r="J386" s="23">
        <v>7.8</v>
      </c>
      <c r="K386" s="63">
        <v>7.9</v>
      </c>
      <c r="L386" s="23"/>
      <c r="M386" s="63">
        <v>33.200000000000003</v>
      </c>
      <c r="N386" s="50"/>
      <c r="O386" s="1310">
        <v>68.2</v>
      </c>
      <c r="P386" s="50"/>
      <c r="Q386" s="1310">
        <v>101.9</v>
      </c>
      <c r="R386" s="50"/>
      <c r="S386" s="1310"/>
      <c r="T386" s="50"/>
      <c r="U386" s="1310"/>
      <c r="V386" s="64"/>
      <c r="W386" s="65">
        <v>38.1</v>
      </c>
      <c r="X386" s="69"/>
      <c r="Y386" s="70">
        <v>208</v>
      </c>
      <c r="Z386" s="1505"/>
      <c r="AA386" s="68">
        <v>0.28000000000000003</v>
      </c>
      <c r="AB386" s="319"/>
      <c r="AC386" s="319"/>
      <c r="AD386" s="6" t="s">
        <v>272</v>
      </c>
      <c r="AE386" s="18" t="s">
        <v>273</v>
      </c>
      <c r="AF386" s="37"/>
      <c r="AG386" s="35">
        <v>7.1</v>
      </c>
      <c r="AH386" s="39" t="s">
        <v>36</v>
      </c>
      <c r="AI386" s="98"/>
    </row>
    <row r="387" spans="1:35" s="1" customFormat="1" ht="13.5" customHeight="1" x14ac:dyDescent="0.15">
      <c r="A387" s="1607"/>
      <c r="B387" s="457">
        <v>43895</v>
      </c>
      <c r="C387" s="456" t="str">
        <f t="shared" si="48"/>
        <v>(木)</v>
      </c>
      <c r="D387" s="74" t="s">
        <v>605</v>
      </c>
      <c r="E387" s="60">
        <v>12.3</v>
      </c>
      <c r="F387" s="23">
        <v>10.8</v>
      </c>
      <c r="G387" s="63">
        <v>11.4</v>
      </c>
      <c r="H387" s="23">
        <v>8.3000000000000007</v>
      </c>
      <c r="I387" s="63">
        <v>7.1</v>
      </c>
      <c r="J387" s="23">
        <v>7.8</v>
      </c>
      <c r="K387" s="63">
        <v>7.8</v>
      </c>
      <c r="L387" s="23"/>
      <c r="M387" s="63">
        <v>33.299999999999997</v>
      </c>
      <c r="N387" s="50"/>
      <c r="O387" s="1310">
        <v>69.8</v>
      </c>
      <c r="P387" s="50"/>
      <c r="Q387" s="1310">
        <v>101.3</v>
      </c>
      <c r="R387" s="50"/>
      <c r="S387" s="1310">
        <v>59</v>
      </c>
      <c r="T387" s="50"/>
      <c r="U387" s="1310">
        <v>42.3</v>
      </c>
      <c r="V387" s="64"/>
      <c r="W387" s="65">
        <v>39.299999999999997</v>
      </c>
      <c r="X387" s="69"/>
      <c r="Y387" s="70">
        <v>224</v>
      </c>
      <c r="Z387" s="1505"/>
      <c r="AA387" s="68">
        <v>0.16</v>
      </c>
      <c r="AB387" s="319"/>
      <c r="AC387" s="319"/>
      <c r="AD387" s="6" t="s">
        <v>21</v>
      </c>
      <c r="AE387" s="18"/>
      <c r="AF387" s="40"/>
      <c r="AG387" s="35">
        <v>7.8</v>
      </c>
      <c r="AH387" s="42" t="s">
        <v>36</v>
      </c>
      <c r="AI387" s="99"/>
    </row>
    <row r="388" spans="1:35" s="1" customFormat="1" ht="13.5" customHeight="1" x14ac:dyDescent="0.15">
      <c r="A388" s="1607"/>
      <c r="B388" s="457">
        <v>43896</v>
      </c>
      <c r="C388" s="456" t="str">
        <f t="shared" si="48"/>
        <v>(金)</v>
      </c>
      <c r="D388" s="74" t="s">
        <v>570</v>
      </c>
      <c r="E388" s="60"/>
      <c r="F388" s="23">
        <v>10.8</v>
      </c>
      <c r="G388" s="63">
        <v>11.5</v>
      </c>
      <c r="H388" s="23">
        <v>9.8000000000000007</v>
      </c>
      <c r="I388" s="63">
        <v>8</v>
      </c>
      <c r="J388" s="23">
        <v>7.9</v>
      </c>
      <c r="K388" s="63">
        <v>8</v>
      </c>
      <c r="L388" s="23"/>
      <c r="M388" s="63">
        <v>33.4</v>
      </c>
      <c r="N388" s="50"/>
      <c r="O388" s="1310">
        <v>69.599999999999994</v>
      </c>
      <c r="P388" s="50"/>
      <c r="Q388" s="1310">
        <v>102.7</v>
      </c>
      <c r="R388" s="50"/>
      <c r="S388" s="1310"/>
      <c r="T388" s="50"/>
      <c r="U388" s="1310"/>
      <c r="V388" s="64"/>
      <c r="W388" s="65">
        <v>38.9</v>
      </c>
      <c r="X388" s="69"/>
      <c r="Y388" s="70">
        <v>242</v>
      </c>
      <c r="Z388" s="1505"/>
      <c r="AA388" s="68">
        <v>0.3</v>
      </c>
      <c r="AB388" s="319"/>
      <c r="AC388" s="319"/>
      <c r="AD388" s="6" t="s">
        <v>274</v>
      </c>
      <c r="AE388" s="18" t="s">
        <v>22</v>
      </c>
      <c r="AF388" s="34"/>
      <c r="AG388" s="35">
        <v>33.299999999999997</v>
      </c>
      <c r="AH388" s="36" t="s">
        <v>36</v>
      </c>
      <c r="AI388" s="100"/>
    </row>
    <row r="389" spans="1:35" s="1" customFormat="1" ht="13.5" customHeight="1" x14ac:dyDescent="0.15">
      <c r="A389" s="1607"/>
      <c r="B389" s="457">
        <v>43897</v>
      </c>
      <c r="C389" s="456" t="str">
        <f t="shared" si="48"/>
        <v>(土)</v>
      </c>
      <c r="D389" s="74" t="s">
        <v>579</v>
      </c>
      <c r="E389" s="60"/>
      <c r="F389" s="23">
        <v>10.8</v>
      </c>
      <c r="G389" s="63">
        <v>11.2</v>
      </c>
      <c r="H389" s="23">
        <v>9.4</v>
      </c>
      <c r="I389" s="63">
        <v>8.6</v>
      </c>
      <c r="J389" s="23">
        <v>7.9</v>
      </c>
      <c r="K389" s="63">
        <v>8</v>
      </c>
      <c r="L389" s="23"/>
      <c r="M389" s="63">
        <v>34.5</v>
      </c>
      <c r="N389" s="50"/>
      <c r="O389" s="1310"/>
      <c r="P389" s="50"/>
      <c r="Q389" s="1310"/>
      <c r="R389" s="50"/>
      <c r="S389" s="1310"/>
      <c r="T389" s="50"/>
      <c r="U389" s="1310"/>
      <c r="V389" s="64"/>
      <c r="W389" s="65"/>
      <c r="X389" s="69"/>
      <c r="Y389" s="70"/>
      <c r="Z389" s="1505"/>
      <c r="AA389" s="68" t="s">
        <v>36</v>
      </c>
      <c r="AB389" s="319"/>
      <c r="AC389" s="319"/>
      <c r="AD389" s="6" t="s">
        <v>275</v>
      </c>
      <c r="AE389" s="18" t="s">
        <v>23</v>
      </c>
      <c r="AF389" s="34"/>
      <c r="AG389" s="660">
        <v>69.8</v>
      </c>
      <c r="AH389" s="36" t="s">
        <v>36</v>
      </c>
      <c r="AI389" s="100"/>
    </row>
    <row r="390" spans="1:35" s="1" customFormat="1" ht="13.5" customHeight="1" x14ac:dyDescent="0.15">
      <c r="A390" s="1607"/>
      <c r="B390" s="457">
        <v>43898</v>
      </c>
      <c r="C390" s="456" t="str">
        <f>IF(B390="","",IF(WEEKDAY(B390)=1,"(日)",IF(WEEKDAY(B390)=2,"(月)",IF(WEEKDAY(B390)=3,"(火)",IF(WEEKDAY(B390)=4,"(水)",IF(WEEKDAY(B390)=5,"(木)",IF(WEEKDAY(B390)=6,"(金)","(土)")))))))</f>
        <v>(日)</v>
      </c>
      <c r="D390" s="74" t="s">
        <v>571</v>
      </c>
      <c r="E390" s="60"/>
      <c r="F390" s="23">
        <v>10.7</v>
      </c>
      <c r="G390" s="63">
        <v>10.9</v>
      </c>
      <c r="H390" s="23">
        <v>9.4</v>
      </c>
      <c r="I390" s="63">
        <v>8.3000000000000007</v>
      </c>
      <c r="J390" s="23">
        <v>8</v>
      </c>
      <c r="K390" s="63">
        <v>8.1</v>
      </c>
      <c r="L390" s="23"/>
      <c r="M390" s="63">
        <v>34.299999999999997</v>
      </c>
      <c r="N390" s="50"/>
      <c r="O390" s="1310"/>
      <c r="P390" s="50"/>
      <c r="Q390" s="1310"/>
      <c r="R390" s="50"/>
      <c r="S390" s="1310"/>
      <c r="T390" s="50"/>
      <c r="U390" s="1310"/>
      <c r="V390" s="64"/>
      <c r="W390" s="65"/>
      <c r="X390" s="69"/>
      <c r="Y390" s="70"/>
      <c r="Z390" s="1505"/>
      <c r="AA390" s="68" t="s">
        <v>36</v>
      </c>
      <c r="AB390" s="319"/>
      <c r="AC390" s="319"/>
      <c r="AD390" s="6" t="s">
        <v>276</v>
      </c>
      <c r="AE390" s="18" t="s">
        <v>23</v>
      </c>
      <c r="AF390" s="34"/>
      <c r="AG390" s="660">
        <v>101.3</v>
      </c>
      <c r="AH390" s="36" t="s">
        <v>36</v>
      </c>
      <c r="AI390" s="100"/>
    </row>
    <row r="391" spans="1:35" s="1" customFormat="1" ht="13.5" customHeight="1" x14ac:dyDescent="0.15">
      <c r="A391" s="1607"/>
      <c r="B391" s="457">
        <v>43899</v>
      </c>
      <c r="C391" s="456" t="str">
        <f t="shared" ref="C391:C413" si="49">IF(B391="","",IF(WEEKDAY(B391)=1,"(日)",IF(WEEKDAY(B391)=2,"(月)",IF(WEEKDAY(B391)=3,"(火)",IF(WEEKDAY(B391)=4,"(水)",IF(WEEKDAY(B391)=5,"(木)",IF(WEEKDAY(B391)=6,"(金)","(土)")))))))</f>
        <v>(月)</v>
      </c>
      <c r="D391" s="74" t="s">
        <v>579</v>
      </c>
      <c r="E391" s="60"/>
      <c r="F391" s="23">
        <v>10.7</v>
      </c>
      <c r="G391" s="63">
        <v>11.3</v>
      </c>
      <c r="H391" s="23">
        <v>9.5</v>
      </c>
      <c r="I391" s="63">
        <v>8.4</v>
      </c>
      <c r="J391" s="23">
        <v>7.9</v>
      </c>
      <c r="K391" s="63">
        <v>8</v>
      </c>
      <c r="L391" s="23"/>
      <c r="M391" s="63">
        <v>33.5</v>
      </c>
      <c r="N391" s="50"/>
      <c r="O391" s="1310">
        <v>69</v>
      </c>
      <c r="P391" s="50"/>
      <c r="Q391" s="1310">
        <v>100.1</v>
      </c>
      <c r="R391" s="50"/>
      <c r="S391" s="1310"/>
      <c r="T391" s="50"/>
      <c r="U391" s="1310"/>
      <c r="V391" s="64"/>
      <c r="W391" s="65">
        <v>40</v>
      </c>
      <c r="X391" s="69"/>
      <c r="Y391" s="70">
        <v>256</v>
      </c>
      <c r="Z391" s="1505"/>
      <c r="AA391" s="68">
        <v>0.33</v>
      </c>
      <c r="AB391" s="319"/>
      <c r="AC391" s="319"/>
      <c r="AD391" s="6" t="s">
        <v>277</v>
      </c>
      <c r="AE391" s="18" t="s">
        <v>23</v>
      </c>
      <c r="AF391" s="34"/>
      <c r="AG391" s="660">
        <v>59</v>
      </c>
      <c r="AH391" s="36" t="s">
        <v>36</v>
      </c>
      <c r="AI391" s="100"/>
    </row>
    <row r="392" spans="1:35" s="1" customFormat="1" ht="13.5" customHeight="1" x14ac:dyDescent="0.15">
      <c r="A392" s="1607"/>
      <c r="B392" s="457">
        <v>43900</v>
      </c>
      <c r="C392" s="456" t="str">
        <f t="shared" si="49"/>
        <v>(火)</v>
      </c>
      <c r="D392" s="74" t="s">
        <v>571</v>
      </c>
      <c r="E392" s="60"/>
      <c r="F392" s="23">
        <v>10.8</v>
      </c>
      <c r="G392" s="63">
        <v>11.6</v>
      </c>
      <c r="H392" s="23">
        <v>11.1</v>
      </c>
      <c r="I392" s="63">
        <v>11</v>
      </c>
      <c r="J392" s="23">
        <v>7.8</v>
      </c>
      <c r="K392" s="63">
        <v>7.8</v>
      </c>
      <c r="L392" s="23"/>
      <c r="M392" s="63">
        <v>33.799999999999997</v>
      </c>
      <c r="N392" s="50"/>
      <c r="O392" s="1310">
        <v>69.7</v>
      </c>
      <c r="P392" s="50"/>
      <c r="Q392" s="1310">
        <v>101.1</v>
      </c>
      <c r="R392" s="50"/>
      <c r="S392" s="1310"/>
      <c r="T392" s="50"/>
      <c r="U392" s="1310"/>
      <c r="V392" s="64"/>
      <c r="W392" s="65">
        <v>39.4</v>
      </c>
      <c r="X392" s="69"/>
      <c r="Y392" s="70">
        <v>236</v>
      </c>
      <c r="Z392" s="1505"/>
      <c r="AA392" s="68">
        <v>0.3</v>
      </c>
      <c r="AB392" s="319">
        <v>4</v>
      </c>
      <c r="AC392" s="319">
        <v>2</v>
      </c>
      <c r="AD392" s="6" t="s">
        <v>278</v>
      </c>
      <c r="AE392" s="18" t="s">
        <v>23</v>
      </c>
      <c r="AF392" s="34"/>
      <c r="AG392" s="660">
        <v>42.3</v>
      </c>
      <c r="AH392" s="36" t="s">
        <v>36</v>
      </c>
      <c r="AI392" s="100"/>
    </row>
    <row r="393" spans="1:35" s="1" customFormat="1" ht="13.5" customHeight="1" x14ac:dyDescent="0.15">
      <c r="A393" s="1607"/>
      <c r="B393" s="457">
        <v>43901</v>
      </c>
      <c r="C393" s="456" t="str">
        <f t="shared" si="49"/>
        <v>(水)</v>
      </c>
      <c r="D393" s="74" t="s">
        <v>570</v>
      </c>
      <c r="E393" s="60"/>
      <c r="F393" s="23">
        <v>11</v>
      </c>
      <c r="G393" s="63">
        <v>12.9</v>
      </c>
      <c r="H393" s="23">
        <v>10</v>
      </c>
      <c r="I393" s="63">
        <v>7.8</v>
      </c>
      <c r="J393" s="23">
        <v>7.7</v>
      </c>
      <c r="K393" s="63">
        <v>7.8</v>
      </c>
      <c r="L393" s="23"/>
      <c r="M393" s="63">
        <v>33.799999999999997</v>
      </c>
      <c r="N393" s="50"/>
      <c r="O393" s="1310">
        <v>70.099999999999994</v>
      </c>
      <c r="P393" s="50"/>
      <c r="Q393" s="1310">
        <v>100.5</v>
      </c>
      <c r="R393" s="50"/>
      <c r="S393" s="1310"/>
      <c r="T393" s="50"/>
      <c r="U393" s="1310"/>
      <c r="V393" s="64"/>
      <c r="W393" s="65">
        <v>38.700000000000003</v>
      </c>
      <c r="X393" s="69"/>
      <c r="Y393" s="70">
        <v>226</v>
      </c>
      <c r="Z393" s="1505"/>
      <c r="AA393" s="68">
        <v>0.28999999999999998</v>
      </c>
      <c r="AB393" s="319"/>
      <c r="AC393" s="319"/>
      <c r="AD393" s="6" t="s">
        <v>279</v>
      </c>
      <c r="AE393" s="18" t="s">
        <v>23</v>
      </c>
      <c r="AF393" s="37"/>
      <c r="AG393" s="38">
        <v>39.299999999999997</v>
      </c>
      <c r="AH393" s="39" t="s">
        <v>36</v>
      </c>
      <c r="AI393" s="98"/>
    </row>
    <row r="394" spans="1:35" s="1" customFormat="1" ht="13.5" customHeight="1" x14ac:dyDescent="0.15">
      <c r="A394" s="1607"/>
      <c r="B394" s="457">
        <v>43902</v>
      </c>
      <c r="C394" s="456" t="str">
        <f t="shared" si="49"/>
        <v>(木)</v>
      </c>
      <c r="D394" s="74" t="s">
        <v>570</v>
      </c>
      <c r="E394" s="60"/>
      <c r="F394" s="23">
        <v>10.9</v>
      </c>
      <c r="G394" s="63">
        <v>11.9</v>
      </c>
      <c r="H394" s="23">
        <v>9.6</v>
      </c>
      <c r="I394" s="63">
        <v>7.9</v>
      </c>
      <c r="J394" s="23">
        <v>8.1</v>
      </c>
      <c r="K394" s="63">
        <v>8.1</v>
      </c>
      <c r="L394" s="23"/>
      <c r="M394" s="63">
        <v>33.5</v>
      </c>
      <c r="N394" s="50"/>
      <c r="O394" s="1310">
        <v>70.8</v>
      </c>
      <c r="P394" s="50"/>
      <c r="Q394" s="1310">
        <v>101.1</v>
      </c>
      <c r="R394" s="50"/>
      <c r="S394" s="1310"/>
      <c r="T394" s="50"/>
      <c r="U394" s="1310"/>
      <c r="V394" s="64"/>
      <c r="W394" s="65">
        <v>38.299999999999997</v>
      </c>
      <c r="X394" s="69"/>
      <c r="Y394" s="70">
        <v>240</v>
      </c>
      <c r="Z394" s="1505"/>
      <c r="AA394" s="68">
        <v>0.25</v>
      </c>
      <c r="AB394" s="319"/>
      <c r="AC394" s="319"/>
      <c r="AD394" s="6" t="s">
        <v>280</v>
      </c>
      <c r="AE394" s="18" t="s">
        <v>23</v>
      </c>
      <c r="AF394" s="48"/>
      <c r="AG394" s="49">
        <v>224</v>
      </c>
      <c r="AH394" s="25" t="s">
        <v>36</v>
      </c>
      <c r="AI394" s="26"/>
    </row>
    <row r="395" spans="1:35" s="1" customFormat="1" ht="13.5" customHeight="1" x14ac:dyDescent="0.15">
      <c r="A395" s="1607"/>
      <c r="B395" s="457">
        <v>43903</v>
      </c>
      <c r="C395" s="456" t="str">
        <f t="shared" si="49"/>
        <v>(金)</v>
      </c>
      <c r="D395" s="74" t="s">
        <v>570</v>
      </c>
      <c r="E395" s="60"/>
      <c r="F395" s="23">
        <v>11.2</v>
      </c>
      <c r="G395" s="63">
        <v>12.1</v>
      </c>
      <c r="H395" s="23">
        <v>10.199999999999999</v>
      </c>
      <c r="I395" s="63">
        <v>7.8</v>
      </c>
      <c r="J395" s="23">
        <v>8</v>
      </c>
      <c r="K395" s="63">
        <v>8.1</v>
      </c>
      <c r="L395" s="23"/>
      <c r="M395" s="63">
        <v>33.6</v>
      </c>
      <c r="N395" s="50"/>
      <c r="O395" s="1310">
        <v>69.400000000000006</v>
      </c>
      <c r="P395" s="50"/>
      <c r="Q395" s="1310">
        <v>100.5</v>
      </c>
      <c r="R395" s="50"/>
      <c r="S395" s="1310"/>
      <c r="T395" s="50"/>
      <c r="U395" s="1310"/>
      <c r="V395" s="64"/>
      <c r="W395" s="65">
        <v>39.299999999999997</v>
      </c>
      <c r="X395" s="69"/>
      <c r="Y395" s="70">
        <v>242</v>
      </c>
      <c r="Z395" s="1505"/>
      <c r="AA395" s="68">
        <v>0.24</v>
      </c>
      <c r="AB395" s="319"/>
      <c r="AC395" s="319"/>
      <c r="AD395" s="6" t="s">
        <v>281</v>
      </c>
      <c r="AE395" s="18" t="s">
        <v>23</v>
      </c>
      <c r="AF395" s="40"/>
      <c r="AG395" s="41">
        <v>0.16</v>
      </c>
      <c r="AH395" s="42" t="s">
        <v>36</v>
      </c>
      <c r="AI395" s="99"/>
    </row>
    <row r="396" spans="1:35" s="1" customFormat="1" ht="13.5" customHeight="1" x14ac:dyDescent="0.15">
      <c r="A396" s="1607"/>
      <c r="B396" s="457">
        <v>43904</v>
      </c>
      <c r="C396" s="456" t="str">
        <f t="shared" si="49"/>
        <v>(土)</v>
      </c>
      <c r="D396" s="74" t="s">
        <v>579</v>
      </c>
      <c r="E396" s="60"/>
      <c r="F396" s="23">
        <v>11.3</v>
      </c>
      <c r="G396" s="63">
        <v>11.4</v>
      </c>
      <c r="H396" s="23">
        <v>6.4</v>
      </c>
      <c r="I396" s="63">
        <v>6.7</v>
      </c>
      <c r="J396" s="23">
        <v>8.1</v>
      </c>
      <c r="K396" s="63">
        <v>8.1</v>
      </c>
      <c r="L396" s="23"/>
      <c r="M396" s="63">
        <v>33.799999999999997</v>
      </c>
      <c r="N396" s="50"/>
      <c r="O396" s="1310"/>
      <c r="P396" s="50"/>
      <c r="Q396" s="1310"/>
      <c r="R396" s="50"/>
      <c r="S396" s="1310"/>
      <c r="T396" s="50"/>
      <c r="U396" s="1310"/>
      <c r="V396" s="64"/>
      <c r="W396" s="65"/>
      <c r="X396" s="69"/>
      <c r="Y396" s="70"/>
      <c r="Z396" s="1505"/>
      <c r="AA396" s="68" t="s">
        <v>36</v>
      </c>
      <c r="AB396" s="319"/>
      <c r="AC396" s="319"/>
      <c r="AD396" s="6" t="s">
        <v>24</v>
      </c>
      <c r="AE396" s="18" t="s">
        <v>23</v>
      </c>
      <c r="AF396" s="23"/>
      <c r="AG396" s="47">
        <v>2.9</v>
      </c>
      <c r="AH396" s="141" t="s">
        <v>36</v>
      </c>
      <c r="AI396" s="99"/>
    </row>
    <row r="397" spans="1:35" s="1" customFormat="1" ht="13.5" customHeight="1" x14ac:dyDescent="0.15">
      <c r="A397" s="1607"/>
      <c r="B397" s="457">
        <v>43905</v>
      </c>
      <c r="C397" s="456" t="str">
        <f t="shared" si="49"/>
        <v>(日)</v>
      </c>
      <c r="D397" s="74" t="s">
        <v>570</v>
      </c>
      <c r="E397" s="60"/>
      <c r="F397" s="23">
        <v>11.7</v>
      </c>
      <c r="G397" s="63">
        <v>12</v>
      </c>
      <c r="H397" s="23">
        <v>7.3</v>
      </c>
      <c r="I397" s="63">
        <v>7.1</v>
      </c>
      <c r="J397" s="23">
        <v>8</v>
      </c>
      <c r="K397" s="63">
        <v>8</v>
      </c>
      <c r="L397" s="23"/>
      <c r="M397" s="63">
        <v>34.200000000000003</v>
      </c>
      <c r="N397" s="50"/>
      <c r="O397" s="1310"/>
      <c r="P397" s="50"/>
      <c r="Q397" s="1310"/>
      <c r="R397" s="50"/>
      <c r="S397" s="1310"/>
      <c r="T397" s="50"/>
      <c r="U397" s="1310"/>
      <c r="V397" s="64"/>
      <c r="W397" s="65"/>
      <c r="X397" s="69"/>
      <c r="Y397" s="70"/>
      <c r="Z397" s="1505"/>
      <c r="AA397" s="68" t="s">
        <v>36</v>
      </c>
      <c r="AB397" s="319"/>
      <c r="AC397" s="319"/>
      <c r="AD397" s="6" t="s">
        <v>25</v>
      </c>
      <c r="AE397" s="18" t="s">
        <v>23</v>
      </c>
      <c r="AF397" s="23"/>
      <c r="AG397" s="47">
        <v>2.2999999999999998</v>
      </c>
      <c r="AH397" s="36" t="s">
        <v>36</v>
      </c>
      <c r="AI397" s="99"/>
    </row>
    <row r="398" spans="1:35" s="1" customFormat="1" ht="13.5" customHeight="1" x14ac:dyDescent="0.15">
      <c r="A398" s="1607"/>
      <c r="B398" s="457">
        <v>43906</v>
      </c>
      <c r="C398" s="456" t="str">
        <f t="shared" si="49"/>
        <v>(月)</v>
      </c>
      <c r="D398" s="74" t="s">
        <v>570</v>
      </c>
      <c r="E398" s="60"/>
      <c r="F398" s="23">
        <v>11.4</v>
      </c>
      <c r="G398" s="63">
        <v>12</v>
      </c>
      <c r="H398" s="23">
        <v>19.2</v>
      </c>
      <c r="I398" s="63">
        <v>6.7</v>
      </c>
      <c r="J398" s="23">
        <v>7.5</v>
      </c>
      <c r="K398" s="63">
        <v>7.3</v>
      </c>
      <c r="L398" s="23"/>
      <c r="M398" s="63">
        <v>32.799999999999997</v>
      </c>
      <c r="N398" s="50"/>
      <c r="O398" s="1310">
        <v>67.900000000000006</v>
      </c>
      <c r="P398" s="50"/>
      <c r="Q398" s="1310">
        <v>95.6</v>
      </c>
      <c r="R398" s="50"/>
      <c r="S398" s="1310"/>
      <c r="T398" s="50"/>
      <c r="U398" s="1310"/>
      <c r="V398" s="64"/>
      <c r="W398" s="65">
        <v>41.2</v>
      </c>
      <c r="X398" s="69"/>
      <c r="Y398" s="70">
        <v>222</v>
      </c>
      <c r="Z398" s="1505"/>
      <c r="AA398" s="68">
        <v>0.21</v>
      </c>
      <c r="AB398" s="319">
        <v>319</v>
      </c>
      <c r="AC398" s="319"/>
      <c r="AD398" s="6" t="s">
        <v>282</v>
      </c>
      <c r="AE398" s="18" t="s">
        <v>23</v>
      </c>
      <c r="AF398" s="23"/>
      <c r="AG398" s="47">
        <v>11</v>
      </c>
      <c r="AH398" s="36" t="s">
        <v>36</v>
      </c>
      <c r="AI398" s="99"/>
    </row>
    <row r="399" spans="1:35" s="1" customFormat="1" ht="13.5" customHeight="1" x14ac:dyDescent="0.15">
      <c r="A399" s="1607"/>
      <c r="B399" s="457">
        <v>43907</v>
      </c>
      <c r="C399" s="456" t="str">
        <f t="shared" si="49"/>
        <v>(火)</v>
      </c>
      <c r="D399" s="74" t="s">
        <v>570</v>
      </c>
      <c r="E399" s="60"/>
      <c r="F399" s="23">
        <v>11.3</v>
      </c>
      <c r="G399" s="63">
        <v>11.9</v>
      </c>
      <c r="H399" s="23">
        <v>11.3</v>
      </c>
      <c r="I399" s="63">
        <v>10.4</v>
      </c>
      <c r="J399" s="23">
        <v>7.9</v>
      </c>
      <c r="K399" s="63">
        <v>7.9</v>
      </c>
      <c r="L399" s="23"/>
      <c r="M399" s="63">
        <v>33</v>
      </c>
      <c r="N399" s="50"/>
      <c r="O399" s="1310">
        <v>69.400000000000006</v>
      </c>
      <c r="P399" s="50"/>
      <c r="Q399" s="1310">
        <v>96</v>
      </c>
      <c r="R399" s="50"/>
      <c r="S399" s="1310"/>
      <c r="T399" s="50"/>
      <c r="U399" s="1310"/>
      <c r="V399" s="64"/>
      <c r="W399" s="65">
        <v>40.1</v>
      </c>
      <c r="X399" s="69"/>
      <c r="Y399" s="70">
        <v>231</v>
      </c>
      <c r="Z399" s="1505"/>
      <c r="AA399" s="68">
        <v>0.36</v>
      </c>
      <c r="AB399" s="319">
        <v>10</v>
      </c>
      <c r="AC399" s="319"/>
      <c r="AD399" s="6" t="s">
        <v>283</v>
      </c>
      <c r="AE399" s="18" t="s">
        <v>23</v>
      </c>
      <c r="AF399" s="45"/>
      <c r="AG399" s="44">
        <v>2.9000000000000001E-2</v>
      </c>
      <c r="AH399" s="46" t="s">
        <v>36</v>
      </c>
      <c r="AI399" s="101"/>
    </row>
    <row r="400" spans="1:35" s="1" customFormat="1" ht="13.5" customHeight="1" x14ac:dyDescent="0.15">
      <c r="A400" s="1607"/>
      <c r="B400" s="457">
        <v>43908</v>
      </c>
      <c r="C400" s="456" t="str">
        <f t="shared" si="49"/>
        <v>(水)</v>
      </c>
      <c r="D400" s="74" t="s">
        <v>570</v>
      </c>
      <c r="E400" s="60"/>
      <c r="F400" s="23">
        <v>11.3</v>
      </c>
      <c r="G400" s="63">
        <v>12.3</v>
      </c>
      <c r="H400" s="23">
        <v>13.5</v>
      </c>
      <c r="I400" s="63">
        <v>11.6</v>
      </c>
      <c r="J400" s="23">
        <v>7.6</v>
      </c>
      <c r="K400" s="63">
        <v>7.7</v>
      </c>
      <c r="L400" s="23"/>
      <c r="M400" s="63">
        <v>32.799999999999997</v>
      </c>
      <c r="N400" s="50"/>
      <c r="O400" s="1310">
        <v>68</v>
      </c>
      <c r="P400" s="50"/>
      <c r="Q400" s="1310">
        <v>96.2</v>
      </c>
      <c r="R400" s="50"/>
      <c r="S400" s="1310"/>
      <c r="T400" s="50"/>
      <c r="U400" s="1310"/>
      <c r="V400" s="64"/>
      <c r="W400" s="65">
        <v>39.299999999999997</v>
      </c>
      <c r="X400" s="69"/>
      <c r="Y400" s="70">
        <v>231</v>
      </c>
      <c r="Z400" s="1505"/>
      <c r="AA400" s="68">
        <v>0.45</v>
      </c>
      <c r="AB400" s="319">
        <v>82</v>
      </c>
      <c r="AC400" s="319"/>
      <c r="AD400" s="6" t="s">
        <v>290</v>
      </c>
      <c r="AE400" s="18" t="s">
        <v>23</v>
      </c>
      <c r="AF400" s="24"/>
      <c r="AG400" s="44">
        <v>3.54</v>
      </c>
      <c r="AH400" s="42" t="s">
        <v>36</v>
      </c>
      <c r="AI400" s="99"/>
    </row>
    <row r="401" spans="1:36" s="1" customFormat="1" ht="13.5" customHeight="1" x14ac:dyDescent="0.15">
      <c r="A401" s="1607"/>
      <c r="B401" s="457">
        <v>43909</v>
      </c>
      <c r="C401" s="456" t="str">
        <f t="shared" si="49"/>
        <v>(木)</v>
      </c>
      <c r="D401" s="74" t="s">
        <v>570</v>
      </c>
      <c r="E401" s="60"/>
      <c r="F401" s="23">
        <v>11.4</v>
      </c>
      <c r="G401" s="63">
        <v>12.5</v>
      </c>
      <c r="H401" s="23">
        <v>11.9</v>
      </c>
      <c r="I401" s="63">
        <v>11</v>
      </c>
      <c r="J401" s="23">
        <v>7.6</v>
      </c>
      <c r="K401" s="63">
        <v>7.5</v>
      </c>
      <c r="L401" s="23"/>
      <c r="M401" s="63">
        <v>32.9</v>
      </c>
      <c r="N401" s="50"/>
      <c r="O401" s="1310">
        <v>67.599999999999994</v>
      </c>
      <c r="P401" s="50"/>
      <c r="Q401" s="1310">
        <v>95.6</v>
      </c>
      <c r="R401" s="50"/>
      <c r="S401" s="1310"/>
      <c r="T401" s="50"/>
      <c r="U401" s="1310"/>
      <c r="V401" s="64"/>
      <c r="W401" s="65">
        <v>39</v>
      </c>
      <c r="X401" s="69"/>
      <c r="Y401" s="70">
        <v>246</v>
      </c>
      <c r="Z401" s="1505"/>
      <c r="AA401" s="68">
        <v>0.37</v>
      </c>
      <c r="AB401" s="319"/>
      <c r="AC401" s="319"/>
      <c r="AD401" s="6" t="s">
        <v>284</v>
      </c>
      <c r="AE401" s="18" t="s">
        <v>23</v>
      </c>
      <c r="AF401" s="24"/>
      <c r="AG401" s="44">
        <v>4.4400000000000004</v>
      </c>
      <c r="AH401" s="42" t="s">
        <v>36</v>
      </c>
      <c r="AI401" s="99"/>
    </row>
    <row r="402" spans="1:36" s="1" customFormat="1" ht="13.5" customHeight="1" x14ac:dyDescent="0.15">
      <c r="A402" s="1607"/>
      <c r="B402" s="457">
        <v>43910</v>
      </c>
      <c r="C402" s="456" t="str">
        <f t="shared" si="49"/>
        <v>(金)</v>
      </c>
      <c r="D402" s="74" t="s">
        <v>570</v>
      </c>
      <c r="E402" s="60"/>
      <c r="F402" s="23">
        <v>11.4</v>
      </c>
      <c r="G402" s="63">
        <v>12.9</v>
      </c>
      <c r="H402" s="23">
        <v>7.4</v>
      </c>
      <c r="I402" s="63">
        <v>6.7</v>
      </c>
      <c r="J402" s="23">
        <v>7.7</v>
      </c>
      <c r="K402" s="63">
        <v>7.6</v>
      </c>
      <c r="L402" s="23"/>
      <c r="M402" s="63">
        <v>33</v>
      </c>
      <c r="N402" s="50"/>
      <c r="O402" s="1310"/>
      <c r="P402" s="50"/>
      <c r="Q402" s="1310"/>
      <c r="R402" s="50"/>
      <c r="S402" s="1310"/>
      <c r="T402" s="50"/>
      <c r="U402" s="1310"/>
      <c r="V402" s="64"/>
      <c r="W402" s="65"/>
      <c r="X402" s="69"/>
      <c r="Y402" s="70"/>
      <c r="Z402" s="1505"/>
      <c r="AA402" s="68" t="s">
        <v>36</v>
      </c>
      <c r="AB402" s="319"/>
      <c r="AC402" s="319"/>
      <c r="AD402" s="6" t="s">
        <v>285</v>
      </c>
      <c r="AE402" s="18" t="s">
        <v>23</v>
      </c>
      <c r="AF402" s="45"/>
      <c r="AG402" s="44">
        <v>0.18</v>
      </c>
      <c r="AH402" s="46" t="s">
        <v>36</v>
      </c>
      <c r="AI402" s="101"/>
    </row>
    <row r="403" spans="1:36" s="1" customFormat="1" ht="13.5" customHeight="1" x14ac:dyDescent="0.15">
      <c r="A403" s="1607"/>
      <c r="B403" s="457">
        <v>43911</v>
      </c>
      <c r="C403" s="456" t="str">
        <f t="shared" si="49"/>
        <v>(土)</v>
      </c>
      <c r="D403" s="74" t="s">
        <v>570</v>
      </c>
      <c r="E403" s="60"/>
      <c r="F403" s="23">
        <v>11.5</v>
      </c>
      <c r="G403" s="63">
        <v>13.1</v>
      </c>
      <c r="H403" s="23">
        <v>7.4</v>
      </c>
      <c r="I403" s="63">
        <v>5.9</v>
      </c>
      <c r="J403" s="23">
        <v>7.9</v>
      </c>
      <c r="K403" s="63">
        <v>7.9</v>
      </c>
      <c r="L403" s="23"/>
      <c r="M403" s="63">
        <v>33.700000000000003</v>
      </c>
      <c r="N403" s="50"/>
      <c r="O403" s="1310"/>
      <c r="P403" s="50"/>
      <c r="Q403" s="1310"/>
      <c r="R403" s="50"/>
      <c r="S403" s="1310"/>
      <c r="T403" s="50"/>
      <c r="U403" s="1310"/>
      <c r="V403" s="64"/>
      <c r="W403" s="65"/>
      <c r="X403" s="69"/>
      <c r="Y403" s="70"/>
      <c r="Z403" s="1505"/>
      <c r="AA403" s="68" t="s">
        <v>36</v>
      </c>
      <c r="AB403" s="319"/>
      <c r="AC403" s="319"/>
      <c r="AD403" s="6" t="s">
        <v>286</v>
      </c>
      <c r="AE403" s="18" t="s">
        <v>23</v>
      </c>
      <c r="AF403" s="24"/>
      <c r="AG403" s="44"/>
      <c r="AH403" s="42" t="s">
        <v>36</v>
      </c>
      <c r="AI403" s="99"/>
    </row>
    <row r="404" spans="1:36" s="1" customFormat="1" ht="13.5" customHeight="1" x14ac:dyDescent="0.15">
      <c r="A404" s="1607"/>
      <c r="B404" s="457">
        <v>43912</v>
      </c>
      <c r="C404" s="456" t="str">
        <f t="shared" si="49"/>
        <v>(日)</v>
      </c>
      <c r="D404" s="74" t="s">
        <v>570</v>
      </c>
      <c r="E404" s="60"/>
      <c r="F404" s="23">
        <v>11.7</v>
      </c>
      <c r="G404" s="63">
        <v>13.7</v>
      </c>
      <c r="H404" s="23">
        <v>5.5</v>
      </c>
      <c r="I404" s="63">
        <v>5</v>
      </c>
      <c r="J404" s="23">
        <v>8</v>
      </c>
      <c r="K404" s="63">
        <v>7.9</v>
      </c>
      <c r="L404" s="23"/>
      <c r="M404" s="63">
        <v>33.799999999999997</v>
      </c>
      <c r="N404" s="50"/>
      <c r="O404" s="1310"/>
      <c r="P404" s="50"/>
      <c r="Q404" s="1310"/>
      <c r="R404" s="50"/>
      <c r="S404" s="1310"/>
      <c r="T404" s="50"/>
      <c r="U404" s="1310"/>
      <c r="V404" s="64"/>
      <c r="W404" s="65"/>
      <c r="X404" s="69"/>
      <c r="Y404" s="70"/>
      <c r="Z404" s="1505"/>
      <c r="AA404" s="68" t="s">
        <v>36</v>
      </c>
      <c r="AB404" s="319"/>
      <c r="AC404" s="319"/>
      <c r="AD404" s="6" t="s">
        <v>287</v>
      </c>
      <c r="AE404" s="18" t="s">
        <v>23</v>
      </c>
      <c r="AF404" s="23"/>
      <c r="AG404" s="47">
        <v>23.6</v>
      </c>
      <c r="AH404" s="36" t="s">
        <v>36</v>
      </c>
      <c r="AI404" s="100"/>
    </row>
    <row r="405" spans="1:36" s="1" customFormat="1" ht="13.5" customHeight="1" x14ac:dyDescent="0.15">
      <c r="A405" s="1607"/>
      <c r="B405" s="457">
        <v>43913</v>
      </c>
      <c r="C405" s="456" t="str">
        <f t="shared" si="49"/>
        <v>(月)</v>
      </c>
      <c r="D405" s="74" t="s">
        <v>579</v>
      </c>
      <c r="E405" s="60"/>
      <c r="F405" s="23">
        <v>11.8</v>
      </c>
      <c r="G405" s="63">
        <v>12.2</v>
      </c>
      <c r="H405" s="23">
        <v>4.5999999999999996</v>
      </c>
      <c r="I405" s="63">
        <v>5.0999999999999996</v>
      </c>
      <c r="J405" s="23">
        <v>8</v>
      </c>
      <c r="K405" s="63">
        <v>8</v>
      </c>
      <c r="L405" s="23"/>
      <c r="M405" s="63">
        <v>33</v>
      </c>
      <c r="N405" s="50"/>
      <c r="O405" s="1310">
        <v>68.099999999999994</v>
      </c>
      <c r="P405" s="50"/>
      <c r="Q405" s="1310">
        <v>98.8</v>
      </c>
      <c r="R405" s="50"/>
      <c r="S405" s="1310"/>
      <c r="T405" s="50"/>
      <c r="U405" s="1310"/>
      <c r="V405" s="64"/>
      <c r="W405" s="65">
        <v>38.1</v>
      </c>
      <c r="X405" s="69"/>
      <c r="Y405" s="70">
        <v>225</v>
      </c>
      <c r="Z405" s="1505"/>
      <c r="AA405" s="68">
        <v>0.2</v>
      </c>
      <c r="AB405" s="319"/>
      <c r="AC405" s="319"/>
      <c r="AD405" s="6" t="s">
        <v>27</v>
      </c>
      <c r="AE405" s="18" t="s">
        <v>23</v>
      </c>
      <c r="AF405" s="23"/>
      <c r="AG405" s="47">
        <v>28.8</v>
      </c>
      <c r="AH405" s="36" t="s">
        <v>36</v>
      </c>
      <c r="AI405" s="100"/>
    </row>
    <row r="406" spans="1:36" s="1" customFormat="1" ht="13.5" customHeight="1" x14ac:dyDescent="0.15">
      <c r="A406" s="1607"/>
      <c r="B406" s="457">
        <v>43914</v>
      </c>
      <c r="C406" s="456" t="str">
        <f t="shared" si="49"/>
        <v>(火)</v>
      </c>
      <c r="D406" s="74" t="s">
        <v>570</v>
      </c>
      <c r="E406" s="60"/>
      <c r="F406" s="23">
        <v>12.2</v>
      </c>
      <c r="G406" s="63">
        <v>12.6</v>
      </c>
      <c r="H406" s="23">
        <v>5.0999999999999996</v>
      </c>
      <c r="I406" s="63">
        <v>5.0999999999999996</v>
      </c>
      <c r="J406" s="23">
        <v>8</v>
      </c>
      <c r="K406" s="63">
        <v>8</v>
      </c>
      <c r="L406" s="23"/>
      <c r="M406" s="63">
        <v>33</v>
      </c>
      <c r="N406" s="50"/>
      <c r="O406" s="1310">
        <v>67.2</v>
      </c>
      <c r="P406" s="50"/>
      <c r="Q406" s="1310">
        <v>99.2</v>
      </c>
      <c r="R406" s="50"/>
      <c r="S406" s="1310"/>
      <c r="T406" s="50"/>
      <c r="U406" s="1310"/>
      <c r="V406" s="64"/>
      <c r="W406" s="65">
        <v>37.5</v>
      </c>
      <c r="X406" s="69"/>
      <c r="Y406" s="70">
        <v>224</v>
      </c>
      <c r="Z406" s="1505"/>
      <c r="AA406" s="68">
        <v>0.24</v>
      </c>
      <c r="AB406" s="319"/>
      <c r="AC406" s="319">
        <v>15</v>
      </c>
      <c r="AD406" s="6" t="s">
        <v>288</v>
      </c>
      <c r="AE406" s="18" t="s">
        <v>273</v>
      </c>
      <c r="AF406" s="50"/>
      <c r="AG406" s="51">
        <v>5</v>
      </c>
      <c r="AH406" s="43" t="s">
        <v>36</v>
      </c>
      <c r="AI406" s="102"/>
      <c r="AJ406" s="414"/>
    </row>
    <row r="407" spans="1:36" x14ac:dyDescent="0.15">
      <c r="A407" s="1607"/>
      <c r="B407" s="457">
        <v>43915</v>
      </c>
      <c r="C407" s="456" t="str">
        <f t="shared" si="49"/>
        <v>(水)</v>
      </c>
      <c r="D407" s="74" t="s">
        <v>570</v>
      </c>
      <c r="E407" s="60"/>
      <c r="F407" s="23">
        <v>12.6</v>
      </c>
      <c r="G407" s="63">
        <v>13.1</v>
      </c>
      <c r="H407" s="23">
        <v>6.2</v>
      </c>
      <c r="I407" s="63">
        <v>5.3</v>
      </c>
      <c r="J407" s="23">
        <v>8</v>
      </c>
      <c r="K407" s="63">
        <v>7.5</v>
      </c>
      <c r="L407" s="23"/>
      <c r="M407" s="63">
        <v>33</v>
      </c>
      <c r="N407" s="50"/>
      <c r="O407" s="1310">
        <v>66.400000000000006</v>
      </c>
      <c r="P407" s="50"/>
      <c r="Q407" s="1310">
        <v>96.6</v>
      </c>
      <c r="R407" s="50"/>
      <c r="S407" s="1310"/>
      <c r="T407" s="50"/>
      <c r="U407" s="1310"/>
      <c r="V407" s="64"/>
      <c r="W407" s="65">
        <v>36.200000000000003</v>
      </c>
      <c r="X407" s="69"/>
      <c r="Y407" s="70">
        <v>243</v>
      </c>
      <c r="Z407" s="1505"/>
      <c r="AA407" s="68">
        <v>0.28000000000000003</v>
      </c>
      <c r="AB407" s="319"/>
      <c r="AC407" s="319">
        <v>18</v>
      </c>
      <c r="AD407" s="6" t="s">
        <v>289</v>
      </c>
      <c r="AE407" s="18" t="s">
        <v>23</v>
      </c>
      <c r="AF407" s="50"/>
      <c r="AG407" s="51">
        <v>6</v>
      </c>
      <c r="AH407" s="43" t="s">
        <v>36</v>
      </c>
      <c r="AI407" s="102"/>
    </row>
    <row r="408" spans="1:36" x14ac:dyDescent="0.15">
      <c r="A408" s="1607"/>
      <c r="B408" s="457">
        <v>43916</v>
      </c>
      <c r="C408" s="456" t="str">
        <f t="shared" si="49"/>
        <v>(木)</v>
      </c>
      <c r="D408" s="74" t="s">
        <v>570</v>
      </c>
      <c r="E408" s="60"/>
      <c r="F408" s="23">
        <v>12.5</v>
      </c>
      <c r="G408" s="63">
        <v>13.7</v>
      </c>
      <c r="H408" s="23">
        <v>8.3000000000000007</v>
      </c>
      <c r="I408" s="63">
        <v>5.9</v>
      </c>
      <c r="J408" s="23">
        <v>7.7</v>
      </c>
      <c r="K408" s="63">
        <v>7.7</v>
      </c>
      <c r="L408" s="23"/>
      <c r="M408" s="63">
        <v>33</v>
      </c>
      <c r="N408" s="50"/>
      <c r="O408" s="1310">
        <v>67.599999999999994</v>
      </c>
      <c r="P408" s="50"/>
      <c r="Q408" s="1310">
        <v>94</v>
      </c>
      <c r="R408" s="50"/>
      <c r="S408" s="1310"/>
      <c r="T408" s="50"/>
      <c r="U408" s="1310"/>
      <c r="V408" s="64"/>
      <c r="W408" s="65">
        <v>36.799999999999997</v>
      </c>
      <c r="X408" s="69"/>
      <c r="Y408" s="70">
        <v>216</v>
      </c>
      <c r="Z408" s="1505"/>
      <c r="AA408" s="68">
        <v>0.3</v>
      </c>
      <c r="AB408" s="319"/>
      <c r="AC408" s="319"/>
      <c r="AD408" s="19"/>
      <c r="AE408" s="9"/>
      <c r="AF408" s="20"/>
      <c r="AG408" s="8"/>
      <c r="AH408" s="8"/>
      <c r="AI408" s="9"/>
    </row>
    <row r="409" spans="1:36" x14ac:dyDescent="0.15">
      <c r="A409" s="1607"/>
      <c r="B409" s="457">
        <v>43917</v>
      </c>
      <c r="C409" s="456" t="str">
        <f t="shared" si="49"/>
        <v>(金)</v>
      </c>
      <c r="D409" s="352" t="s">
        <v>579</v>
      </c>
      <c r="E409" s="177"/>
      <c r="F409" s="178">
        <v>12.5</v>
      </c>
      <c r="G409" s="174">
        <v>14.3</v>
      </c>
      <c r="H409" s="178">
        <v>7.3</v>
      </c>
      <c r="I409" s="174">
        <v>5.3</v>
      </c>
      <c r="J409" s="178">
        <v>7.7</v>
      </c>
      <c r="K409" s="174">
        <v>7.7</v>
      </c>
      <c r="L409" s="178"/>
      <c r="M409" s="174">
        <v>31.9</v>
      </c>
      <c r="N409" s="1317"/>
      <c r="O409" s="1318">
        <v>66.8</v>
      </c>
      <c r="P409" s="1317"/>
      <c r="Q409" s="1318">
        <v>94.2</v>
      </c>
      <c r="R409" s="1317"/>
      <c r="S409" s="1318"/>
      <c r="T409" s="1317"/>
      <c r="U409" s="1318"/>
      <c r="V409" s="179"/>
      <c r="W409" s="180">
        <v>37.6</v>
      </c>
      <c r="X409" s="183"/>
      <c r="Y409" s="184">
        <v>176</v>
      </c>
      <c r="Z409" s="1506"/>
      <c r="AA409" s="182">
        <v>0.32</v>
      </c>
      <c r="AB409" s="349"/>
      <c r="AC409" s="349"/>
      <c r="AD409" s="19"/>
      <c r="AE409" s="9"/>
      <c r="AF409" s="20"/>
      <c r="AG409" s="8"/>
      <c r="AH409" s="8"/>
      <c r="AI409" s="9"/>
    </row>
    <row r="410" spans="1:36" x14ac:dyDescent="0.15">
      <c r="A410" s="1607"/>
      <c r="B410" s="457">
        <v>43918</v>
      </c>
      <c r="C410" s="456" t="str">
        <f t="shared" si="49"/>
        <v>(土)</v>
      </c>
      <c r="D410" s="352" t="s">
        <v>571</v>
      </c>
      <c r="E410" s="177"/>
      <c r="F410" s="178">
        <v>12.7</v>
      </c>
      <c r="G410" s="174">
        <v>14.7</v>
      </c>
      <c r="H410" s="178">
        <v>5.5</v>
      </c>
      <c r="I410" s="174">
        <v>5</v>
      </c>
      <c r="J410" s="178">
        <v>7.8</v>
      </c>
      <c r="K410" s="174">
        <v>7.7</v>
      </c>
      <c r="L410" s="178"/>
      <c r="M410" s="174">
        <v>31.7</v>
      </c>
      <c r="N410" s="1317"/>
      <c r="O410" s="1318"/>
      <c r="P410" s="1317"/>
      <c r="Q410" s="1318"/>
      <c r="R410" s="1317"/>
      <c r="S410" s="1318"/>
      <c r="T410" s="1317"/>
      <c r="U410" s="1318"/>
      <c r="V410" s="179"/>
      <c r="W410" s="180"/>
      <c r="X410" s="183"/>
      <c r="Y410" s="184"/>
      <c r="Z410" s="1506"/>
      <c r="AA410" s="182" t="s">
        <v>36</v>
      </c>
      <c r="AB410" s="349"/>
      <c r="AC410" s="349"/>
      <c r="AD410" s="613"/>
      <c r="AE410" s="614"/>
      <c r="AF410" s="623"/>
      <c r="AG410" s="615"/>
      <c r="AH410" s="615"/>
      <c r="AI410" s="614"/>
    </row>
    <row r="411" spans="1:36" x14ac:dyDescent="0.15">
      <c r="A411" s="1607"/>
      <c r="B411" s="457">
        <v>43919</v>
      </c>
      <c r="C411" s="456" t="str">
        <f t="shared" si="49"/>
        <v>(日)</v>
      </c>
      <c r="D411" s="352" t="s">
        <v>571</v>
      </c>
      <c r="E411" s="177"/>
      <c r="F411" s="178">
        <v>12.5</v>
      </c>
      <c r="G411" s="174">
        <v>11.9</v>
      </c>
      <c r="H411" s="178">
        <v>3.3</v>
      </c>
      <c r="I411" s="174">
        <v>4.9000000000000004</v>
      </c>
      <c r="J411" s="178">
        <v>8</v>
      </c>
      <c r="K411" s="174">
        <v>7.9</v>
      </c>
      <c r="L411" s="178"/>
      <c r="M411" s="174">
        <v>32.4</v>
      </c>
      <c r="N411" s="1317"/>
      <c r="O411" s="1318"/>
      <c r="P411" s="1317"/>
      <c r="Q411" s="1318"/>
      <c r="R411" s="1317"/>
      <c r="S411" s="1318"/>
      <c r="T411" s="1317"/>
      <c r="U411" s="1318"/>
      <c r="V411" s="179"/>
      <c r="W411" s="180"/>
      <c r="X411" s="183"/>
      <c r="Y411" s="184"/>
      <c r="Z411" s="1506"/>
      <c r="AA411" s="182" t="s">
        <v>36</v>
      </c>
      <c r="AB411" s="349"/>
      <c r="AC411" s="349"/>
      <c r="AD411" s="410" t="s">
        <v>34</v>
      </c>
      <c r="AE411" s="724" t="s">
        <v>36</v>
      </c>
      <c r="AF411" s="724" t="s">
        <v>36</v>
      </c>
      <c r="AG411" s="724" t="s">
        <v>36</v>
      </c>
      <c r="AH411" s="724" t="s">
        <v>36</v>
      </c>
      <c r="AI411" s="725" t="s">
        <v>36</v>
      </c>
    </row>
    <row r="412" spans="1:36" x14ac:dyDescent="0.15">
      <c r="A412" s="1607"/>
      <c r="B412" s="457">
        <v>43920</v>
      </c>
      <c r="C412" s="456" t="str">
        <f t="shared" si="49"/>
        <v>(月)</v>
      </c>
      <c r="D412" s="352" t="s">
        <v>579</v>
      </c>
      <c r="E412" s="177"/>
      <c r="F412" s="178">
        <v>12.8</v>
      </c>
      <c r="G412" s="174">
        <v>13</v>
      </c>
      <c r="H412" s="178">
        <v>2.7</v>
      </c>
      <c r="I412" s="174">
        <v>4.5999999999999996</v>
      </c>
      <c r="J412" s="178">
        <v>8</v>
      </c>
      <c r="K412" s="174">
        <v>8</v>
      </c>
      <c r="L412" s="178"/>
      <c r="M412" s="174">
        <v>31.9</v>
      </c>
      <c r="N412" s="1317"/>
      <c r="O412" s="1318">
        <v>65.8</v>
      </c>
      <c r="P412" s="1317"/>
      <c r="Q412" s="1318">
        <v>95.2</v>
      </c>
      <c r="R412" s="1317"/>
      <c r="S412" s="1318"/>
      <c r="T412" s="1317"/>
      <c r="U412" s="1318"/>
      <c r="V412" s="179"/>
      <c r="W412" s="180">
        <v>37.1</v>
      </c>
      <c r="X412" s="183"/>
      <c r="Y412" s="184">
        <v>215</v>
      </c>
      <c r="Z412" s="1506"/>
      <c r="AA412" s="182">
        <v>0.31</v>
      </c>
      <c r="AB412" s="349">
        <v>77</v>
      </c>
      <c r="AC412" s="349"/>
      <c r="AD412" s="678" t="s">
        <v>36</v>
      </c>
      <c r="AE412" s="677" t="s">
        <v>36</v>
      </c>
      <c r="AF412" s="677" t="s">
        <v>36</v>
      </c>
      <c r="AG412" s="677" t="s">
        <v>36</v>
      </c>
      <c r="AH412" s="677" t="s">
        <v>36</v>
      </c>
      <c r="AI412" s="726" t="s">
        <v>36</v>
      </c>
    </row>
    <row r="413" spans="1:36" x14ac:dyDescent="0.15">
      <c r="A413" s="1607"/>
      <c r="B413" s="457">
        <v>43921</v>
      </c>
      <c r="C413" s="466" t="str">
        <f t="shared" si="49"/>
        <v>(火)</v>
      </c>
      <c r="D413" s="215" t="s">
        <v>579</v>
      </c>
      <c r="E413" s="125"/>
      <c r="F413" s="126">
        <v>12.1</v>
      </c>
      <c r="G413" s="127">
        <v>12.8</v>
      </c>
      <c r="H413" s="126">
        <v>21.4</v>
      </c>
      <c r="I413" s="127">
        <v>7.4</v>
      </c>
      <c r="J413" s="126">
        <v>7.5</v>
      </c>
      <c r="K413" s="127">
        <v>7.3</v>
      </c>
      <c r="L413" s="126"/>
      <c r="M413" s="127">
        <v>29.8</v>
      </c>
      <c r="N413" s="676"/>
      <c r="O413" s="1324">
        <v>66.099999999999994</v>
      </c>
      <c r="P413" s="676"/>
      <c r="Q413" s="1324">
        <v>87</v>
      </c>
      <c r="R413" s="676"/>
      <c r="S413" s="1324"/>
      <c r="T413" s="676"/>
      <c r="U413" s="1324"/>
      <c r="V413" s="128"/>
      <c r="W413" s="129">
        <v>36.700000000000003</v>
      </c>
      <c r="X413" s="132"/>
      <c r="Y413" s="133">
        <v>189</v>
      </c>
      <c r="Z413" s="1510"/>
      <c r="AA413" s="131">
        <v>0.32</v>
      </c>
      <c r="AB413" s="318">
        <v>281</v>
      </c>
      <c r="AC413" s="318"/>
      <c r="AD413" s="678" t="s">
        <v>36</v>
      </c>
      <c r="AE413" s="677" t="s">
        <v>36</v>
      </c>
      <c r="AF413" s="677" t="s">
        <v>36</v>
      </c>
      <c r="AG413" s="677" t="s">
        <v>36</v>
      </c>
      <c r="AH413" s="677" t="s">
        <v>36</v>
      </c>
      <c r="AI413" s="726" t="s">
        <v>36</v>
      </c>
    </row>
    <row r="414" spans="1:36" ht="13.5" customHeight="1" x14ac:dyDescent="0.15">
      <c r="A414" s="1607"/>
      <c r="B414" s="1610" t="s">
        <v>396</v>
      </c>
      <c r="C414" s="1611"/>
      <c r="D414" s="399"/>
      <c r="E414" s="359">
        <f t="shared" ref="E414:AC414" si="50">IF(COUNT(E383:E413)=0,"",MAX(E383:E413))</f>
        <v>12.3</v>
      </c>
      <c r="F414" s="360">
        <f t="shared" si="50"/>
        <v>12.8</v>
      </c>
      <c r="G414" s="361">
        <f t="shared" si="50"/>
        <v>14.7</v>
      </c>
      <c r="H414" s="360">
        <f t="shared" si="50"/>
        <v>21.4</v>
      </c>
      <c r="I414" s="361">
        <f t="shared" si="50"/>
        <v>11.6</v>
      </c>
      <c r="J414" s="360">
        <f t="shared" si="50"/>
        <v>8.1</v>
      </c>
      <c r="K414" s="361">
        <f t="shared" si="50"/>
        <v>8.1</v>
      </c>
      <c r="L414" s="360" t="str">
        <f t="shared" si="50"/>
        <v/>
      </c>
      <c r="M414" s="361">
        <f t="shared" si="50"/>
        <v>34.5</v>
      </c>
      <c r="N414" s="1311" t="str">
        <f t="shared" si="50"/>
        <v/>
      </c>
      <c r="O414" s="1319">
        <f t="shared" si="50"/>
        <v>70.8</v>
      </c>
      <c r="P414" s="1311" t="str">
        <f t="shared" si="50"/>
        <v/>
      </c>
      <c r="Q414" s="1319">
        <f t="shared" si="50"/>
        <v>102.7</v>
      </c>
      <c r="R414" s="1311" t="str">
        <f t="shared" si="50"/>
        <v/>
      </c>
      <c r="S414" s="1319">
        <f t="shared" si="50"/>
        <v>59</v>
      </c>
      <c r="T414" s="1311" t="str">
        <f t="shared" si="50"/>
        <v/>
      </c>
      <c r="U414" s="1319">
        <f t="shared" si="50"/>
        <v>42.3</v>
      </c>
      <c r="V414" s="362" t="str">
        <f t="shared" si="50"/>
        <v/>
      </c>
      <c r="W414" s="583">
        <f t="shared" si="50"/>
        <v>41.2</v>
      </c>
      <c r="X414" s="640" t="str">
        <f t="shared" si="50"/>
        <v/>
      </c>
      <c r="Y414" s="641">
        <f t="shared" si="50"/>
        <v>256</v>
      </c>
      <c r="Z414" s="1501" t="str">
        <f t="shared" si="50"/>
        <v/>
      </c>
      <c r="AA414" s="1514">
        <f t="shared" si="50"/>
        <v>0.45</v>
      </c>
      <c r="AB414" s="695">
        <f t="shared" si="50"/>
        <v>319</v>
      </c>
      <c r="AC414" s="695">
        <f t="shared" si="50"/>
        <v>18</v>
      </c>
      <c r="AD414" s="11"/>
      <c r="AE414" s="2"/>
      <c r="AF414" s="2"/>
      <c r="AG414" s="2"/>
      <c r="AH414" s="2"/>
      <c r="AI414" s="103"/>
    </row>
    <row r="415" spans="1:36" ht="13.5" customHeight="1" x14ac:dyDescent="0.15">
      <c r="A415" s="1607"/>
      <c r="B415" s="1602" t="s">
        <v>397</v>
      </c>
      <c r="C415" s="1603"/>
      <c r="D415" s="401"/>
      <c r="E415" s="365">
        <f t="shared" ref="E415:AC415" si="51">IF(COUNT(E383:E413)=0,"",MIN(E383:E413))</f>
        <v>12.3</v>
      </c>
      <c r="F415" s="366">
        <f t="shared" si="51"/>
        <v>10.4</v>
      </c>
      <c r="G415" s="367">
        <f t="shared" si="51"/>
        <v>10.6</v>
      </c>
      <c r="H415" s="366">
        <f t="shared" si="51"/>
        <v>2.7</v>
      </c>
      <c r="I415" s="367">
        <f t="shared" si="51"/>
        <v>4.5999999999999996</v>
      </c>
      <c r="J415" s="366">
        <f t="shared" si="51"/>
        <v>7.5</v>
      </c>
      <c r="K415" s="367">
        <f t="shared" si="51"/>
        <v>7.3</v>
      </c>
      <c r="L415" s="366" t="str">
        <f t="shared" si="51"/>
        <v/>
      </c>
      <c r="M415" s="367">
        <f t="shared" si="51"/>
        <v>29.8</v>
      </c>
      <c r="N415" s="1313" t="str">
        <f t="shared" si="51"/>
        <v/>
      </c>
      <c r="O415" s="1320">
        <f t="shared" si="51"/>
        <v>65.8</v>
      </c>
      <c r="P415" s="1313" t="str">
        <f t="shared" si="51"/>
        <v/>
      </c>
      <c r="Q415" s="1320">
        <f t="shared" si="51"/>
        <v>87</v>
      </c>
      <c r="R415" s="1313" t="str">
        <f t="shared" si="51"/>
        <v/>
      </c>
      <c r="S415" s="1320">
        <f t="shared" si="51"/>
        <v>59</v>
      </c>
      <c r="T415" s="1313" t="str">
        <f t="shared" si="51"/>
        <v/>
      </c>
      <c r="U415" s="1320">
        <f t="shared" si="51"/>
        <v>42.3</v>
      </c>
      <c r="V415" s="368" t="str">
        <f t="shared" si="51"/>
        <v/>
      </c>
      <c r="W415" s="697">
        <f t="shared" si="51"/>
        <v>36.200000000000003</v>
      </c>
      <c r="X415" s="644" t="str">
        <f t="shared" si="51"/>
        <v/>
      </c>
      <c r="Y415" s="645">
        <f t="shared" si="51"/>
        <v>176</v>
      </c>
      <c r="Z415" s="1502" t="str">
        <f t="shared" si="51"/>
        <v/>
      </c>
      <c r="AA415" s="710">
        <f t="shared" si="51"/>
        <v>0.16</v>
      </c>
      <c r="AB415" s="699">
        <f t="shared" si="51"/>
        <v>4</v>
      </c>
      <c r="AC415" s="699">
        <f t="shared" si="51"/>
        <v>2</v>
      </c>
      <c r="AD415" s="11"/>
      <c r="AE415" s="2"/>
      <c r="AF415" s="2"/>
      <c r="AG415" s="2"/>
      <c r="AH415" s="2"/>
      <c r="AI415" s="103"/>
    </row>
    <row r="416" spans="1:36" ht="13.5" customHeight="1" x14ac:dyDescent="0.15">
      <c r="A416" s="1607"/>
      <c r="B416" s="1602" t="s">
        <v>398</v>
      </c>
      <c r="C416" s="1603"/>
      <c r="D416" s="403"/>
      <c r="E416" s="584">
        <f t="shared" ref="E416:AC416" si="52">IF(COUNT(E383:E413)=0,"",AVERAGE(E383:E413))</f>
        <v>12.3</v>
      </c>
      <c r="F416" s="585">
        <f t="shared" si="52"/>
        <v>11.435483870967744</v>
      </c>
      <c r="G416" s="586">
        <f t="shared" si="52"/>
        <v>12.222580645161292</v>
      </c>
      <c r="H416" s="585">
        <f t="shared" si="52"/>
        <v>8.82258064516129</v>
      </c>
      <c r="I416" s="586">
        <f t="shared" si="52"/>
        <v>7.1483870967741945</v>
      </c>
      <c r="J416" s="585">
        <f t="shared" si="52"/>
        <v>7.8516129032258046</v>
      </c>
      <c r="K416" s="586">
        <f t="shared" si="52"/>
        <v>7.8387096774193532</v>
      </c>
      <c r="L416" s="585" t="str">
        <f t="shared" si="52"/>
        <v/>
      </c>
      <c r="M416" s="586">
        <f t="shared" si="52"/>
        <v>33.119354838709675</v>
      </c>
      <c r="N416" s="1321" t="str">
        <f t="shared" si="52"/>
        <v/>
      </c>
      <c r="O416" s="1322">
        <f t="shared" si="52"/>
        <v>68.271428571428558</v>
      </c>
      <c r="P416" s="1321" t="str">
        <f t="shared" si="52"/>
        <v/>
      </c>
      <c r="Q416" s="1322">
        <f t="shared" si="52"/>
        <v>98.152380952380938</v>
      </c>
      <c r="R416" s="1321" t="str">
        <f t="shared" si="52"/>
        <v/>
      </c>
      <c r="S416" s="1322">
        <f t="shared" si="52"/>
        <v>59</v>
      </c>
      <c r="T416" s="1321" t="str">
        <f t="shared" si="52"/>
        <v/>
      </c>
      <c r="U416" s="1322">
        <f t="shared" si="52"/>
        <v>42.3</v>
      </c>
      <c r="V416" s="1366" t="str">
        <f t="shared" si="52"/>
        <v/>
      </c>
      <c r="W416" s="702">
        <f t="shared" si="52"/>
        <v>38.295238095238105</v>
      </c>
      <c r="X416" s="687" t="str">
        <f t="shared" si="52"/>
        <v/>
      </c>
      <c r="Y416" s="688">
        <f t="shared" si="52"/>
        <v>224.76190476190476</v>
      </c>
      <c r="Z416" s="1507" t="str">
        <f t="shared" si="52"/>
        <v/>
      </c>
      <c r="AA416" s="742">
        <f t="shared" si="52"/>
        <v>0.28285714285714286</v>
      </c>
      <c r="AB416" s="691">
        <f t="shared" si="52"/>
        <v>128.83333333333334</v>
      </c>
      <c r="AC416" s="691">
        <f t="shared" si="52"/>
        <v>11.666666666666666</v>
      </c>
      <c r="AD416" s="11"/>
      <c r="AE416" s="2"/>
      <c r="AF416" s="2"/>
      <c r="AG416" s="2"/>
      <c r="AH416" s="2"/>
      <c r="AI416" s="103"/>
    </row>
    <row r="417" spans="1:35" ht="13.5" customHeight="1" thickBot="1" x14ac:dyDescent="0.2">
      <c r="A417" s="1711"/>
      <c r="B417" s="1645" t="s">
        <v>399</v>
      </c>
      <c r="C417" s="1646"/>
      <c r="D417" s="762"/>
      <c r="E417" s="764"/>
      <c r="F417" s="1458"/>
      <c r="G417" s="1459"/>
      <c r="H417" s="1458"/>
      <c r="I417" s="1459"/>
      <c r="J417" s="1354"/>
      <c r="K417" s="1355"/>
      <c r="L417" s="1458"/>
      <c r="M417" s="1459"/>
      <c r="N417" s="1329"/>
      <c r="O417" s="1330"/>
      <c r="P417" s="1335"/>
      <c r="Q417" s="1330"/>
      <c r="R417" s="1342"/>
      <c r="S417" s="1329"/>
      <c r="T417" s="1342"/>
      <c r="U417" s="1343"/>
      <c r="V417" s="1371"/>
      <c r="W417" s="1372"/>
      <c r="X417" s="768"/>
      <c r="Y417" s="767"/>
      <c r="Z417" s="1512"/>
      <c r="AA417" s="1517"/>
      <c r="AB417" s="769">
        <f>SUM(AB383:AB413)</f>
        <v>773</v>
      </c>
      <c r="AC417" s="769">
        <f>SUM(AC383:AC413)</f>
        <v>35</v>
      </c>
      <c r="AD417" s="219"/>
      <c r="AE417" s="221"/>
      <c r="AF417" s="221"/>
      <c r="AG417" s="221"/>
      <c r="AH417" s="221"/>
      <c r="AI417" s="220"/>
    </row>
    <row r="418" spans="1:35" ht="14.25" thickTop="1" x14ac:dyDescent="0.15">
      <c r="A418" s="1721" t="s">
        <v>405</v>
      </c>
      <c r="B418" s="1710" t="s">
        <v>396</v>
      </c>
      <c r="C418" s="1654"/>
      <c r="D418" s="748"/>
      <c r="E418" s="750">
        <v>35.5</v>
      </c>
      <c r="F418" s="751">
        <v>28.2</v>
      </c>
      <c r="G418" s="752">
        <v>28.6</v>
      </c>
      <c r="H418" s="751">
        <v>21.4</v>
      </c>
      <c r="I418" s="752">
        <v>11.6</v>
      </c>
      <c r="J418" s="751">
        <v>8.9</v>
      </c>
      <c r="K418" s="752">
        <v>8.1999999999999993</v>
      </c>
      <c r="L418" s="751" t="s">
        <v>36</v>
      </c>
      <c r="M418" s="752">
        <v>38.700000000000003</v>
      </c>
      <c r="N418" s="1331" t="s">
        <v>36</v>
      </c>
      <c r="O418" s="1332">
        <v>70.8</v>
      </c>
      <c r="P418" s="1331" t="s">
        <v>36</v>
      </c>
      <c r="Q418" s="1332">
        <v>102.7</v>
      </c>
      <c r="R418" s="1331" t="s">
        <v>36</v>
      </c>
      <c r="S418" s="1332">
        <v>59</v>
      </c>
      <c r="T418" s="1331" t="s">
        <v>36</v>
      </c>
      <c r="U418" s="1332">
        <v>42.3</v>
      </c>
      <c r="V418" s="753" t="s">
        <v>36</v>
      </c>
      <c r="W418" s="757">
        <v>51.6</v>
      </c>
      <c r="X418" s="758" t="s">
        <v>36</v>
      </c>
      <c r="Y418" s="759">
        <v>268</v>
      </c>
      <c r="Z418" s="1513" t="s">
        <v>36</v>
      </c>
      <c r="AA418" s="1518">
        <v>0.68</v>
      </c>
      <c r="AB418" s="781">
        <v>319</v>
      </c>
      <c r="AC418" s="592">
        <v>144</v>
      </c>
      <c r="AD418" s="302"/>
      <c r="AE418" s="302"/>
      <c r="AF418" s="302"/>
      <c r="AG418" s="302"/>
      <c r="AH418" s="302"/>
    </row>
    <row r="419" spans="1:35" ht="13.5" customHeight="1" x14ac:dyDescent="0.15">
      <c r="A419" s="1721"/>
      <c r="B419" s="1616" t="s">
        <v>397</v>
      </c>
      <c r="C419" s="1603"/>
      <c r="D419" s="401"/>
      <c r="E419" s="365">
        <v>6.9</v>
      </c>
      <c r="F419" s="366">
        <v>7.8</v>
      </c>
      <c r="G419" s="367">
        <v>8</v>
      </c>
      <c r="H419" s="366">
        <v>1.8</v>
      </c>
      <c r="I419" s="367">
        <v>1.6</v>
      </c>
      <c r="J419" s="366">
        <v>7</v>
      </c>
      <c r="K419" s="367">
        <v>7.2</v>
      </c>
      <c r="L419" s="366" t="s">
        <v>36</v>
      </c>
      <c r="M419" s="367">
        <v>23.5</v>
      </c>
      <c r="N419" s="1313" t="s">
        <v>36</v>
      </c>
      <c r="O419" s="1320">
        <v>51.6</v>
      </c>
      <c r="P419" s="1313" t="s">
        <v>36</v>
      </c>
      <c r="Q419" s="1320">
        <v>73.599999999999994</v>
      </c>
      <c r="R419" s="1313" t="s">
        <v>36</v>
      </c>
      <c r="S419" s="1320">
        <v>48.4</v>
      </c>
      <c r="T419" s="1313" t="s">
        <v>36</v>
      </c>
      <c r="U419" s="1320">
        <v>28.8</v>
      </c>
      <c r="V419" s="368" t="s">
        <v>36</v>
      </c>
      <c r="W419" s="697">
        <v>22.9</v>
      </c>
      <c r="X419" s="644" t="s">
        <v>36</v>
      </c>
      <c r="Y419" s="645">
        <v>137</v>
      </c>
      <c r="Z419" s="1502" t="s">
        <v>36</v>
      </c>
      <c r="AA419" s="710">
        <v>0.05</v>
      </c>
      <c r="AB419" s="48">
        <v>1</v>
      </c>
      <c r="AC419" s="338">
        <v>2</v>
      </c>
    </row>
    <row r="420" spans="1:35" ht="13.5" customHeight="1" x14ac:dyDescent="0.15">
      <c r="A420" s="1721"/>
      <c r="B420" s="1616" t="s">
        <v>398</v>
      </c>
      <c r="C420" s="1603"/>
      <c r="D420" s="401"/>
      <c r="E420" s="584">
        <v>21.983333333333334</v>
      </c>
      <c r="F420" s="585">
        <v>17.370765027322399</v>
      </c>
      <c r="G420" s="586">
        <v>17.740437158469955</v>
      </c>
      <c r="H420" s="585">
        <v>6.3030054644808757</v>
      </c>
      <c r="I420" s="586">
        <v>5.4098360655737707</v>
      </c>
      <c r="J420" s="585">
        <v>7.7090163934426208</v>
      </c>
      <c r="K420" s="586">
        <v>7.6748633879781343</v>
      </c>
      <c r="L420" s="585" t="s">
        <v>36</v>
      </c>
      <c r="M420" s="586">
        <v>30.179781420765035</v>
      </c>
      <c r="N420" s="1321" t="s">
        <v>36</v>
      </c>
      <c r="O420" s="1322">
        <v>61.911249999999974</v>
      </c>
      <c r="P420" s="1321" t="s">
        <v>36</v>
      </c>
      <c r="Q420" s="1322">
        <v>87.66</v>
      </c>
      <c r="R420" s="1321" t="s">
        <v>36</v>
      </c>
      <c r="S420" s="1322">
        <v>53.199999999999996</v>
      </c>
      <c r="T420" s="1321" t="s">
        <v>36</v>
      </c>
      <c r="U420" s="1322">
        <v>35.241666666666667</v>
      </c>
      <c r="V420" s="1366" t="s">
        <v>36</v>
      </c>
      <c r="W420" s="702">
        <v>34.303083333333333</v>
      </c>
      <c r="X420" s="687" t="s">
        <v>36</v>
      </c>
      <c r="Y420" s="688">
        <v>195.52083333333334</v>
      </c>
      <c r="Z420" s="1507" t="s">
        <v>36</v>
      </c>
      <c r="AA420" s="742">
        <v>0.2477916666666666</v>
      </c>
      <c r="AB420" s="48">
        <v>57.307692307692307</v>
      </c>
      <c r="AC420" s="338">
        <v>46.15625</v>
      </c>
    </row>
    <row r="421" spans="1:35" ht="13.5" customHeight="1" x14ac:dyDescent="0.15">
      <c r="A421" s="1722"/>
      <c r="B421" s="1616" t="s">
        <v>399</v>
      </c>
      <c r="C421" s="1603"/>
      <c r="D421" s="401"/>
      <c r="E421" s="606"/>
      <c r="F421" s="606"/>
      <c r="G421" s="604"/>
      <c r="H421" s="606"/>
      <c r="I421" s="604"/>
      <c r="J421" s="603"/>
      <c r="K421" s="602"/>
      <c r="L421" s="606"/>
      <c r="M421" s="604"/>
      <c r="N421" s="1316"/>
      <c r="O421" s="1323"/>
      <c r="P421" s="1334"/>
      <c r="Q421" s="1323"/>
      <c r="R421" s="1315"/>
      <c r="S421" s="1316"/>
      <c r="T421" s="1315"/>
      <c r="U421" s="1333"/>
      <c r="V421" s="637"/>
      <c r="W421" s="701"/>
      <c r="X421" s="636"/>
      <c r="Y421" s="701"/>
      <c r="Z421" s="1508"/>
      <c r="AA421" s="1509"/>
      <c r="AB421" s="405">
        <v>2235</v>
      </c>
      <c r="AC421" s="406">
        <v>2954</v>
      </c>
    </row>
    <row r="422" spans="1:35" ht="13.5" customHeight="1" x14ac:dyDescent="0.15">
      <c r="A422" s="447"/>
      <c r="B422" s="1604" t="s">
        <v>403</v>
      </c>
      <c r="C422" s="1605"/>
      <c r="D422" s="413"/>
      <c r="E422" s="431"/>
      <c r="F422" s="431"/>
      <c r="G422" s="431"/>
      <c r="H422" s="432"/>
      <c r="I422" s="432"/>
      <c r="J422" s="433"/>
      <c r="K422" s="433"/>
      <c r="L422" s="432"/>
      <c r="M422" s="432"/>
      <c r="N422" s="431"/>
      <c r="O422" s="431"/>
      <c r="P422" s="431"/>
      <c r="Q422" s="431"/>
      <c r="R422" s="431"/>
      <c r="S422" s="431"/>
      <c r="T422" s="431"/>
      <c r="U422" s="431"/>
      <c r="V422" s="432"/>
      <c r="W422" s="432"/>
      <c r="X422" s="434"/>
      <c r="Y422" s="434"/>
      <c r="Z422" s="433"/>
      <c r="AA422" s="433"/>
      <c r="AB422" s="435"/>
      <c r="AC422" s="435"/>
    </row>
  </sheetData>
  <protectedRanges>
    <protectedRange sqref="D281:M310" name="範囲1_1_2"/>
    <protectedRange sqref="N281:AA310" name="範囲1_5_1_2"/>
  </protectedRanges>
  <mergeCells count="84">
    <mergeCell ref="B176:C176"/>
    <mergeCell ref="A142:A176"/>
    <mergeCell ref="B141:C141"/>
    <mergeCell ref="A107:A141"/>
    <mergeCell ref="B173:C173"/>
    <mergeCell ref="B174:C174"/>
    <mergeCell ref="B175:C175"/>
    <mergeCell ref="B139:C139"/>
    <mergeCell ref="B140:C140"/>
    <mergeCell ref="B312:C312"/>
    <mergeCell ref="B313:C313"/>
    <mergeCell ref="B314:C314"/>
    <mergeCell ref="A350:A382"/>
    <mergeCell ref="B346:C346"/>
    <mergeCell ref="B347:C347"/>
    <mergeCell ref="B348:C348"/>
    <mergeCell ref="B349:C349"/>
    <mergeCell ref="B382:C382"/>
    <mergeCell ref="A280:A314"/>
    <mergeCell ref="A315:A349"/>
    <mergeCell ref="B379:C379"/>
    <mergeCell ref="B380:C380"/>
    <mergeCell ref="B381:C381"/>
    <mergeCell ref="B311:C311"/>
    <mergeCell ref="B276:C276"/>
    <mergeCell ref="B277:C277"/>
    <mergeCell ref="B278:C278"/>
    <mergeCell ref="B279:C279"/>
    <mergeCell ref="A246:A279"/>
    <mergeCell ref="B72:C72"/>
    <mergeCell ref="B34:C34"/>
    <mergeCell ref="B35:C35"/>
    <mergeCell ref="B37:C37"/>
    <mergeCell ref="B36:C36"/>
    <mergeCell ref="B1:D1"/>
    <mergeCell ref="T2:U2"/>
    <mergeCell ref="N2:O2"/>
    <mergeCell ref="A38:A72"/>
    <mergeCell ref="B138:C138"/>
    <mergeCell ref="A73:A106"/>
    <mergeCell ref="J2:K2"/>
    <mergeCell ref="A4:A37"/>
    <mergeCell ref="H2:I2"/>
    <mergeCell ref="B104:C104"/>
    <mergeCell ref="B105:C105"/>
    <mergeCell ref="B106:C106"/>
    <mergeCell ref="B103:C103"/>
    <mergeCell ref="B69:C69"/>
    <mergeCell ref="B70:C70"/>
    <mergeCell ref="B71:C71"/>
    <mergeCell ref="AD2:AI3"/>
    <mergeCell ref="R2:S2"/>
    <mergeCell ref="A2:A3"/>
    <mergeCell ref="B2:B3"/>
    <mergeCell ref="C2:C3"/>
    <mergeCell ref="D2:D3"/>
    <mergeCell ref="F2:G2"/>
    <mergeCell ref="AB2:AC2"/>
    <mergeCell ref="Z2:AA2"/>
    <mergeCell ref="V2:W2"/>
    <mergeCell ref="X2:Y2"/>
    <mergeCell ref="P2:Q2"/>
    <mergeCell ref="L2:M2"/>
    <mergeCell ref="B207:C207"/>
    <mergeCell ref="B208:C208"/>
    <mergeCell ref="B209:C209"/>
    <mergeCell ref="B210:C210"/>
    <mergeCell ref="A177:A210"/>
    <mergeCell ref="B242:C242"/>
    <mergeCell ref="B243:C243"/>
    <mergeCell ref="B244:C244"/>
    <mergeCell ref="B245:C245"/>
    <mergeCell ref="A211:A245"/>
    <mergeCell ref="B422:C422"/>
    <mergeCell ref="A418:A421"/>
    <mergeCell ref="B418:C418"/>
    <mergeCell ref="B419:C419"/>
    <mergeCell ref="B420:C420"/>
    <mergeCell ref="B421:C421"/>
    <mergeCell ref="B414:C414"/>
    <mergeCell ref="B415:C415"/>
    <mergeCell ref="B416:C416"/>
    <mergeCell ref="B417:C417"/>
    <mergeCell ref="A383:A417"/>
  </mergeCells>
  <phoneticPr fontId="4"/>
  <conditionalFormatting sqref="AF6:AF28 AG6 AG10:AG28 AF40:AF42 AF75:AF77">
    <cfRule type="expression" dxfId="83" priority="136" stopIfTrue="1">
      <formula>$B$1=1</formula>
    </cfRule>
  </conditionalFormatting>
  <conditionalFormatting sqref="E418:AA420 E421:U421 D281:M310">
    <cfRule type="expression" dxfId="82" priority="65" stopIfTrue="1">
      <formula>$A$1=1</formula>
    </cfRule>
  </conditionalFormatting>
  <conditionalFormatting sqref="V421">
    <cfRule type="expression" dxfId="81" priority="64" stopIfTrue="1">
      <formula>$A$1=1</formula>
    </cfRule>
  </conditionalFormatting>
  <conditionalFormatting sqref="E207:AA209 E210:U210">
    <cfRule type="expression" dxfId="80" priority="34" stopIfTrue="1">
      <formula>$A$1=1</formula>
    </cfRule>
  </conditionalFormatting>
  <conditionalFormatting sqref="V210">
    <cfRule type="expression" dxfId="79" priority="33" stopIfTrue="1">
      <formula>$A$1=1</formula>
    </cfRule>
  </conditionalFormatting>
  <conditionalFormatting sqref="E138:AA140 E141:U141">
    <cfRule type="expression" dxfId="78" priority="32" stopIfTrue="1">
      <formula>$A$1=1</formula>
    </cfRule>
  </conditionalFormatting>
  <conditionalFormatting sqref="D349">
    <cfRule type="expression" dxfId="77" priority="41" stopIfTrue="1">
      <formula>$A$1=1</formula>
    </cfRule>
  </conditionalFormatting>
  <conditionalFormatting sqref="E379:AA381 D382:U382">
    <cfRule type="expression" dxfId="76" priority="40" stopIfTrue="1">
      <formula>$A$1=1</formula>
    </cfRule>
  </conditionalFormatting>
  <conditionalFormatting sqref="V382">
    <cfRule type="expression" dxfId="75" priority="39" stopIfTrue="1">
      <formula>$A$1=1</formula>
    </cfRule>
  </conditionalFormatting>
  <conditionalFormatting sqref="E69:AA71 E72:U72">
    <cfRule type="expression" dxfId="74" priority="38" stopIfTrue="1">
      <formula>$A$1=1</formula>
    </cfRule>
  </conditionalFormatting>
  <conditionalFormatting sqref="V106">
    <cfRule type="expression" dxfId="73" priority="35" stopIfTrue="1">
      <formula>$A$1=1</formula>
    </cfRule>
  </conditionalFormatting>
  <conditionalFormatting sqref="E311:AA313 E314:U314">
    <cfRule type="expression" dxfId="72" priority="17" stopIfTrue="1">
      <formula>$A$1=1</formula>
    </cfRule>
  </conditionalFormatting>
  <conditionalFormatting sqref="V314">
    <cfRule type="expression" dxfId="71" priority="16" stopIfTrue="1">
      <formula>$A$1=1</formula>
    </cfRule>
  </conditionalFormatting>
  <conditionalFormatting sqref="AB379:AC382">
    <cfRule type="expression" dxfId="70" priority="15" stopIfTrue="1">
      <formula>$A$1=1</formula>
    </cfRule>
  </conditionalFormatting>
  <conditionalFormatting sqref="N281:AA310">
    <cfRule type="expression" dxfId="69" priority="42" stopIfTrue="1">
      <formula>$A$1=1</formula>
    </cfRule>
  </conditionalFormatting>
  <conditionalFormatting sqref="AB103:AC106">
    <cfRule type="expression" dxfId="68" priority="13" stopIfTrue="1">
      <formula>$A$1=1</formula>
    </cfRule>
  </conditionalFormatting>
  <conditionalFormatting sqref="AB207:AC210">
    <cfRule type="expression" dxfId="67" priority="12" stopIfTrue="1">
      <formula>$A$1=1</formula>
    </cfRule>
  </conditionalFormatting>
  <conditionalFormatting sqref="AB173:AC176">
    <cfRule type="expression" dxfId="66" priority="10" stopIfTrue="1">
      <formula>$A$1=1</formula>
    </cfRule>
  </conditionalFormatting>
  <conditionalFormatting sqref="AB242:AC245">
    <cfRule type="expression" dxfId="65" priority="9" stopIfTrue="1">
      <formula>$A$1=1</formula>
    </cfRule>
  </conditionalFormatting>
  <conditionalFormatting sqref="E103:AA105 E106:U106">
    <cfRule type="expression" dxfId="64" priority="36" stopIfTrue="1">
      <formula>$A$1=1</formula>
    </cfRule>
  </conditionalFormatting>
  <conditionalFormatting sqref="AB34:AC37">
    <cfRule type="expression" dxfId="63" priority="7" stopIfTrue="1">
      <formula>$A$1=1</formula>
    </cfRule>
  </conditionalFormatting>
  <conditionalFormatting sqref="AB414:AC417">
    <cfRule type="expression" dxfId="62" priority="6" stopIfTrue="1">
      <formula>$A$1=1</formula>
    </cfRule>
  </conditionalFormatting>
  <conditionalFormatting sqref="AB311:AC314">
    <cfRule type="expression" dxfId="61" priority="4" stopIfTrue="1">
      <formula>$A$1=1</formula>
    </cfRule>
  </conditionalFormatting>
  <conditionalFormatting sqref="V141">
    <cfRule type="expression" dxfId="60" priority="31" stopIfTrue="1">
      <formula>$A$1=1</formula>
    </cfRule>
  </conditionalFormatting>
  <conditionalFormatting sqref="E173:AA175 E176:U176">
    <cfRule type="expression" dxfId="59" priority="30" stopIfTrue="1">
      <formula>$A$1=1</formula>
    </cfRule>
  </conditionalFormatting>
  <conditionalFormatting sqref="V176">
    <cfRule type="expression" dxfId="58" priority="29" stopIfTrue="1">
      <formula>$A$1=1</formula>
    </cfRule>
  </conditionalFormatting>
  <conditionalFormatting sqref="E242:AA244 E245:U245">
    <cfRule type="expression" dxfId="57" priority="28" stopIfTrue="1">
      <formula>$A$1=1</formula>
    </cfRule>
  </conditionalFormatting>
  <conditionalFormatting sqref="V245">
    <cfRule type="expression" dxfId="56" priority="27" stopIfTrue="1">
      <formula>$A$1=1</formula>
    </cfRule>
  </conditionalFormatting>
  <conditionalFormatting sqref="V72">
    <cfRule type="expression" dxfId="55" priority="37" stopIfTrue="1">
      <formula>$A$1=1</formula>
    </cfRule>
  </conditionalFormatting>
  <conditionalFormatting sqref="E346:AA348 E349:U349">
    <cfRule type="expression" dxfId="54" priority="26" stopIfTrue="1">
      <formula>$A$1=1</formula>
    </cfRule>
  </conditionalFormatting>
  <conditionalFormatting sqref="V349">
    <cfRule type="expression" dxfId="53" priority="25" stopIfTrue="1">
      <formula>$A$1=1</formula>
    </cfRule>
  </conditionalFormatting>
  <conditionalFormatting sqref="E34:AA36 E37:U37">
    <cfRule type="expression" dxfId="52" priority="24" stopIfTrue="1">
      <formula>$A$1=1</formula>
    </cfRule>
  </conditionalFormatting>
  <conditionalFormatting sqref="V37">
    <cfRule type="expression" dxfId="51" priority="23" stopIfTrue="1">
      <formula>$A$1=1</formula>
    </cfRule>
  </conditionalFormatting>
  <conditionalFormatting sqref="D417">
    <cfRule type="expression" dxfId="50" priority="22" stopIfTrue="1">
      <formula>$A$1=1</formula>
    </cfRule>
  </conditionalFormatting>
  <conditionalFormatting sqref="E414:AA416 E417:U417">
    <cfRule type="expression" dxfId="49" priority="21" stopIfTrue="1">
      <formula>$A$1=1</formula>
    </cfRule>
  </conditionalFormatting>
  <conditionalFormatting sqref="V417">
    <cfRule type="expression" dxfId="48" priority="20" stopIfTrue="1">
      <formula>$A$1=1</formula>
    </cfRule>
  </conditionalFormatting>
  <conditionalFormatting sqref="AB69:AC72">
    <cfRule type="expression" dxfId="47" priority="14" stopIfTrue="1">
      <formula>$A$1=1</formula>
    </cfRule>
  </conditionalFormatting>
  <conditionalFormatting sqref="AB138:AC141">
    <cfRule type="expression" dxfId="46" priority="11" stopIfTrue="1">
      <formula>$A$1=1</formula>
    </cfRule>
  </conditionalFormatting>
  <conditionalFormatting sqref="AB346:AC349">
    <cfRule type="expression" dxfId="45" priority="8" stopIfTrue="1">
      <formula>$A$1=1</formula>
    </cfRule>
  </conditionalFormatting>
  <conditionalFormatting sqref="E276:AA278 E279:U279">
    <cfRule type="expression" dxfId="44" priority="3" stopIfTrue="1">
      <formula>$A$1=1</formula>
    </cfRule>
  </conditionalFormatting>
  <conditionalFormatting sqref="V279">
    <cfRule type="expression" dxfId="43" priority="2" stopIfTrue="1">
      <formula>$A$1=1</formula>
    </cfRule>
  </conditionalFormatting>
  <conditionalFormatting sqref="AB276:AC279">
    <cfRule type="expression" dxfId="42" priority="1" stopIfTrue="1">
      <formula>$A$1=1</formula>
    </cfRule>
  </conditionalFormatting>
  <dataValidations count="2">
    <dataValidation imeMode="on" allowBlank="1" showInputMessage="1" showErrorMessage="1" sqref="AF5:AG5 AD32:AG33 AD207:AI210 AD242:AI245 AD276:AI279 AD414:AH418 AD34:AI37 AD69:AI72 AD103:AI106 AD138:AI141 AD173:AI176 AI414:AI417 D4:D33 D371:D378 D281:D310 D383:D413"/>
    <dataValidation imeMode="off" allowBlank="1" showInputMessage="1" showErrorMessage="1" sqref="AD17:AE31 AF29:AG31 AF2 AH382:AI382 E4:AC33 E383:AC413 E281:AA310 E371:AC378"/>
  </dataValidations>
  <pageMargins left="0.70866141732283472" right="0.70866141732283472" top="0.74803149606299213" bottom="0.74803149606299213" header="0.31496062992125984" footer="0.31496062992125984"/>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2"/>
  <sheetViews>
    <sheetView zoomScale="90" zoomScaleNormal="90"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3" width="4.375" customWidth="1"/>
    <col min="4" max="28" width="5.375" customWidth="1"/>
    <col min="29" max="30" width="12.625" customWidth="1"/>
    <col min="31" max="33" width="7.625" customWidth="1"/>
    <col min="34" max="35" width="3.625" customWidth="1"/>
  </cols>
  <sheetData>
    <row r="1" spans="1:35" ht="17.25" x14ac:dyDescent="0.15">
      <c r="B1" s="1623" t="s">
        <v>211</v>
      </c>
      <c r="C1" s="1623"/>
      <c r="D1" s="1623"/>
      <c r="E1" s="1623"/>
      <c r="F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5" x14ac:dyDescent="0.15">
      <c r="A2" s="1567"/>
      <c r="B2" s="1705" t="s">
        <v>0</v>
      </c>
      <c r="C2" s="1707" t="s">
        <v>18</v>
      </c>
      <c r="D2" s="1628" t="s">
        <v>1</v>
      </c>
      <c r="E2" s="109" t="s">
        <v>2</v>
      </c>
      <c r="F2" s="109" t="s">
        <v>3</v>
      </c>
      <c r="G2" s="1642" t="s">
        <v>7</v>
      </c>
      <c r="H2" s="1643"/>
      <c r="I2" s="1642" t="s">
        <v>8</v>
      </c>
      <c r="J2" s="1643"/>
      <c r="K2" s="1642" t="s">
        <v>44</v>
      </c>
      <c r="L2" s="1643"/>
      <c r="M2" s="1642" t="s">
        <v>9</v>
      </c>
      <c r="N2" s="1643"/>
      <c r="O2" s="1642" t="s">
        <v>10</v>
      </c>
      <c r="P2" s="1643"/>
      <c r="Q2" s="1642" t="s">
        <v>11</v>
      </c>
      <c r="R2" s="1643"/>
      <c r="S2" s="1642" t="s">
        <v>16</v>
      </c>
      <c r="T2" s="1643"/>
      <c r="U2" s="1642" t="s">
        <v>17</v>
      </c>
      <c r="V2" s="1643"/>
      <c r="W2" s="1642" t="s">
        <v>12</v>
      </c>
      <c r="X2" s="1643"/>
      <c r="Y2" s="1642" t="s">
        <v>13</v>
      </c>
      <c r="Z2" s="1643"/>
      <c r="AA2" s="1642" t="s">
        <v>14</v>
      </c>
      <c r="AB2" s="1643"/>
      <c r="AC2" s="1124" t="s">
        <v>265</v>
      </c>
      <c r="AD2" s="1637"/>
      <c r="AE2" s="1637"/>
      <c r="AF2" s="1637"/>
      <c r="AG2" s="1637"/>
      <c r="AH2" s="1637"/>
      <c r="AI2" s="1638"/>
    </row>
    <row r="3" spans="1:35" x14ac:dyDescent="0.15">
      <c r="A3" s="1568"/>
      <c r="B3" s="1706"/>
      <c r="C3" s="1708"/>
      <c r="D3" s="1669"/>
      <c r="E3" s="111" t="s">
        <v>45</v>
      </c>
      <c r="F3" s="111" t="s">
        <v>15</v>
      </c>
      <c r="G3" s="108" t="s">
        <v>5</v>
      </c>
      <c r="H3" s="110" t="s">
        <v>6</v>
      </c>
      <c r="I3" s="108" t="s">
        <v>5</v>
      </c>
      <c r="J3" s="110" t="s">
        <v>6</v>
      </c>
      <c r="K3" s="108" t="s">
        <v>5</v>
      </c>
      <c r="L3" s="110" t="s">
        <v>6</v>
      </c>
      <c r="M3" s="108" t="s">
        <v>5</v>
      </c>
      <c r="N3" s="110" t="s">
        <v>6</v>
      </c>
      <c r="O3" s="108" t="s">
        <v>5</v>
      </c>
      <c r="P3" s="110" t="s">
        <v>6</v>
      </c>
      <c r="Q3" s="108" t="s">
        <v>5</v>
      </c>
      <c r="R3" s="110" t="s">
        <v>6</v>
      </c>
      <c r="S3" s="108" t="s">
        <v>5</v>
      </c>
      <c r="T3" s="110" t="s">
        <v>6</v>
      </c>
      <c r="U3" s="108" t="s">
        <v>5</v>
      </c>
      <c r="V3" s="110" t="s">
        <v>6</v>
      </c>
      <c r="W3" s="108" t="s">
        <v>5</v>
      </c>
      <c r="X3" s="110" t="s">
        <v>6</v>
      </c>
      <c r="Y3" s="108" t="s">
        <v>5</v>
      </c>
      <c r="Z3" s="110" t="s">
        <v>6</v>
      </c>
      <c r="AA3" s="108" t="s">
        <v>5</v>
      </c>
      <c r="AB3" s="110" t="s">
        <v>6</v>
      </c>
      <c r="AC3" s="1125" t="s">
        <v>266</v>
      </c>
      <c r="AD3" s="1640"/>
      <c r="AE3" s="1640"/>
      <c r="AF3" s="1640"/>
      <c r="AG3" s="1640"/>
      <c r="AH3" s="1640"/>
      <c r="AI3" s="1641"/>
    </row>
    <row r="4" spans="1:35" ht="13.5" customHeight="1" x14ac:dyDescent="0.15">
      <c r="A4" s="1665" t="s">
        <v>28</v>
      </c>
      <c r="B4" s="52">
        <v>43556</v>
      </c>
      <c r="C4" s="7" t="s">
        <v>37</v>
      </c>
      <c r="D4" s="73" t="s">
        <v>580</v>
      </c>
      <c r="E4" s="468">
        <v>4</v>
      </c>
      <c r="F4" s="469">
        <v>11.3</v>
      </c>
      <c r="G4" s="470">
        <v>13.5</v>
      </c>
      <c r="H4" s="471">
        <v>15.4</v>
      </c>
      <c r="I4" s="470">
        <v>10.199999999999999</v>
      </c>
      <c r="J4" s="471">
        <v>9.4</v>
      </c>
      <c r="K4" s="470">
        <v>7.89</v>
      </c>
      <c r="L4" s="471">
        <v>8.02</v>
      </c>
      <c r="M4" s="470">
        <v>35.4</v>
      </c>
      <c r="N4" s="471">
        <v>35.700000000000003</v>
      </c>
      <c r="O4" s="1444"/>
      <c r="P4" s="1445">
        <v>140</v>
      </c>
      <c r="Q4" s="1444"/>
      <c r="R4" s="1445">
        <v>96</v>
      </c>
      <c r="S4" s="1444"/>
      <c r="T4" s="1445"/>
      <c r="U4" s="1444"/>
      <c r="V4" s="1445"/>
      <c r="W4" s="472"/>
      <c r="X4" s="473">
        <v>17</v>
      </c>
      <c r="Y4" s="476"/>
      <c r="Z4" s="477">
        <v>244</v>
      </c>
      <c r="AA4" s="474"/>
      <c r="AB4" s="475">
        <v>0.57999999999999996</v>
      </c>
      <c r="AC4" s="330"/>
      <c r="AD4" s="112">
        <v>43565</v>
      </c>
      <c r="AE4" s="4" t="s">
        <v>3</v>
      </c>
      <c r="AF4" s="30">
        <v>7.8</v>
      </c>
      <c r="AG4" s="27" t="s">
        <v>20</v>
      </c>
      <c r="AH4" s="28"/>
      <c r="AI4" s="106"/>
    </row>
    <row r="5" spans="1:35" x14ac:dyDescent="0.15">
      <c r="A5" s="1666"/>
      <c r="B5" s="53">
        <v>43557</v>
      </c>
      <c r="C5" s="7" t="s">
        <v>38</v>
      </c>
      <c r="D5" s="74" t="s">
        <v>580</v>
      </c>
      <c r="E5" s="478">
        <v>1</v>
      </c>
      <c r="F5" s="479">
        <v>8.4</v>
      </c>
      <c r="G5" s="480">
        <v>11</v>
      </c>
      <c r="H5" s="481">
        <v>12.8</v>
      </c>
      <c r="I5" s="480">
        <v>17.7</v>
      </c>
      <c r="J5" s="481">
        <v>10.6</v>
      </c>
      <c r="K5" s="480">
        <v>7.76</v>
      </c>
      <c r="L5" s="481">
        <v>7.86</v>
      </c>
      <c r="M5" s="480">
        <v>28.3</v>
      </c>
      <c r="N5" s="481">
        <v>34.799999999999997</v>
      </c>
      <c r="O5" s="533"/>
      <c r="P5" s="1446">
        <v>130</v>
      </c>
      <c r="Q5" s="533"/>
      <c r="R5" s="1446">
        <v>92</v>
      </c>
      <c r="S5" s="533"/>
      <c r="T5" s="1446"/>
      <c r="U5" s="533"/>
      <c r="V5" s="1446"/>
      <c r="W5" s="482"/>
      <c r="X5" s="483">
        <v>17</v>
      </c>
      <c r="Y5" s="486"/>
      <c r="Z5" s="487">
        <v>246</v>
      </c>
      <c r="AA5" s="484"/>
      <c r="AB5" s="485">
        <v>0.61</v>
      </c>
      <c r="AC5" s="329">
        <v>3719</v>
      </c>
      <c r="AD5" s="12" t="s">
        <v>93</v>
      </c>
      <c r="AE5" s="13" t="s">
        <v>385</v>
      </c>
      <c r="AF5" s="14" t="s">
        <v>5</v>
      </c>
      <c r="AG5" s="15" t="s">
        <v>6</v>
      </c>
      <c r="AH5" s="16" t="s">
        <v>36</v>
      </c>
      <c r="AI5" s="96"/>
    </row>
    <row r="6" spans="1:35" x14ac:dyDescent="0.15">
      <c r="A6" s="1666"/>
      <c r="B6" s="53">
        <v>43558</v>
      </c>
      <c r="C6" s="7" t="s">
        <v>35</v>
      </c>
      <c r="D6" s="119" t="s">
        <v>580</v>
      </c>
      <c r="E6" s="488"/>
      <c r="F6" s="489">
        <v>8.9</v>
      </c>
      <c r="G6" s="490">
        <v>10.6</v>
      </c>
      <c r="H6" s="491">
        <v>12.2</v>
      </c>
      <c r="I6" s="490">
        <v>14.3</v>
      </c>
      <c r="J6" s="491">
        <v>6.8</v>
      </c>
      <c r="K6" s="490">
        <v>7.84</v>
      </c>
      <c r="L6" s="491">
        <v>7.69</v>
      </c>
      <c r="M6" s="490">
        <v>34.299999999999997</v>
      </c>
      <c r="N6" s="491">
        <v>34.6</v>
      </c>
      <c r="O6" s="1447"/>
      <c r="P6" s="1448">
        <v>130</v>
      </c>
      <c r="Q6" s="1447"/>
      <c r="R6" s="1448">
        <v>94</v>
      </c>
      <c r="S6" s="1447"/>
      <c r="T6" s="1448"/>
      <c r="U6" s="1447"/>
      <c r="V6" s="1448"/>
      <c r="W6" s="492"/>
      <c r="X6" s="493">
        <v>20</v>
      </c>
      <c r="Y6" s="496"/>
      <c r="Z6" s="497">
        <v>234</v>
      </c>
      <c r="AA6" s="494"/>
      <c r="AB6" s="495">
        <v>0.33</v>
      </c>
      <c r="AC6" s="329">
        <v>1992</v>
      </c>
      <c r="AD6" s="5" t="s">
        <v>94</v>
      </c>
      <c r="AE6" s="17" t="s">
        <v>20</v>
      </c>
      <c r="AF6" s="31">
        <v>12.6</v>
      </c>
      <c r="AG6" s="32">
        <v>14.4</v>
      </c>
      <c r="AH6" s="33" t="s">
        <v>36</v>
      </c>
      <c r="AI6" s="97"/>
    </row>
    <row r="7" spans="1:35" x14ac:dyDescent="0.15">
      <c r="A7" s="1666"/>
      <c r="B7" s="53">
        <v>43559</v>
      </c>
      <c r="C7" s="7" t="s">
        <v>39</v>
      </c>
      <c r="D7" s="119" t="s">
        <v>580</v>
      </c>
      <c r="E7" s="488"/>
      <c r="F7" s="489">
        <v>12.5</v>
      </c>
      <c r="G7" s="490">
        <v>10.8</v>
      </c>
      <c r="H7" s="491">
        <v>12.6</v>
      </c>
      <c r="I7" s="490">
        <v>13.1</v>
      </c>
      <c r="J7" s="491">
        <v>10.8</v>
      </c>
      <c r="K7" s="490">
        <v>7.92</v>
      </c>
      <c r="L7" s="491">
        <v>7.96</v>
      </c>
      <c r="M7" s="490">
        <v>33.799999999999997</v>
      </c>
      <c r="N7" s="491">
        <v>40.299999999999997</v>
      </c>
      <c r="O7" s="1447"/>
      <c r="P7" s="1448">
        <v>140</v>
      </c>
      <c r="Q7" s="1447"/>
      <c r="R7" s="1448">
        <v>98</v>
      </c>
      <c r="S7" s="1447"/>
      <c r="T7" s="1448"/>
      <c r="U7" s="1447"/>
      <c r="V7" s="1448"/>
      <c r="W7" s="492"/>
      <c r="X7" s="493">
        <v>21</v>
      </c>
      <c r="Y7" s="496"/>
      <c r="Z7" s="497">
        <v>250</v>
      </c>
      <c r="AA7" s="494"/>
      <c r="AB7" s="495">
        <v>0.56000000000000005</v>
      </c>
      <c r="AC7" s="329"/>
      <c r="AD7" s="6" t="s">
        <v>386</v>
      </c>
      <c r="AE7" s="18" t="s">
        <v>387</v>
      </c>
      <c r="AF7" s="34">
        <v>13.5</v>
      </c>
      <c r="AG7" s="35">
        <v>4.0999999999999996</v>
      </c>
      <c r="AH7" s="39" t="s">
        <v>36</v>
      </c>
      <c r="AI7" s="98"/>
    </row>
    <row r="8" spans="1:35" x14ac:dyDescent="0.15">
      <c r="A8" s="1666"/>
      <c r="B8" s="53">
        <v>43560</v>
      </c>
      <c r="C8" s="7" t="s">
        <v>40</v>
      </c>
      <c r="D8" s="75" t="s">
        <v>580</v>
      </c>
      <c r="E8" s="478"/>
      <c r="F8" s="479">
        <v>16.7</v>
      </c>
      <c r="G8" s="480">
        <v>12.5</v>
      </c>
      <c r="H8" s="481">
        <v>14</v>
      </c>
      <c r="I8" s="480">
        <v>7.3</v>
      </c>
      <c r="J8" s="481">
        <v>2.6</v>
      </c>
      <c r="K8" s="480">
        <v>7.95</v>
      </c>
      <c r="L8" s="481">
        <v>7.48</v>
      </c>
      <c r="M8" s="480">
        <v>36.200000000000003</v>
      </c>
      <c r="N8" s="481">
        <v>38.799999999999997</v>
      </c>
      <c r="O8" s="533"/>
      <c r="P8" s="1446">
        <v>140</v>
      </c>
      <c r="Q8" s="533"/>
      <c r="R8" s="1446">
        <v>98</v>
      </c>
      <c r="S8" s="533"/>
      <c r="T8" s="1446"/>
      <c r="U8" s="533"/>
      <c r="V8" s="1446"/>
      <c r="W8" s="482"/>
      <c r="X8" s="483">
        <v>26</v>
      </c>
      <c r="Y8" s="486"/>
      <c r="Z8" s="487">
        <v>246</v>
      </c>
      <c r="AA8" s="484"/>
      <c r="AB8" s="485">
        <v>0.14000000000000001</v>
      </c>
      <c r="AC8" s="329">
        <v>10165</v>
      </c>
      <c r="AD8" s="6" t="s">
        <v>21</v>
      </c>
      <c r="AE8" s="18"/>
      <c r="AF8" s="34">
        <v>7.78</v>
      </c>
      <c r="AG8" s="35">
        <v>7.62</v>
      </c>
      <c r="AH8" s="42" t="s">
        <v>36</v>
      </c>
      <c r="AI8" s="99"/>
    </row>
    <row r="9" spans="1:35" x14ac:dyDescent="0.15">
      <c r="A9" s="1666"/>
      <c r="B9" s="53">
        <v>43561</v>
      </c>
      <c r="C9" s="7" t="s">
        <v>41</v>
      </c>
      <c r="D9" s="75" t="s">
        <v>580</v>
      </c>
      <c r="E9" s="478"/>
      <c r="F9" s="479">
        <v>16.5</v>
      </c>
      <c r="G9" s="480">
        <v>13</v>
      </c>
      <c r="H9" s="481">
        <v>14.4</v>
      </c>
      <c r="I9" s="480">
        <v>9.1999999999999993</v>
      </c>
      <c r="J9" s="481">
        <v>3.4</v>
      </c>
      <c r="K9" s="480">
        <v>7.88</v>
      </c>
      <c r="L9" s="481">
        <v>7.77</v>
      </c>
      <c r="M9" s="480"/>
      <c r="N9" s="481"/>
      <c r="O9" s="533"/>
      <c r="P9" s="1446"/>
      <c r="Q9" s="533"/>
      <c r="R9" s="1446"/>
      <c r="S9" s="533"/>
      <c r="T9" s="1446"/>
      <c r="U9" s="533"/>
      <c r="V9" s="1446"/>
      <c r="W9" s="482"/>
      <c r="X9" s="483"/>
      <c r="Y9" s="486"/>
      <c r="Z9" s="487"/>
      <c r="AA9" s="484"/>
      <c r="AB9" s="485"/>
      <c r="AC9" s="329">
        <v>6505</v>
      </c>
      <c r="AD9" s="6" t="s">
        <v>364</v>
      </c>
      <c r="AE9" s="18" t="s">
        <v>22</v>
      </c>
      <c r="AF9" s="34">
        <v>32.6</v>
      </c>
      <c r="AG9" s="35">
        <v>32.9</v>
      </c>
      <c r="AH9" s="36" t="s">
        <v>36</v>
      </c>
      <c r="AI9" s="100"/>
    </row>
    <row r="10" spans="1:35" x14ac:dyDescent="0.15">
      <c r="A10" s="1666"/>
      <c r="B10" s="53">
        <v>43562</v>
      </c>
      <c r="C10" s="7" t="s">
        <v>42</v>
      </c>
      <c r="D10" s="75" t="s">
        <v>580</v>
      </c>
      <c r="E10" s="478"/>
      <c r="F10" s="479">
        <v>16.8</v>
      </c>
      <c r="G10" s="480">
        <v>14.8</v>
      </c>
      <c r="H10" s="481">
        <v>16.2</v>
      </c>
      <c r="I10" s="480">
        <v>11.7</v>
      </c>
      <c r="J10" s="481">
        <v>3.3</v>
      </c>
      <c r="K10" s="480">
        <v>7.82</v>
      </c>
      <c r="L10" s="481">
        <v>7.71</v>
      </c>
      <c r="M10" s="480"/>
      <c r="N10" s="481"/>
      <c r="O10" s="533"/>
      <c r="P10" s="1446"/>
      <c r="Q10" s="533"/>
      <c r="R10" s="1446"/>
      <c r="S10" s="533"/>
      <c r="T10" s="1446"/>
      <c r="U10" s="533"/>
      <c r="V10" s="1446"/>
      <c r="W10" s="482"/>
      <c r="X10" s="483"/>
      <c r="Y10" s="486"/>
      <c r="Z10" s="487"/>
      <c r="AA10" s="484"/>
      <c r="AB10" s="485"/>
      <c r="AC10" s="329">
        <v>7257</v>
      </c>
      <c r="AD10" s="6" t="s">
        <v>388</v>
      </c>
      <c r="AE10" s="18" t="s">
        <v>23</v>
      </c>
      <c r="AF10" s="659">
        <v>120</v>
      </c>
      <c r="AG10" s="660">
        <v>110</v>
      </c>
      <c r="AH10" s="36" t="s">
        <v>36</v>
      </c>
      <c r="AI10" s="100"/>
    </row>
    <row r="11" spans="1:35" x14ac:dyDescent="0.15">
      <c r="A11" s="1666"/>
      <c r="B11" s="53">
        <v>43563</v>
      </c>
      <c r="C11" s="7" t="s">
        <v>37</v>
      </c>
      <c r="D11" s="74" t="s">
        <v>581</v>
      </c>
      <c r="E11" s="478">
        <v>14</v>
      </c>
      <c r="F11" s="479">
        <v>7.5</v>
      </c>
      <c r="G11" s="480">
        <v>14.4</v>
      </c>
      <c r="H11" s="481">
        <v>16.2</v>
      </c>
      <c r="I11" s="480">
        <v>12</v>
      </c>
      <c r="J11" s="481">
        <v>3.2</v>
      </c>
      <c r="K11" s="480">
        <v>7.81</v>
      </c>
      <c r="L11" s="481">
        <v>7.7</v>
      </c>
      <c r="M11" s="480">
        <v>34.200000000000003</v>
      </c>
      <c r="N11" s="481">
        <v>37.4</v>
      </c>
      <c r="O11" s="533"/>
      <c r="P11" s="1446">
        <v>130</v>
      </c>
      <c r="Q11" s="533"/>
      <c r="R11" s="1446">
        <v>92</v>
      </c>
      <c r="S11" s="533"/>
      <c r="T11" s="1446"/>
      <c r="U11" s="533"/>
      <c r="V11" s="1446"/>
      <c r="W11" s="482"/>
      <c r="X11" s="483">
        <v>25</v>
      </c>
      <c r="Y11" s="486"/>
      <c r="Z11" s="487">
        <v>238</v>
      </c>
      <c r="AA11" s="484"/>
      <c r="AB11" s="485">
        <v>0.16</v>
      </c>
      <c r="AC11" s="329">
        <v>7400</v>
      </c>
      <c r="AD11" s="6" t="s">
        <v>368</v>
      </c>
      <c r="AE11" s="18" t="s">
        <v>23</v>
      </c>
      <c r="AF11" s="659">
        <v>94</v>
      </c>
      <c r="AG11" s="660">
        <v>90</v>
      </c>
      <c r="AH11" s="36" t="s">
        <v>36</v>
      </c>
      <c r="AI11" s="100"/>
    </row>
    <row r="12" spans="1:35" x14ac:dyDescent="0.15">
      <c r="A12" s="1666"/>
      <c r="B12" s="326">
        <v>43564</v>
      </c>
      <c r="C12" s="327" t="s">
        <v>38</v>
      </c>
      <c r="D12" s="75" t="s">
        <v>580</v>
      </c>
      <c r="E12" s="478"/>
      <c r="F12" s="479">
        <v>10.8</v>
      </c>
      <c r="G12" s="480">
        <v>12.1</v>
      </c>
      <c r="H12" s="481">
        <v>13.2</v>
      </c>
      <c r="I12" s="480">
        <v>13.4</v>
      </c>
      <c r="J12" s="481">
        <v>4</v>
      </c>
      <c r="K12" s="480">
        <v>7.66</v>
      </c>
      <c r="L12" s="481">
        <v>7.49</v>
      </c>
      <c r="M12" s="480">
        <v>31.4</v>
      </c>
      <c r="N12" s="481">
        <v>32.200000000000003</v>
      </c>
      <c r="O12" s="533"/>
      <c r="P12" s="1446">
        <v>100</v>
      </c>
      <c r="Q12" s="533"/>
      <c r="R12" s="1446">
        <v>76</v>
      </c>
      <c r="S12" s="533"/>
      <c r="T12" s="1446"/>
      <c r="U12" s="533"/>
      <c r="V12" s="1446"/>
      <c r="W12" s="482"/>
      <c r="X12" s="483">
        <v>30</v>
      </c>
      <c r="Y12" s="486"/>
      <c r="Z12" s="487">
        <v>204</v>
      </c>
      <c r="AA12" s="484"/>
      <c r="AB12" s="485">
        <v>0.17</v>
      </c>
      <c r="AC12" s="329">
        <v>8552</v>
      </c>
      <c r="AD12" s="6" t="s">
        <v>369</v>
      </c>
      <c r="AE12" s="18" t="s">
        <v>23</v>
      </c>
      <c r="AF12" s="659">
        <v>66</v>
      </c>
      <c r="AG12" s="660">
        <v>70</v>
      </c>
      <c r="AH12" s="36" t="s">
        <v>36</v>
      </c>
      <c r="AI12" s="100"/>
    </row>
    <row r="13" spans="1:35" x14ac:dyDescent="0.15">
      <c r="A13" s="1666"/>
      <c r="B13" s="53">
        <v>43565</v>
      </c>
      <c r="C13" s="7" t="s">
        <v>35</v>
      </c>
      <c r="D13" s="75" t="s">
        <v>581</v>
      </c>
      <c r="E13" s="478">
        <v>35</v>
      </c>
      <c r="F13" s="479">
        <v>7.8</v>
      </c>
      <c r="G13" s="480">
        <v>12.6</v>
      </c>
      <c r="H13" s="481">
        <v>14.4</v>
      </c>
      <c r="I13" s="480">
        <v>13.5</v>
      </c>
      <c r="J13" s="481">
        <v>4.0999999999999996</v>
      </c>
      <c r="K13" s="480">
        <v>7.78</v>
      </c>
      <c r="L13" s="481">
        <v>7.62</v>
      </c>
      <c r="M13" s="480">
        <v>32.6</v>
      </c>
      <c r="N13" s="481">
        <v>32.9</v>
      </c>
      <c r="O13" s="533">
        <v>120</v>
      </c>
      <c r="P13" s="1446">
        <v>110</v>
      </c>
      <c r="Q13" s="533">
        <v>94</v>
      </c>
      <c r="R13" s="1446">
        <v>90</v>
      </c>
      <c r="S13" s="533">
        <v>66</v>
      </c>
      <c r="T13" s="1446">
        <v>70</v>
      </c>
      <c r="U13" s="533">
        <v>28</v>
      </c>
      <c r="V13" s="1446">
        <v>20</v>
      </c>
      <c r="W13" s="482">
        <v>20</v>
      </c>
      <c r="X13" s="483">
        <v>23</v>
      </c>
      <c r="Y13" s="486">
        <v>238</v>
      </c>
      <c r="Z13" s="487">
        <v>246</v>
      </c>
      <c r="AA13" s="484">
        <v>0.81</v>
      </c>
      <c r="AB13" s="485">
        <v>0.22</v>
      </c>
      <c r="AC13" s="329">
        <v>6022</v>
      </c>
      <c r="AD13" s="6" t="s">
        <v>370</v>
      </c>
      <c r="AE13" s="18" t="s">
        <v>23</v>
      </c>
      <c r="AF13" s="659">
        <v>28</v>
      </c>
      <c r="AG13" s="660">
        <v>20</v>
      </c>
      <c r="AH13" s="36" t="s">
        <v>36</v>
      </c>
      <c r="AI13" s="100"/>
    </row>
    <row r="14" spans="1:35" x14ac:dyDescent="0.15">
      <c r="A14" s="1666"/>
      <c r="B14" s="53">
        <v>43566</v>
      </c>
      <c r="C14" s="7" t="s">
        <v>39</v>
      </c>
      <c r="D14" s="75" t="s">
        <v>580</v>
      </c>
      <c r="E14" s="478"/>
      <c r="F14" s="479">
        <v>12.7</v>
      </c>
      <c r="G14" s="480">
        <v>10.4</v>
      </c>
      <c r="H14" s="481">
        <v>11.2</v>
      </c>
      <c r="I14" s="480">
        <v>36.799999999999997</v>
      </c>
      <c r="J14" s="481">
        <v>4.3</v>
      </c>
      <c r="K14" s="480">
        <v>7.68</v>
      </c>
      <c r="L14" s="481">
        <v>7.45</v>
      </c>
      <c r="M14" s="480">
        <v>25.3</v>
      </c>
      <c r="N14" s="481">
        <v>24.8</v>
      </c>
      <c r="O14" s="533"/>
      <c r="P14" s="1446">
        <v>77</v>
      </c>
      <c r="Q14" s="533"/>
      <c r="R14" s="1446">
        <v>66</v>
      </c>
      <c r="S14" s="533"/>
      <c r="T14" s="1446"/>
      <c r="U14" s="533"/>
      <c r="V14" s="1446"/>
      <c r="W14" s="482"/>
      <c r="X14" s="483">
        <v>21</v>
      </c>
      <c r="Y14" s="486"/>
      <c r="Z14" s="487">
        <v>164</v>
      </c>
      <c r="AA14" s="484"/>
      <c r="AB14" s="485">
        <v>0.15</v>
      </c>
      <c r="AC14" s="329">
        <v>11999</v>
      </c>
      <c r="AD14" s="6" t="s">
        <v>389</v>
      </c>
      <c r="AE14" s="18" t="s">
        <v>23</v>
      </c>
      <c r="AF14" s="37">
        <v>20</v>
      </c>
      <c r="AG14" s="38">
        <v>23</v>
      </c>
      <c r="AH14" s="39" t="s">
        <v>36</v>
      </c>
      <c r="AI14" s="98"/>
    </row>
    <row r="15" spans="1:35" x14ac:dyDescent="0.15">
      <c r="A15" s="1666"/>
      <c r="B15" s="53">
        <v>43567</v>
      </c>
      <c r="C15" s="7" t="s">
        <v>40</v>
      </c>
      <c r="D15" s="75" t="s">
        <v>582</v>
      </c>
      <c r="E15" s="478">
        <v>1</v>
      </c>
      <c r="F15" s="479">
        <v>10.4</v>
      </c>
      <c r="G15" s="480">
        <v>11.8</v>
      </c>
      <c r="H15" s="481">
        <v>12.7</v>
      </c>
      <c r="I15" s="480">
        <v>32.1</v>
      </c>
      <c r="J15" s="481">
        <v>4.0999999999999996</v>
      </c>
      <c r="K15" s="480">
        <v>7.65</v>
      </c>
      <c r="L15" s="481">
        <v>7.34</v>
      </c>
      <c r="M15" s="480">
        <v>25.5</v>
      </c>
      <c r="N15" s="481">
        <v>25.7</v>
      </c>
      <c r="O15" s="533"/>
      <c r="P15" s="1446">
        <v>77</v>
      </c>
      <c r="Q15" s="533"/>
      <c r="R15" s="1446">
        <v>70</v>
      </c>
      <c r="S15" s="533"/>
      <c r="T15" s="1446"/>
      <c r="U15" s="533"/>
      <c r="V15" s="1446"/>
      <c r="W15" s="482"/>
      <c r="X15" s="483">
        <v>26</v>
      </c>
      <c r="Y15" s="486"/>
      <c r="Z15" s="487">
        <v>184</v>
      </c>
      <c r="AA15" s="484"/>
      <c r="AB15" s="485">
        <v>0.12</v>
      </c>
      <c r="AC15" s="329">
        <v>11313</v>
      </c>
      <c r="AD15" s="6" t="s">
        <v>390</v>
      </c>
      <c r="AE15" s="18" t="s">
        <v>23</v>
      </c>
      <c r="AF15" s="48">
        <v>238</v>
      </c>
      <c r="AG15" s="49">
        <v>246</v>
      </c>
      <c r="AH15" s="25" t="s">
        <v>36</v>
      </c>
      <c r="AI15" s="26"/>
    </row>
    <row r="16" spans="1:35" x14ac:dyDescent="0.15">
      <c r="A16" s="1666"/>
      <c r="B16" s="53">
        <v>43568</v>
      </c>
      <c r="C16" s="7" t="s">
        <v>41</v>
      </c>
      <c r="D16" s="75" t="s">
        <v>580</v>
      </c>
      <c r="E16" s="478"/>
      <c r="F16" s="479">
        <v>11.9</v>
      </c>
      <c r="G16" s="480">
        <v>11</v>
      </c>
      <c r="H16" s="481">
        <v>11.9</v>
      </c>
      <c r="I16" s="480">
        <v>25.6</v>
      </c>
      <c r="J16" s="481">
        <v>4.2</v>
      </c>
      <c r="K16" s="480">
        <v>7.68</v>
      </c>
      <c r="L16" s="481">
        <v>7.46</v>
      </c>
      <c r="M16" s="480"/>
      <c r="N16" s="481"/>
      <c r="O16" s="533"/>
      <c r="P16" s="1446"/>
      <c r="Q16" s="533"/>
      <c r="R16" s="1446"/>
      <c r="S16" s="533"/>
      <c r="T16" s="1446"/>
      <c r="U16" s="533"/>
      <c r="V16" s="1446"/>
      <c r="W16" s="482"/>
      <c r="X16" s="483"/>
      <c r="Y16" s="486"/>
      <c r="Z16" s="487"/>
      <c r="AA16" s="484"/>
      <c r="AB16" s="485"/>
      <c r="AC16" s="329">
        <v>9888</v>
      </c>
      <c r="AD16" s="6" t="s">
        <v>391</v>
      </c>
      <c r="AE16" s="18" t="s">
        <v>23</v>
      </c>
      <c r="AF16" s="40">
        <v>0.81</v>
      </c>
      <c r="AG16" s="41">
        <v>0.22</v>
      </c>
      <c r="AH16" s="42" t="s">
        <v>36</v>
      </c>
      <c r="AI16" s="99"/>
    </row>
    <row r="17" spans="1:35" x14ac:dyDescent="0.15">
      <c r="A17" s="1666"/>
      <c r="B17" s="53">
        <v>43569</v>
      </c>
      <c r="C17" s="7" t="s">
        <v>42</v>
      </c>
      <c r="D17" s="75" t="s">
        <v>580</v>
      </c>
      <c r="E17" s="478">
        <v>2</v>
      </c>
      <c r="F17" s="479">
        <v>17.100000000000001</v>
      </c>
      <c r="G17" s="480">
        <v>13.5</v>
      </c>
      <c r="H17" s="481">
        <v>14.5</v>
      </c>
      <c r="I17" s="480">
        <v>33.9</v>
      </c>
      <c r="J17" s="481">
        <v>4.9000000000000004</v>
      </c>
      <c r="K17" s="480">
        <v>7.68</v>
      </c>
      <c r="L17" s="481">
        <v>7.53</v>
      </c>
      <c r="M17" s="480"/>
      <c r="N17" s="481"/>
      <c r="O17" s="533"/>
      <c r="P17" s="1446"/>
      <c r="Q17" s="533"/>
      <c r="R17" s="1446"/>
      <c r="S17" s="533"/>
      <c r="T17" s="1446"/>
      <c r="U17" s="533"/>
      <c r="V17" s="1446"/>
      <c r="W17" s="482"/>
      <c r="X17" s="483"/>
      <c r="Y17" s="486"/>
      <c r="Z17" s="487"/>
      <c r="AA17" s="484"/>
      <c r="AB17" s="485"/>
      <c r="AC17" s="329">
        <v>9777</v>
      </c>
      <c r="AD17" s="6" t="s">
        <v>24</v>
      </c>
      <c r="AE17" s="18" t="s">
        <v>23</v>
      </c>
      <c r="AF17" s="23">
        <v>5.5</v>
      </c>
      <c r="AG17" s="47">
        <v>4.0999999999999996</v>
      </c>
      <c r="AH17" s="42" t="s">
        <v>36</v>
      </c>
      <c r="AI17" s="99"/>
    </row>
    <row r="18" spans="1:35" x14ac:dyDescent="0.15">
      <c r="A18" s="1666"/>
      <c r="B18" s="53">
        <v>43570</v>
      </c>
      <c r="C18" s="7" t="s">
        <v>37</v>
      </c>
      <c r="D18" s="75" t="s">
        <v>582</v>
      </c>
      <c r="E18" s="478">
        <v>16</v>
      </c>
      <c r="F18" s="479">
        <v>15.3</v>
      </c>
      <c r="G18" s="480">
        <v>15.1</v>
      </c>
      <c r="H18" s="481">
        <v>16.2</v>
      </c>
      <c r="I18" s="480">
        <v>25.4</v>
      </c>
      <c r="J18" s="481">
        <v>3.9</v>
      </c>
      <c r="K18" s="480">
        <v>7.65</v>
      </c>
      <c r="L18" s="481">
        <v>7.42</v>
      </c>
      <c r="M18" s="480">
        <v>18.100000000000001</v>
      </c>
      <c r="N18" s="481">
        <v>30.4</v>
      </c>
      <c r="O18" s="533"/>
      <c r="P18" s="1446">
        <v>100</v>
      </c>
      <c r="Q18" s="533"/>
      <c r="R18" s="1446">
        <v>96</v>
      </c>
      <c r="S18" s="533"/>
      <c r="T18" s="1446"/>
      <c r="U18" s="533"/>
      <c r="V18" s="1446"/>
      <c r="W18" s="482"/>
      <c r="X18" s="483">
        <v>23</v>
      </c>
      <c r="Y18" s="486"/>
      <c r="Z18" s="487">
        <v>222</v>
      </c>
      <c r="AA18" s="484"/>
      <c r="AB18" s="485">
        <v>0.13</v>
      </c>
      <c r="AC18" s="329">
        <v>12220</v>
      </c>
      <c r="AD18" s="6" t="s">
        <v>25</v>
      </c>
      <c r="AE18" s="18" t="s">
        <v>23</v>
      </c>
      <c r="AF18" s="23">
        <v>2.2999999999999998</v>
      </c>
      <c r="AG18" s="47">
        <v>3</v>
      </c>
      <c r="AH18" s="42" t="s">
        <v>36</v>
      </c>
      <c r="AI18" s="99"/>
    </row>
    <row r="19" spans="1:35" x14ac:dyDescent="0.15">
      <c r="A19" s="1666"/>
      <c r="B19" s="53">
        <v>43571</v>
      </c>
      <c r="C19" s="7" t="s">
        <v>38</v>
      </c>
      <c r="D19" s="75" t="s">
        <v>580</v>
      </c>
      <c r="E19" s="478"/>
      <c r="F19" s="479">
        <v>14.5</v>
      </c>
      <c r="G19" s="480">
        <v>13.1</v>
      </c>
      <c r="H19" s="481">
        <v>13.8</v>
      </c>
      <c r="I19" s="480">
        <v>31.8</v>
      </c>
      <c r="J19" s="481">
        <v>4.0999999999999996</v>
      </c>
      <c r="K19" s="480">
        <v>7.5</v>
      </c>
      <c r="L19" s="481">
        <v>7.09</v>
      </c>
      <c r="M19" s="480">
        <v>23.2</v>
      </c>
      <c r="N19" s="481">
        <v>22.8</v>
      </c>
      <c r="O19" s="533"/>
      <c r="P19" s="1446">
        <v>60</v>
      </c>
      <c r="Q19" s="533"/>
      <c r="R19" s="1446">
        <v>64</v>
      </c>
      <c r="S19" s="533"/>
      <c r="T19" s="1446"/>
      <c r="U19" s="533"/>
      <c r="V19" s="1446"/>
      <c r="W19" s="482"/>
      <c r="X19" s="483">
        <v>26</v>
      </c>
      <c r="Y19" s="486"/>
      <c r="Z19" s="487">
        <v>170</v>
      </c>
      <c r="AA19" s="484"/>
      <c r="AB19" s="485">
        <v>0.11</v>
      </c>
      <c r="AC19" s="329">
        <v>13657</v>
      </c>
      <c r="AD19" s="6" t="s">
        <v>392</v>
      </c>
      <c r="AE19" s="18" t="s">
        <v>23</v>
      </c>
      <c r="AF19" s="23">
        <v>9.5</v>
      </c>
      <c r="AG19" s="47">
        <v>9.1999999999999993</v>
      </c>
      <c r="AH19" s="42" t="s">
        <v>36</v>
      </c>
      <c r="AI19" s="99"/>
    </row>
    <row r="20" spans="1:35" x14ac:dyDescent="0.15">
      <c r="A20" s="1666"/>
      <c r="B20" s="53">
        <v>43572</v>
      </c>
      <c r="C20" s="7" t="s">
        <v>35</v>
      </c>
      <c r="D20" s="75" t="s">
        <v>582</v>
      </c>
      <c r="E20" s="478"/>
      <c r="F20" s="479">
        <v>19.7</v>
      </c>
      <c r="G20" s="480">
        <v>14.2</v>
      </c>
      <c r="H20" s="481">
        <v>15</v>
      </c>
      <c r="I20" s="480">
        <v>28.6</v>
      </c>
      <c r="J20" s="481">
        <v>4.3</v>
      </c>
      <c r="K20" s="480">
        <v>7.63</v>
      </c>
      <c r="L20" s="481">
        <v>7.35</v>
      </c>
      <c r="M20" s="480">
        <v>26.8</v>
      </c>
      <c r="N20" s="481">
        <v>28.1</v>
      </c>
      <c r="O20" s="533"/>
      <c r="P20" s="1446">
        <v>84</v>
      </c>
      <c r="Q20" s="533"/>
      <c r="R20" s="1446">
        <v>72</v>
      </c>
      <c r="S20" s="533"/>
      <c r="T20" s="1446"/>
      <c r="U20" s="533"/>
      <c r="V20" s="1446"/>
      <c r="W20" s="482"/>
      <c r="X20" s="483">
        <v>24</v>
      </c>
      <c r="Y20" s="486"/>
      <c r="Z20" s="487">
        <v>194</v>
      </c>
      <c r="AA20" s="484"/>
      <c r="AB20" s="485">
        <v>0.15</v>
      </c>
      <c r="AC20" s="329">
        <v>9872</v>
      </c>
      <c r="AD20" s="6" t="s">
        <v>393</v>
      </c>
      <c r="AE20" s="18" t="s">
        <v>23</v>
      </c>
      <c r="AF20" s="24">
        <v>7.0999999999999994E-2</v>
      </c>
      <c r="AG20" s="44">
        <v>6.5000000000000002E-2</v>
      </c>
      <c r="AH20" s="46" t="s">
        <v>36</v>
      </c>
      <c r="AI20" s="101"/>
    </row>
    <row r="21" spans="1:35" x14ac:dyDescent="0.15">
      <c r="A21" s="1666"/>
      <c r="B21" s="53">
        <v>43573</v>
      </c>
      <c r="C21" s="7" t="s">
        <v>39</v>
      </c>
      <c r="D21" s="75" t="s">
        <v>580</v>
      </c>
      <c r="E21" s="478"/>
      <c r="F21" s="479">
        <v>18.2</v>
      </c>
      <c r="G21" s="480">
        <v>15.3</v>
      </c>
      <c r="H21" s="481">
        <v>15.5</v>
      </c>
      <c r="I21" s="480">
        <v>27.8</v>
      </c>
      <c r="J21" s="481">
        <v>4.0999999999999996</v>
      </c>
      <c r="K21" s="480">
        <v>7.62</v>
      </c>
      <c r="L21" s="481">
        <v>7.36</v>
      </c>
      <c r="M21" s="480">
        <v>28.8</v>
      </c>
      <c r="N21" s="481">
        <v>30.5</v>
      </c>
      <c r="O21" s="533"/>
      <c r="P21" s="1446">
        <v>100</v>
      </c>
      <c r="Q21" s="533"/>
      <c r="R21" s="1446">
        <v>84</v>
      </c>
      <c r="S21" s="533"/>
      <c r="T21" s="1446"/>
      <c r="U21" s="533"/>
      <c r="V21" s="1446"/>
      <c r="W21" s="482"/>
      <c r="X21" s="483">
        <v>24</v>
      </c>
      <c r="Y21" s="486"/>
      <c r="Z21" s="487">
        <v>216</v>
      </c>
      <c r="AA21" s="484"/>
      <c r="AB21" s="485">
        <v>0.13</v>
      </c>
      <c r="AC21" s="329">
        <v>9709</v>
      </c>
      <c r="AD21" s="6" t="s">
        <v>26</v>
      </c>
      <c r="AE21" s="18" t="s">
        <v>23</v>
      </c>
      <c r="AF21" s="24">
        <v>0.34</v>
      </c>
      <c r="AG21" s="44">
        <v>0.32</v>
      </c>
      <c r="AH21" s="42" t="s">
        <v>36</v>
      </c>
      <c r="AI21" s="99"/>
    </row>
    <row r="22" spans="1:35" x14ac:dyDescent="0.15">
      <c r="A22" s="1666"/>
      <c r="B22" s="53">
        <v>43574</v>
      </c>
      <c r="C22" s="7" t="s">
        <v>40</v>
      </c>
      <c r="D22" s="75" t="s">
        <v>580</v>
      </c>
      <c r="E22" s="478"/>
      <c r="F22" s="479">
        <v>18.600000000000001</v>
      </c>
      <c r="G22" s="480">
        <v>16.399999999999999</v>
      </c>
      <c r="H22" s="481">
        <v>17.3</v>
      </c>
      <c r="I22" s="480">
        <v>21.4</v>
      </c>
      <c r="J22" s="481">
        <v>4.5999999999999996</v>
      </c>
      <c r="K22" s="480">
        <v>7.69</v>
      </c>
      <c r="L22" s="481">
        <v>7.42</v>
      </c>
      <c r="M22" s="480">
        <v>30.8</v>
      </c>
      <c r="N22" s="481">
        <v>32</v>
      </c>
      <c r="O22" s="533"/>
      <c r="P22" s="1446">
        <v>110</v>
      </c>
      <c r="Q22" s="533"/>
      <c r="R22" s="1446">
        <v>86</v>
      </c>
      <c r="S22" s="533"/>
      <c r="T22" s="1446"/>
      <c r="U22" s="533"/>
      <c r="V22" s="1446"/>
      <c r="W22" s="482"/>
      <c r="X22" s="483">
        <v>23</v>
      </c>
      <c r="Y22" s="486"/>
      <c r="Z22" s="487">
        <v>216</v>
      </c>
      <c r="AA22" s="484"/>
      <c r="AB22" s="485">
        <v>0.17</v>
      </c>
      <c r="AC22" s="329">
        <v>7110</v>
      </c>
      <c r="AD22" s="6" t="s">
        <v>97</v>
      </c>
      <c r="AE22" s="18" t="s">
        <v>23</v>
      </c>
      <c r="AF22" s="24">
        <v>1.0900000000000001</v>
      </c>
      <c r="AG22" s="44">
        <v>0.91</v>
      </c>
      <c r="AH22" s="42" t="s">
        <v>36</v>
      </c>
      <c r="AI22" s="99"/>
    </row>
    <row r="23" spans="1:35" x14ac:dyDescent="0.15">
      <c r="A23" s="1666"/>
      <c r="B23" s="53">
        <v>43575</v>
      </c>
      <c r="C23" s="7" t="s">
        <v>41</v>
      </c>
      <c r="D23" s="75" t="s">
        <v>580</v>
      </c>
      <c r="E23" s="478"/>
      <c r="F23" s="479">
        <v>15.3</v>
      </c>
      <c r="G23" s="480">
        <v>16.5</v>
      </c>
      <c r="H23" s="481">
        <v>18</v>
      </c>
      <c r="I23" s="480">
        <v>21.1</v>
      </c>
      <c r="J23" s="481">
        <v>8.1999999999999993</v>
      </c>
      <c r="K23" s="480">
        <v>7.7</v>
      </c>
      <c r="L23" s="481">
        <v>7.67</v>
      </c>
      <c r="M23" s="480"/>
      <c r="N23" s="481"/>
      <c r="O23" s="533"/>
      <c r="P23" s="1446"/>
      <c r="Q23" s="533"/>
      <c r="R23" s="1446"/>
      <c r="S23" s="533"/>
      <c r="T23" s="1446"/>
      <c r="U23" s="533"/>
      <c r="V23" s="1446"/>
      <c r="W23" s="482"/>
      <c r="X23" s="483"/>
      <c r="Y23" s="486"/>
      <c r="Z23" s="487"/>
      <c r="AA23" s="484"/>
      <c r="AB23" s="485"/>
      <c r="AC23" s="329">
        <v>4939</v>
      </c>
      <c r="AD23" s="6" t="s">
        <v>379</v>
      </c>
      <c r="AE23" s="18" t="s">
        <v>23</v>
      </c>
      <c r="AF23" s="24">
        <v>0.20799999999999999</v>
      </c>
      <c r="AG23" s="44">
        <v>9.0999999999999998E-2</v>
      </c>
      <c r="AH23" s="46" t="s">
        <v>36</v>
      </c>
      <c r="AI23" s="101"/>
    </row>
    <row r="24" spans="1:35" x14ac:dyDescent="0.15">
      <c r="A24" s="1666"/>
      <c r="B24" s="53">
        <v>43576</v>
      </c>
      <c r="C24" s="7" t="s">
        <v>42</v>
      </c>
      <c r="D24" s="75" t="s">
        <v>580</v>
      </c>
      <c r="E24" s="478"/>
      <c r="F24" s="479">
        <v>21.1</v>
      </c>
      <c r="G24" s="480">
        <v>17.2</v>
      </c>
      <c r="H24" s="481">
        <v>18</v>
      </c>
      <c r="I24" s="480">
        <v>18.3</v>
      </c>
      <c r="J24" s="481">
        <v>9.4</v>
      </c>
      <c r="K24" s="480">
        <v>7.69</v>
      </c>
      <c r="L24" s="481">
        <v>7.68</v>
      </c>
      <c r="M24" s="480"/>
      <c r="N24" s="481"/>
      <c r="O24" s="533"/>
      <c r="P24" s="1446"/>
      <c r="Q24" s="533"/>
      <c r="R24" s="1446"/>
      <c r="S24" s="533"/>
      <c r="T24" s="1446"/>
      <c r="U24" s="533"/>
      <c r="V24" s="1446"/>
      <c r="W24" s="482"/>
      <c r="X24" s="483"/>
      <c r="Y24" s="486"/>
      <c r="Z24" s="487"/>
      <c r="AA24" s="484"/>
      <c r="AB24" s="485"/>
      <c r="AC24" s="329">
        <v>4214</v>
      </c>
      <c r="AD24" s="6" t="s">
        <v>394</v>
      </c>
      <c r="AE24" s="18" t="s">
        <v>23</v>
      </c>
      <c r="AF24" s="484"/>
      <c r="AG24" s="217"/>
      <c r="AH24" s="42" t="s">
        <v>36</v>
      </c>
      <c r="AI24" s="99"/>
    </row>
    <row r="25" spans="1:35" x14ac:dyDescent="0.15">
      <c r="A25" s="1666"/>
      <c r="B25" s="53">
        <v>43577</v>
      </c>
      <c r="C25" s="7" t="s">
        <v>37</v>
      </c>
      <c r="D25" s="75" t="s">
        <v>580</v>
      </c>
      <c r="E25" s="478"/>
      <c r="F25" s="479">
        <v>21.3</v>
      </c>
      <c r="G25" s="480">
        <v>17.8</v>
      </c>
      <c r="H25" s="481">
        <v>18.8</v>
      </c>
      <c r="I25" s="480">
        <v>18.399999999999999</v>
      </c>
      <c r="J25" s="481">
        <v>7.8</v>
      </c>
      <c r="K25" s="480">
        <v>7.7</v>
      </c>
      <c r="L25" s="481">
        <v>7.59</v>
      </c>
      <c r="M25" s="480">
        <v>33.1</v>
      </c>
      <c r="N25" s="481">
        <v>36.200000000000003</v>
      </c>
      <c r="O25" s="533"/>
      <c r="P25" s="1446">
        <v>130</v>
      </c>
      <c r="Q25" s="533"/>
      <c r="R25" s="1446">
        <v>94</v>
      </c>
      <c r="S25" s="533"/>
      <c r="T25" s="1446"/>
      <c r="U25" s="533"/>
      <c r="V25" s="1446"/>
      <c r="W25" s="482"/>
      <c r="X25" s="483">
        <v>21</v>
      </c>
      <c r="Y25" s="486"/>
      <c r="Z25" s="487">
        <v>240</v>
      </c>
      <c r="AA25" s="484"/>
      <c r="AB25" s="485">
        <v>0.28999999999999998</v>
      </c>
      <c r="AC25" s="329">
        <v>4496</v>
      </c>
      <c r="AD25" s="6" t="s">
        <v>98</v>
      </c>
      <c r="AE25" s="18" t="s">
        <v>23</v>
      </c>
      <c r="AF25" s="23">
        <v>19.7</v>
      </c>
      <c r="AG25" s="47">
        <v>20</v>
      </c>
      <c r="AH25" s="36" t="s">
        <v>36</v>
      </c>
      <c r="AI25" s="100"/>
    </row>
    <row r="26" spans="1:35" x14ac:dyDescent="0.15">
      <c r="A26" s="1666"/>
      <c r="B26" s="53">
        <v>43578</v>
      </c>
      <c r="C26" s="7" t="s">
        <v>38</v>
      </c>
      <c r="D26" s="75" t="s">
        <v>582</v>
      </c>
      <c r="E26" s="478"/>
      <c r="F26" s="479">
        <v>17.399999999999999</v>
      </c>
      <c r="G26" s="480">
        <v>18.2</v>
      </c>
      <c r="H26" s="481">
        <v>19.399999999999999</v>
      </c>
      <c r="I26" s="480">
        <v>17.2</v>
      </c>
      <c r="J26" s="481">
        <v>7.1</v>
      </c>
      <c r="K26" s="480">
        <v>7.74</v>
      </c>
      <c r="L26" s="481">
        <v>7.7</v>
      </c>
      <c r="M26" s="480">
        <v>34</v>
      </c>
      <c r="N26" s="481">
        <v>34.6</v>
      </c>
      <c r="O26" s="533"/>
      <c r="P26" s="1446">
        <v>130</v>
      </c>
      <c r="Q26" s="533"/>
      <c r="R26" s="1446">
        <v>92</v>
      </c>
      <c r="S26" s="533"/>
      <c r="T26" s="1446"/>
      <c r="U26" s="533"/>
      <c r="V26" s="1446"/>
      <c r="W26" s="482"/>
      <c r="X26" s="483">
        <v>21</v>
      </c>
      <c r="Y26" s="486"/>
      <c r="Z26" s="487">
        <v>236</v>
      </c>
      <c r="AA26" s="484"/>
      <c r="AB26" s="485">
        <v>0.35</v>
      </c>
      <c r="AC26" s="329">
        <v>1840</v>
      </c>
      <c r="AD26" s="6" t="s">
        <v>27</v>
      </c>
      <c r="AE26" s="18" t="s">
        <v>23</v>
      </c>
      <c r="AF26" s="23">
        <v>35.9</v>
      </c>
      <c r="AG26" s="47">
        <v>33.5</v>
      </c>
      <c r="AH26" s="36" t="s">
        <v>36</v>
      </c>
      <c r="AI26" s="100"/>
    </row>
    <row r="27" spans="1:35" x14ac:dyDescent="0.15">
      <c r="A27" s="1666"/>
      <c r="B27" s="53">
        <v>43579</v>
      </c>
      <c r="C27" s="7" t="s">
        <v>35</v>
      </c>
      <c r="D27" s="75" t="s">
        <v>582</v>
      </c>
      <c r="E27" s="478">
        <v>0</v>
      </c>
      <c r="F27" s="479">
        <v>21</v>
      </c>
      <c r="G27" s="480">
        <v>17.399999999999999</v>
      </c>
      <c r="H27" s="481">
        <v>18.5</v>
      </c>
      <c r="I27" s="480">
        <v>13.1</v>
      </c>
      <c r="J27" s="481">
        <v>10.1</v>
      </c>
      <c r="K27" s="480">
        <v>7.8</v>
      </c>
      <c r="L27" s="481">
        <v>7.75</v>
      </c>
      <c r="M27" s="480">
        <v>33.200000000000003</v>
      </c>
      <c r="N27" s="481">
        <v>38.4</v>
      </c>
      <c r="O27" s="533"/>
      <c r="P27" s="1446">
        <v>130</v>
      </c>
      <c r="Q27" s="533"/>
      <c r="R27" s="1446">
        <v>92</v>
      </c>
      <c r="S27" s="533"/>
      <c r="T27" s="1446"/>
      <c r="U27" s="533"/>
      <c r="V27" s="1446"/>
      <c r="W27" s="482"/>
      <c r="X27" s="483">
        <v>21</v>
      </c>
      <c r="Y27" s="486"/>
      <c r="Z27" s="487">
        <v>242</v>
      </c>
      <c r="AA27" s="484"/>
      <c r="AB27" s="485">
        <v>0.52</v>
      </c>
      <c r="AC27" s="329">
        <v>2222</v>
      </c>
      <c r="AD27" s="6" t="s">
        <v>382</v>
      </c>
      <c r="AE27" s="18" t="s">
        <v>387</v>
      </c>
      <c r="AF27" s="50">
        <v>18</v>
      </c>
      <c r="AG27" s="51">
        <v>6</v>
      </c>
      <c r="AH27" s="43" t="s">
        <v>36</v>
      </c>
      <c r="AI27" s="102"/>
    </row>
    <row r="28" spans="1:35" x14ac:dyDescent="0.15">
      <c r="A28" s="1666"/>
      <c r="B28" s="53">
        <v>43580</v>
      </c>
      <c r="C28" s="7" t="s">
        <v>39</v>
      </c>
      <c r="D28" s="75" t="s">
        <v>583</v>
      </c>
      <c r="E28" s="478">
        <v>6</v>
      </c>
      <c r="F28" s="479">
        <v>21.7</v>
      </c>
      <c r="G28" s="480">
        <v>17.600000000000001</v>
      </c>
      <c r="H28" s="481">
        <v>18.2</v>
      </c>
      <c r="I28" s="480">
        <v>15.5</v>
      </c>
      <c r="J28" s="481">
        <v>11.6</v>
      </c>
      <c r="K28" s="480">
        <v>7.69</v>
      </c>
      <c r="L28" s="481">
        <v>7.65</v>
      </c>
      <c r="M28" s="480">
        <v>32.9</v>
      </c>
      <c r="N28" s="481">
        <v>34</v>
      </c>
      <c r="O28" s="533"/>
      <c r="P28" s="1446">
        <v>120</v>
      </c>
      <c r="Q28" s="533"/>
      <c r="R28" s="1446">
        <v>90</v>
      </c>
      <c r="S28" s="533"/>
      <c r="T28" s="1446"/>
      <c r="U28" s="533"/>
      <c r="V28" s="1446"/>
      <c r="W28" s="482"/>
      <c r="X28" s="483">
        <v>20</v>
      </c>
      <c r="Y28" s="486"/>
      <c r="Z28" s="487">
        <v>254</v>
      </c>
      <c r="AA28" s="484"/>
      <c r="AB28" s="485">
        <v>0.57999999999999996</v>
      </c>
      <c r="AC28" s="329">
        <v>2000</v>
      </c>
      <c r="AD28" s="6" t="s">
        <v>395</v>
      </c>
      <c r="AE28" s="18" t="s">
        <v>23</v>
      </c>
      <c r="AF28" s="50">
        <v>21</v>
      </c>
      <c r="AG28" s="51">
        <v>6</v>
      </c>
      <c r="AH28" s="43" t="s">
        <v>36</v>
      </c>
      <c r="AI28" s="102"/>
    </row>
    <row r="29" spans="1:35" x14ac:dyDescent="0.15">
      <c r="A29" s="1666"/>
      <c r="B29" s="53">
        <v>43581</v>
      </c>
      <c r="C29" s="7" t="s">
        <v>40</v>
      </c>
      <c r="D29" s="75" t="s">
        <v>583</v>
      </c>
      <c r="E29" s="478">
        <v>4</v>
      </c>
      <c r="F29" s="479">
        <v>12.5</v>
      </c>
      <c r="G29" s="480">
        <v>17.8</v>
      </c>
      <c r="H29" s="481">
        <v>19.100000000000001</v>
      </c>
      <c r="I29" s="480">
        <v>16.5</v>
      </c>
      <c r="J29" s="481">
        <v>7.4</v>
      </c>
      <c r="K29" s="480">
        <v>7.75</v>
      </c>
      <c r="L29" s="481">
        <v>7.72</v>
      </c>
      <c r="M29" s="480">
        <v>31.5</v>
      </c>
      <c r="N29" s="481">
        <v>33.5</v>
      </c>
      <c r="O29" s="533"/>
      <c r="P29" s="1446">
        <v>120</v>
      </c>
      <c r="Q29" s="533"/>
      <c r="R29" s="1446">
        <v>86</v>
      </c>
      <c r="S29" s="533"/>
      <c r="T29" s="1446"/>
      <c r="U29" s="533"/>
      <c r="V29" s="1446"/>
      <c r="W29" s="482"/>
      <c r="X29" s="483">
        <v>22</v>
      </c>
      <c r="Y29" s="486"/>
      <c r="Z29" s="487">
        <v>242</v>
      </c>
      <c r="AA29" s="484"/>
      <c r="AB29" s="485">
        <v>0.36</v>
      </c>
      <c r="AC29" s="329">
        <v>2325</v>
      </c>
      <c r="AD29" s="19"/>
      <c r="AE29" s="9"/>
      <c r="AF29" s="20"/>
      <c r="AG29" s="8"/>
      <c r="AH29" s="8"/>
      <c r="AI29" s="9"/>
    </row>
    <row r="30" spans="1:35" x14ac:dyDescent="0.15">
      <c r="A30" s="1666"/>
      <c r="B30" s="53">
        <v>43582</v>
      </c>
      <c r="C30" s="7" t="s">
        <v>41</v>
      </c>
      <c r="D30" s="75" t="s">
        <v>582</v>
      </c>
      <c r="E30" s="478">
        <v>9</v>
      </c>
      <c r="F30" s="479">
        <v>11.1</v>
      </c>
      <c r="G30" s="480">
        <v>14.1</v>
      </c>
      <c r="H30" s="481">
        <v>15.3</v>
      </c>
      <c r="I30" s="480">
        <v>10.8</v>
      </c>
      <c r="J30" s="481">
        <v>6.8</v>
      </c>
      <c r="K30" s="480">
        <v>7.64</v>
      </c>
      <c r="L30" s="481">
        <v>7.6</v>
      </c>
      <c r="M30" s="480"/>
      <c r="N30" s="481"/>
      <c r="O30" s="533"/>
      <c r="P30" s="1446"/>
      <c r="Q30" s="533"/>
      <c r="R30" s="1446"/>
      <c r="S30" s="533"/>
      <c r="T30" s="1446"/>
      <c r="U30" s="533"/>
      <c r="V30" s="1446"/>
      <c r="W30" s="482"/>
      <c r="X30" s="483"/>
      <c r="Y30" s="486"/>
      <c r="Z30" s="487"/>
      <c r="AA30" s="484"/>
      <c r="AB30" s="485"/>
      <c r="AC30" s="329">
        <v>4110</v>
      </c>
      <c r="AD30" s="19"/>
      <c r="AE30" s="9"/>
      <c r="AF30" s="20"/>
      <c r="AG30" s="8"/>
      <c r="AH30" s="8"/>
      <c r="AI30" s="9"/>
    </row>
    <row r="31" spans="1:35" x14ac:dyDescent="0.15">
      <c r="A31" s="1666"/>
      <c r="B31" s="53">
        <v>43583</v>
      </c>
      <c r="C31" s="7" t="s">
        <v>42</v>
      </c>
      <c r="D31" s="75" t="s">
        <v>580</v>
      </c>
      <c r="E31" s="478"/>
      <c r="F31" s="479">
        <v>13</v>
      </c>
      <c r="G31" s="480">
        <v>13</v>
      </c>
      <c r="H31" s="481">
        <v>13.7</v>
      </c>
      <c r="I31" s="480">
        <v>25.2</v>
      </c>
      <c r="J31" s="481">
        <v>6.3</v>
      </c>
      <c r="K31" s="480">
        <v>7.65</v>
      </c>
      <c r="L31" s="481">
        <v>7.55</v>
      </c>
      <c r="M31" s="480"/>
      <c r="N31" s="481"/>
      <c r="O31" s="533"/>
      <c r="P31" s="1446"/>
      <c r="Q31" s="533"/>
      <c r="R31" s="1446"/>
      <c r="S31" s="533"/>
      <c r="T31" s="1446"/>
      <c r="U31" s="533"/>
      <c r="V31" s="1446"/>
      <c r="W31" s="482"/>
      <c r="X31" s="483"/>
      <c r="Y31" s="486"/>
      <c r="Z31" s="487"/>
      <c r="AA31" s="484"/>
      <c r="AB31" s="485"/>
      <c r="AC31" s="329">
        <v>5666</v>
      </c>
      <c r="AD31" s="21"/>
      <c r="AE31" s="3"/>
      <c r="AF31" s="22"/>
      <c r="AG31" s="10"/>
      <c r="AH31" s="10"/>
      <c r="AI31" s="3"/>
    </row>
    <row r="32" spans="1:35" x14ac:dyDescent="0.15">
      <c r="A32" s="1666"/>
      <c r="B32" s="53">
        <v>43584</v>
      </c>
      <c r="C32" s="54" t="s">
        <v>37</v>
      </c>
      <c r="D32" s="75" t="s">
        <v>582</v>
      </c>
      <c r="E32" s="478">
        <v>0</v>
      </c>
      <c r="F32" s="479">
        <v>18.5</v>
      </c>
      <c r="G32" s="480">
        <v>15.3</v>
      </c>
      <c r="H32" s="481">
        <v>16</v>
      </c>
      <c r="I32" s="480">
        <v>20.6</v>
      </c>
      <c r="J32" s="481">
        <v>7.3</v>
      </c>
      <c r="K32" s="480">
        <v>7.64</v>
      </c>
      <c r="L32" s="481">
        <v>7.63</v>
      </c>
      <c r="M32" s="480"/>
      <c r="N32" s="481"/>
      <c r="O32" s="533"/>
      <c r="P32" s="1446"/>
      <c r="Q32" s="533"/>
      <c r="R32" s="1446"/>
      <c r="S32" s="533"/>
      <c r="T32" s="1446"/>
      <c r="U32" s="533"/>
      <c r="V32" s="1446"/>
      <c r="W32" s="482"/>
      <c r="X32" s="483"/>
      <c r="Y32" s="486"/>
      <c r="Z32" s="487"/>
      <c r="AA32" s="484"/>
      <c r="AB32" s="485"/>
      <c r="AC32" s="329">
        <v>5555</v>
      </c>
      <c r="AD32" s="29" t="s">
        <v>384</v>
      </c>
      <c r="AE32" s="2" t="s">
        <v>36</v>
      </c>
      <c r="AF32" s="2" t="s">
        <v>36</v>
      </c>
      <c r="AG32" s="2" t="s">
        <v>36</v>
      </c>
      <c r="AH32" s="2" t="s">
        <v>36</v>
      </c>
      <c r="AI32" s="103" t="s">
        <v>36</v>
      </c>
    </row>
    <row r="33" spans="1:35" x14ac:dyDescent="0.15">
      <c r="A33" s="1666"/>
      <c r="B33" s="104">
        <v>43585</v>
      </c>
      <c r="C33" s="105" t="s">
        <v>38</v>
      </c>
      <c r="D33" s="75" t="s">
        <v>583</v>
      </c>
      <c r="E33" s="478">
        <v>7</v>
      </c>
      <c r="F33" s="479">
        <v>16.3</v>
      </c>
      <c r="G33" s="480">
        <v>15.4</v>
      </c>
      <c r="H33" s="481">
        <v>16.2</v>
      </c>
      <c r="I33" s="480">
        <v>18.600000000000001</v>
      </c>
      <c r="J33" s="481">
        <v>6.9</v>
      </c>
      <c r="K33" s="480">
        <v>7.61</v>
      </c>
      <c r="L33" s="481">
        <v>7.61</v>
      </c>
      <c r="M33" s="480"/>
      <c r="N33" s="481"/>
      <c r="O33" s="533"/>
      <c r="P33" s="1446"/>
      <c r="Q33" s="533"/>
      <c r="R33" s="1446"/>
      <c r="S33" s="533"/>
      <c r="T33" s="1446"/>
      <c r="U33" s="533"/>
      <c r="V33" s="1446"/>
      <c r="W33" s="482"/>
      <c r="X33" s="483"/>
      <c r="Y33" s="486"/>
      <c r="Z33" s="487"/>
      <c r="AA33" s="484"/>
      <c r="AB33" s="485"/>
      <c r="AC33" s="329">
        <v>4221</v>
      </c>
      <c r="AD33" s="11" t="s">
        <v>36</v>
      </c>
      <c r="AE33" s="2" t="s">
        <v>36</v>
      </c>
      <c r="AF33" s="2" t="s">
        <v>36</v>
      </c>
      <c r="AG33" s="2" t="s">
        <v>36</v>
      </c>
      <c r="AH33" s="2" t="s">
        <v>36</v>
      </c>
      <c r="AI33" s="103" t="s">
        <v>36</v>
      </c>
    </row>
    <row r="34" spans="1:35" s="1" customFormat="1" ht="13.5" customHeight="1" x14ac:dyDescent="0.15">
      <c r="A34" s="1666"/>
      <c r="B34" s="1610" t="s">
        <v>396</v>
      </c>
      <c r="C34" s="1611"/>
      <c r="D34" s="399"/>
      <c r="E34" s="358">
        <f>MAX(E4:E33)</f>
        <v>35</v>
      </c>
      <c r="F34" s="359">
        <f t="shared" ref="F34:AC34" si="0">IF(COUNT(F4:F33)=0,"",MAX(F4:F33))</f>
        <v>21.7</v>
      </c>
      <c r="G34" s="360">
        <f t="shared" si="0"/>
        <v>18.2</v>
      </c>
      <c r="H34" s="361">
        <f t="shared" si="0"/>
        <v>19.399999999999999</v>
      </c>
      <c r="I34" s="360">
        <f t="shared" si="0"/>
        <v>36.799999999999997</v>
      </c>
      <c r="J34" s="361">
        <f t="shared" si="0"/>
        <v>11.6</v>
      </c>
      <c r="K34" s="360">
        <f t="shared" si="0"/>
        <v>7.95</v>
      </c>
      <c r="L34" s="361">
        <f t="shared" si="0"/>
        <v>8.02</v>
      </c>
      <c r="M34" s="360">
        <f t="shared" si="0"/>
        <v>36.200000000000003</v>
      </c>
      <c r="N34" s="361">
        <f t="shared" si="0"/>
        <v>40.299999999999997</v>
      </c>
      <c r="O34" s="1311">
        <f t="shared" si="0"/>
        <v>120</v>
      </c>
      <c r="P34" s="1312">
        <f t="shared" si="0"/>
        <v>140</v>
      </c>
      <c r="Q34" s="1311">
        <f t="shared" si="0"/>
        <v>94</v>
      </c>
      <c r="R34" s="1312">
        <f t="shared" si="0"/>
        <v>98</v>
      </c>
      <c r="S34" s="1311">
        <f t="shared" si="0"/>
        <v>66</v>
      </c>
      <c r="T34" s="1319">
        <f t="shared" si="0"/>
        <v>70</v>
      </c>
      <c r="U34" s="1311">
        <f t="shared" si="0"/>
        <v>28</v>
      </c>
      <c r="V34" s="1319">
        <f t="shared" si="0"/>
        <v>20</v>
      </c>
      <c r="W34" s="362">
        <f t="shared" si="0"/>
        <v>20</v>
      </c>
      <c r="X34" s="583">
        <f t="shared" si="0"/>
        <v>30</v>
      </c>
      <c r="Y34" s="1471">
        <f t="shared" si="0"/>
        <v>238</v>
      </c>
      <c r="Z34" s="1472">
        <f t="shared" si="0"/>
        <v>254</v>
      </c>
      <c r="AA34" s="694">
        <f t="shared" si="0"/>
        <v>0.81</v>
      </c>
      <c r="AB34" s="1514">
        <f t="shared" si="0"/>
        <v>0.61</v>
      </c>
      <c r="AC34" s="711">
        <f t="shared" si="0"/>
        <v>13657</v>
      </c>
      <c r="AD34" s="11" t="s">
        <v>36</v>
      </c>
      <c r="AE34" s="2" t="s">
        <v>36</v>
      </c>
      <c r="AF34" s="2" t="s">
        <v>36</v>
      </c>
      <c r="AG34" s="2" t="s">
        <v>36</v>
      </c>
      <c r="AH34" s="2" t="s">
        <v>36</v>
      </c>
      <c r="AI34" s="103" t="s">
        <v>36</v>
      </c>
    </row>
    <row r="35" spans="1:35" s="1" customFormat="1" ht="13.5" customHeight="1" x14ac:dyDescent="0.15">
      <c r="A35" s="1666"/>
      <c r="B35" s="1602" t="s">
        <v>397</v>
      </c>
      <c r="C35" s="1603"/>
      <c r="D35" s="401"/>
      <c r="E35" s="364">
        <f>MIN(E4:E33)</f>
        <v>0</v>
      </c>
      <c r="F35" s="365">
        <f t="shared" ref="F35:AC35" si="1">IF(COUNT(F4:F33)=0,"",MIN(F4:F33))</f>
        <v>7.5</v>
      </c>
      <c r="G35" s="366">
        <f t="shared" si="1"/>
        <v>10.4</v>
      </c>
      <c r="H35" s="367">
        <f t="shared" si="1"/>
        <v>11.2</v>
      </c>
      <c r="I35" s="366">
        <f t="shared" si="1"/>
        <v>7.3</v>
      </c>
      <c r="J35" s="365">
        <f t="shared" si="1"/>
        <v>2.6</v>
      </c>
      <c r="K35" s="366">
        <f t="shared" si="1"/>
        <v>7.5</v>
      </c>
      <c r="L35" s="365">
        <f t="shared" si="1"/>
        <v>7.09</v>
      </c>
      <c r="M35" s="366">
        <f t="shared" si="1"/>
        <v>18.100000000000001</v>
      </c>
      <c r="N35" s="365">
        <f t="shared" si="1"/>
        <v>22.8</v>
      </c>
      <c r="O35" s="1313">
        <f t="shared" si="1"/>
        <v>120</v>
      </c>
      <c r="P35" s="1314">
        <f t="shared" si="1"/>
        <v>60</v>
      </c>
      <c r="Q35" s="1313">
        <f t="shared" si="1"/>
        <v>94</v>
      </c>
      <c r="R35" s="1314">
        <f t="shared" si="1"/>
        <v>64</v>
      </c>
      <c r="S35" s="1313">
        <f t="shared" si="1"/>
        <v>66</v>
      </c>
      <c r="T35" s="1314">
        <f t="shared" si="1"/>
        <v>70</v>
      </c>
      <c r="U35" s="1313">
        <f t="shared" si="1"/>
        <v>28</v>
      </c>
      <c r="V35" s="1320">
        <f t="shared" si="1"/>
        <v>20</v>
      </c>
      <c r="W35" s="368">
        <f t="shared" si="1"/>
        <v>20</v>
      </c>
      <c r="X35" s="697">
        <f t="shared" si="1"/>
        <v>17</v>
      </c>
      <c r="Y35" s="1473">
        <f t="shared" si="1"/>
        <v>238</v>
      </c>
      <c r="Z35" s="1474">
        <f t="shared" si="1"/>
        <v>164</v>
      </c>
      <c r="AA35" s="698">
        <f t="shared" si="1"/>
        <v>0.81</v>
      </c>
      <c r="AB35" s="710">
        <f t="shared" si="1"/>
        <v>0.11</v>
      </c>
      <c r="AC35" s="712">
        <f t="shared" si="1"/>
        <v>1840</v>
      </c>
      <c r="AD35" s="11" t="s">
        <v>36</v>
      </c>
      <c r="AE35" s="2" t="s">
        <v>36</v>
      </c>
      <c r="AF35" s="2" t="s">
        <v>36</v>
      </c>
      <c r="AG35" s="2" t="s">
        <v>36</v>
      </c>
      <c r="AH35" s="2" t="s">
        <v>36</v>
      </c>
      <c r="AI35" s="103" t="s">
        <v>36</v>
      </c>
    </row>
    <row r="36" spans="1:35" s="1" customFormat="1" ht="13.5" customHeight="1" x14ac:dyDescent="0.15">
      <c r="A36" s="1666"/>
      <c r="B36" s="1602" t="s">
        <v>398</v>
      </c>
      <c r="C36" s="1603"/>
      <c r="D36" s="401"/>
      <c r="E36" s="401"/>
      <c r="F36" s="584">
        <f t="shared" ref="F36:AC36" si="2">IF(COUNT(F4:F33)=0,"",AVERAGE(F4:F33))</f>
        <v>14.826666666666666</v>
      </c>
      <c r="G36" s="366">
        <f t="shared" si="2"/>
        <v>14.213333333333335</v>
      </c>
      <c r="H36" s="365">
        <f t="shared" si="2"/>
        <v>15.356666666666666</v>
      </c>
      <c r="I36" s="366">
        <f t="shared" si="2"/>
        <v>19.370000000000005</v>
      </c>
      <c r="J36" s="365">
        <f t="shared" si="2"/>
        <v>6.1866666666666674</v>
      </c>
      <c r="K36" s="366">
        <f t="shared" si="2"/>
        <v>7.7233333333333336</v>
      </c>
      <c r="L36" s="365">
        <f t="shared" si="2"/>
        <v>7.5956666666666681</v>
      </c>
      <c r="M36" s="366">
        <f t="shared" si="2"/>
        <v>30.470000000000006</v>
      </c>
      <c r="N36" s="365">
        <f t="shared" si="2"/>
        <v>32.885000000000005</v>
      </c>
      <c r="O36" s="1313">
        <f t="shared" si="2"/>
        <v>120</v>
      </c>
      <c r="P36" s="1314">
        <f t="shared" si="2"/>
        <v>112.9</v>
      </c>
      <c r="Q36" s="1313">
        <f t="shared" si="2"/>
        <v>94</v>
      </c>
      <c r="R36" s="1314">
        <f t="shared" si="2"/>
        <v>86.4</v>
      </c>
      <c r="S36" s="1313">
        <f t="shared" si="2"/>
        <v>66</v>
      </c>
      <c r="T36" s="1314">
        <f t="shared" si="2"/>
        <v>70</v>
      </c>
      <c r="U36" s="1313">
        <f t="shared" si="2"/>
        <v>28</v>
      </c>
      <c r="V36" s="1314">
        <f t="shared" si="2"/>
        <v>20</v>
      </c>
      <c r="W36" s="1363">
        <f t="shared" si="2"/>
        <v>20</v>
      </c>
      <c r="X36" s="697">
        <f t="shared" si="2"/>
        <v>22.55</v>
      </c>
      <c r="Y36" s="1473">
        <f t="shared" si="2"/>
        <v>238</v>
      </c>
      <c r="Z36" s="1474">
        <f t="shared" si="2"/>
        <v>224.4</v>
      </c>
      <c r="AA36" s="698">
        <f t="shared" si="2"/>
        <v>0.81</v>
      </c>
      <c r="AB36" s="710">
        <f t="shared" si="2"/>
        <v>0.29149999999999998</v>
      </c>
      <c r="AC36" s="712">
        <f t="shared" si="2"/>
        <v>6740.8928571428569</v>
      </c>
      <c r="AD36" s="11" t="s">
        <v>36</v>
      </c>
      <c r="AE36" s="2" t="s">
        <v>36</v>
      </c>
      <c r="AF36" s="2" t="s">
        <v>36</v>
      </c>
      <c r="AG36" s="2" t="s">
        <v>36</v>
      </c>
      <c r="AH36" s="2" t="s">
        <v>36</v>
      </c>
      <c r="AI36" s="103" t="s">
        <v>36</v>
      </c>
    </row>
    <row r="37" spans="1:35" s="1" customFormat="1" ht="13.5" customHeight="1" x14ac:dyDescent="0.15">
      <c r="A37" s="1667"/>
      <c r="B37" s="1630" t="s">
        <v>399</v>
      </c>
      <c r="C37" s="1605"/>
      <c r="D37" s="401"/>
      <c r="E37" s="577">
        <f>SUM(E4:E33)</f>
        <v>99</v>
      </c>
      <c r="F37" s="606"/>
      <c r="G37" s="1352"/>
      <c r="H37" s="1455"/>
      <c r="I37" s="1352"/>
      <c r="J37" s="1455"/>
      <c r="K37" s="1352"/>
      <c r="L37" s="1353"/>
      <c r="M37" s="1352"/>
      <c r="N37" s="1455"/>
      <c r="O37" s="1315"/>
      <c r="P37" s="1316"/>
      <c r="Q37" s="1315"/>
      <c r="R37" s="1333"/>
      <c r="S37" s="1315"/>
      <c r="T37" s="1316"/>
      <c r="U37" s="1315"/>
      <c r="V37" s="1333"/>
      <c r="W37" s="1364"/>
      <c r="X37" s="1365"/>
      <c r="Y37" s="1475"/>
      <c r="Z37" s="1476"/>
      <c r="AA37" s="1520"/>
      <c r="AB37" s="1515"/>
      <c r="AC37" s="639">
        <f>SUM(AC4:AC33)</f>
        <v>188745</v>
      </c>
      <c r="AD37" s="11" t="s">
        <v>36</v>
      </c>
      <c r="AE37" s="2" t="s">
        <v>36</v>
      </c>
      <c r="AF37" s="2" t="s">
        <v>36</v>
      </c>
      <c r="AG37" s="2" t="s">
        <v>36</v>
      </c>
      <c r="AH37" s="2" t="s">
        <v>36</v>
      </c>
      <c r="AI37" s="103" t="s">
        <v>36</v>
      </c>
    </row>
    <row r="38" spans="1:35" ht="13.5" customHeight="1" x14ac:dyDescent="0.15">
      <c r="A38" s="1665" t="s">
        <v>269</v>
      </c>
      <c r="B38" s="341">
        <v>43586</v>
      </c>
      <c r="C38" s="124" t="str">
        <f>IF(B38="","",IF(WEEKDAY(B38)=1,"(日)",IF(WEEKDAY(B38)=2,"(月)",IF(WEEKDAY(B38)=3,"(火)",IF(WEEKDAY(B38)=4,"(水)",IF(WEEKDAY(B38)=5,"(木)",IF(WEEKDAY(B38)=6,"(金)","(土)")))))))</f>
        <v>(水)</v>
      </c>
      <c r="D38" s="73" t="s">
        <v>550</v>
      </c>
      <c r="E38" s="71">
        <v>25</v>
      </c>
      <c r="F38" s="59">
        <v>16.7</v>
      </c>
      <c r="G38" s="61">
        <v>16.100000000000001</v>
      </c>
      <c r="H38" s="62">
        <v>16.899999999999999</v>
      </c>
      <c r="I38" s="61">
        <v>20.2</v>
      </c>
      <c r="J38" s="62">
        <v>7.3</v>
      </c>
      <c r="K38" s="61">
        <v>7.64</v>
      </c>
      <c r="L38" s="62">
        <v>7.66</v>
      </c>
      <c r="M38" s="61" t="s">
        <v>36</v>
      </c>
      <c r="N38" s="62" t="s">
        <v>36</v>
      </c>
      <c r="O38" s="1308" t="s">
        <v>36</v>
      </c>
      <c r="P38" s="1309" t="s">
        <v>36</v>
      </c>
      <c r="Q38" s="1308" t="s">
        <v>36</v>
      </c>
      <c r="R38" s="1309" t="s">
        <v>36</v>
      </c>
      <c r="S38" s="1308" t="s">
        <v>36</v>
      </c>
      <c r="T38" s="1309" t="s">
        <v>36</v>
      </c>
      <c r="U38" s="1308" t="s">
        <v>36</v>
      </c>
      <c r="V38" s="1309" t="s">
        <v>36</v>
      </c>
      <c r="W38" s="55" t="s">
        <v>36</v>
      </c>
      <c r="X38" s="56" t="s">
        <v>36</v>
      </c>
      <c r="Y38" s="57" t="s">
        <v>36</v>
      </c>
      <c r="Z38" s="58" t="s">
        <v>36</v>
      </c>
      <c r="AA38" s="66" t="s">
        <v>36</v>
      </c>
      <c r="AB38" s="67" t="s">
        <v>36</v>
      </c>
      <c r="AC38" s="653">
        <v>3778</v>
      </c>
      <c r="AD38" s="172">
        <v>43593</v>
      </c>
      <c r="AE38" s="135" t="s">
        <v>3</v>
      </c>
      <c r="AF38" s="136">
        <v>11.6</v>
      </c>
      <c r="AG38" s="137" t="s">
        <v>20</v>
      </c>
      <c r="AH38" s="138"/>
      <c r="AI38" s="139"/>
    </row>
    <row r="39" spans="1:35" x14ac:dyDescent="0.15">
      <c r="A39" s="1666"/>
      <c r="B39" s="341">
        <v>43587</v>
      </c>
      <c r="C39" s="7" t="str">
        <f t="shared" ref="C39:C68" si="3">IF(B39="","",IF(WEEKDAY(B39)=1,"(日)",IF(WEEKDAY(B39)=2,"(月)",IF(WEEKDAY(B39)=3,"(火)",IF(WEEKDAY(B39)=4,"(水)",IF(WEEKDAY(B39)=5,"(木)",IF(WEEKDAY(B39)=6,"(金)","(土)")))))))</f>
        <v>(木)</v>
      </c>
      <c r="D39" s="74" t="s">
        <v>550</v>
      </c>
      <c r="E39" s="72">
        <v>6</v>
      </c>
      <c r="F39" s="60">
        <v>21.4</v>
      </c>
      <c r="G39" s="23">
        <v>17.2</v>
      </c>
      <c r="H39" s="63">
        <v>17.899999999999999</v>
      </c>
      <c r="I39" s="23">
        <v>32.700000000000003</v>
      </c>
      <c r="J39" s="63">
        <v>7.3</v>
      </c>
      <c r="K39" s="23">
        <v>7.49</v>
      </c>
      <c r="L39" s="63">
        <v>7.43</v>
      </c>
      <c r="M39" s="23" t="s">
        <v>36</v>
      </c>
      <c r="N39" s="63" t="s">
        <v>36</v>
      </c>
      <c r="O39" s="50" t="s">
        <v>36</v>
      </c>
      <c r="P39" s="1310" t="s">
        <v>36</v>
      </c>
      <c r="Q39" s="50" t="s">
        <v>36</v>
      </c>
      <c r="R39" s="1310" t="s">
        <v>36</v>
      </c>
      <c r="S39" s="50" t="s">
        <v>36</v>
      </c>
      <c r="T39" s="1310" t="s">
        <v>36</v>
      </c>
      <c r="U39" s="50" t="s">
        <v>36</v>
      </c>
      <c r="V39" s="1310" t="s">
        <v>36</v>
      </c>
      <c r="W39" s="64" t="s">
        <v>36</v>
      </c>
      <c r="X39" s="65" t="s">
        <v>36</v>
      </c>
      <c r="Y39" s="69" t="s">
        <v>36</v>
      </c>
      <c r="Z39" s="70" t="s">
        <v>36</v>
      </c>
      <c r="AA39" s="24" t="s">
        <v>36</v>
      </c>
      <c r="AB39" s="68" t="s">
        <v>36</v>
      </c>
      <c r="AC39" s="655">
        <v>5806</v>
      </c>
      <c r="AD39" s="12" t="s">
        <v>93</v>
      </c>
      <c r="AE39" s="13" t="s">
        <v>385</v>
      </c>
      <c r="AF39" s="14" t="s">
        <v>5</v>
      </c>
      <c r="AG39" s="15" t="s">
        <v>6</v>
      </c>
      <c r="AH39" s="16" t="s">
        <v>36</v>
      </c>
      <c r="AI39" s="96"/>
    </row>
    <row r="40" spans="1:35" x14ac:dyDescent="0.15">
      <c r="A40" s="1666"/>
      <c r="B40" s="53">
        <v>43588</v>
      </c>
      <c r="C40" s="7" t="str">
        <f t="shared" si="3"/>
        <v>(金)</v>
      </c>
      <c r="D40" s="75" t="s">
        <v>540</v>
      </c>
      <c r="E40" s="72" t="s">
        <v>36</v>
      </c>
      <c r="F40" s="60">
        <v>20</v>
      </c>
      <c r="G40" s="23">
        <v>16.7</v>
      </c>
      <c r="H40" s="63">
        <v>17.5</v>
      </c>
      <c r="I40" s="23">
        <v>21.4</v>
      </c>
      <c r="J40" s="63">
        <v>8.6</v>
      </c>
      <c r="K40" s="23">
        <v>7.5</v>
      </c>
      <c r="L40" s="63">
        <v>7.46</v>
      </c>
      <c r="M40" s="23" t="s">
        <v>36</v>
      </c>
      <c r="N40" s="63" t="s">
        <v>36</v>
      </c>
      <c r="O40" s="50" t="s">
        <v>36</v>
      </c>
      <c r="P40" s="1310" t="s">
        <v>36</v>
      </c>
      <c r="Q40" s="50" t="s">
        <v>36</v>
      </c>
      <c r="R40" s="1310" t="s">
        <v>36</v>
      </c>
      <c r="S40" s="50" t="s">
        <v>36</v>
      </c>
      <c r="T40" s="1310" t="s">
        <v>36</v>
      </c>
      <c r="U40" s="50" t="s">
        <v>36</v>
      </c>
      <c r="V40" s="1310" t="s">
        <v>36</v>
      </c>
      <c r="W40" s="64" t="s">
        <v>36</v>
      </c>
      <c r="X40" s="65" t="s">
        <v>36</v>
      </c>
      <c r="Y40" s="69" t="s">
        <v>36</v>
      </c>
      <c r="Z40" s="70" t="s">
        <v>36</v>
      </c>
      <c r="AA40" s="24" t="s">
        <v>36</v>
      </c>
      <c r="AB40" s="68" t="s">
        <v>36</v>
      </c>
      <c r="AC40" s="655">
        <v>5471</v>
      </c>
      <c r="AD40" s="5" t="s">
        <v>94</v>
      </c>
      <c r="AE40" s="17" t="s">
        <v>20</v>
      </c>
      <c r="AF40" s="31">
        <v>16.100000000000001</v>
      </c>
      <c r="AG40" s="32">
        <v>17</v>
      </c>
      <c r="AH40" s="33" t="s">
        <v>36</v>
      </c>
      <c r="AI40" s="97"/>
    </row>
    <row r="41" spans="1:35" x14ac:dyDescent="0.15">
      <c r="A41" s="1666"/>
      <c r="B41" s="53">
        <v>43589</v>
      </c>
      <c r="C41" s="7" t="str">
        <f t="shared" si="3"/>
        <v>(土)</v>
      </c>
      <c r="D41" s="75" t="s">
        <v>550</v>
      </c>
      <c r="E41" s="72">
        <v>3</v>
      </c>
      <c r="F41" s="60">
        <v>18.899999999999999</v>
      </c>
      <c r="G41" s="23">
        <v>17.399999999999999</v>
      </c>
      <c r="H41" s="63">
        <v>18.2</v>
      </c>
      <c r="I41" s="23">
        <v>15.3</v>
      </c>
      <c r="J41" s="63">
        <v>7.7</v>
      </c>
      <c r="K41" s="23">
        <v>7.55</v>
      </c>
      <c r="L41" s="63">
        <v>7.6</v>
      </c>
      <c r="M41" s="23" t="s">
        <v>36</v>
      </c>
      <c r="N41" s="63" t="s">
        <v>36</v>
      </c>
      <c r="O41" s="50" t="s">
        <v>36</v>
      </c>
      <c r="P41" s="1310" t="s">
        <v>36</v>
      </c>
      <c r="Q41" s="50" t="s">
        <v>36</v>
      </c>
      <c r="R41" s="1310" t="s">
        <v>36</v>
      </c>
      <c r="S41" s="50" t="s">
        <v>36</v>
      </c>
      <c r="T41" s="1310" t="s">
        <v>36</v>
      </c>
      <c r="U41" s="50" t="s">
        <v>36</v>
      </c>
      <c r="V41" s="1310" t="s">
        <v>36</v>
      </c>
      <c r="W41" s="64" t="s">
        <v>36</v>
      </c>
      <c r="X41" s="65" t="s">
        <v>36</v>
      </c>
      <c r="Y41" s="69" t="s">
        <v>36</v>
      </c>
      <c r="Z41" s="70" t="s">
        <v>36</v>
      </c>
      <c r="AA41" s="24" t="s">
        <v>36</v>
      </c>
      <c r="AB41" s="68" t="s">
        <v>36</v>
      </c>
      <c r="AC41" s="655">
        <v>3983</v>
      </c>
      <c r="AD41" s="6" t="s">
        <v>386</v>
      </c>
      <c r="AE41" s="18" t="s">
        <v>387</v>
      </c>
      <c r="AF41" s="34">
        <v>11.2</v>
      </c>
      <c r="AG41" s="35">
        <v>6</v>
      </c>
      <c r="AH41" s="39" t="s">
        <v>36</v>
      </c>
      <c r="AI41" s="98"/>
    </row>
    <row r="42" spans="1:35" x14ac:dyDescent="0.15">
      <c r="A42" s="1666"/>
      <c r="B42" s="53">
        <v>43590</v>
      </c>
      <c r="C42" s="7" t="str">
        <f t="shared" si="3"/>
        <v>(日)</v>
      </c>
      <c r="D42" s="116" t="s">
        <v>540</v>
      </c>
      <c r="E42" s="72">
        <v>1</v>
      </c>
      <c r="F42" s="60">
        <v>22</v>
      </c>
      <c r="G42" s="23">
        <v>16</v>
      </c>
      <c r="H42" s="63">
        <v>16.600000000000001</v>
      </c>
      <c r="I42" s="23">
        <v>32.5</v>
      </c>
      <c r="J42" s="63">
        <v>5.6</v>
      </c>
      <c r="K42" s="23">
        <v>7.53</v>
      </c>
      <c r="L42" s="63">
        <v>7.38</v>
      </c>
      <c r="M42" s="23" t="s">
        <v>36</v>
      </c>
      <c r="N42" s="63" t="s">
        <v>36</v>
      </c>
      <c r="O42" s="50" t="s">
        <v>36</v>
      </c>
      <c r="P42" s="1310" t="s">
        <v>36</v>
      </c>
      <c r="Q42" s="50" t="s">
        <v>36</v>
      </c>
      <c r="R42" s="1310" t="s">
        <v>36</v>
      </c>
      <c r="S42" s="50" t="s">
        <v>36</v>
      </c>
      <c r="T42" s="1310" t="s">
        <v>36</v>
      </c>
      <c r="U42" s="50" t="s">
        <v>36</v>
      </c>
      <c r="V42" s="1310" t="s">
        <v>36</v>
      </c>
      <c r="W42" s="64" t="s">
        <v>36</v>
      </c>
      <c r="X42" s="65" t="s">
        <v>36</v>
      </c>
      <c r="Y42" s="69" t="s">
        <v>36</v>
      </c>
      <c r="Z42" s="70" t="s">
        <v>36</v>
      </c>
      <c r="AA42" s="24" t="s">
        <v>36</v>
      </c>
      <c r="AB42" s="68" t="s">
        <v>36</v>
      </c>
      <c r="AC42" s="655">
        <v>5685</v>
      </c>
      <c r="AD42" s="6" t="s">
        <v>21</v>
      </c>
      <c r="AE42" s="18"/>
      <c r="AF42" s="34">
        <v>7.57</v>
      </c>
      <c r="AG42" s="35">
        <v>7.56</v>
      </c>
      <c r="AH42" s="42" t="s">
        <v>36</v>
      </c>
      <c r="AI42" s="99"/>
    </row>
    <row r="43" spans="1:35" x14ac:dyDescent="0.15">
      <c r="A43" s="1666"/>
      <c r="B43" s="53">
        <v>43591</v>
      </c>
      <c r="C43" s="7" t="str">
        <f t="shared" si="3"/>
        <v>(月)</v>
      </c>
      <c r="D43" s="75" t="s">
        <v>550</v>
      </c>
      <c r="E43" s="72" t="s">
        <v>36</v>
      </c>
      <c r="F43" s="60">
        <v>21.1</v>
      </c>
      <c r="G43" s="23">
        <v>17.8</v>
      </c>
      <c r="H43" s="63">
        <v>19</v>
      </c>
      <c r="I43" s="23">
        <v>18.399999999999999</v>
      </c>
      <c r="J43" s="63">
        <v>5.9</v>
      </c>
      <c r="K43" s="23">
        <v>7.54</v>
      </c>
      <c r="L43" s="63">
        <v>7.55</v>
      </c>
      <c r="M43" s="23" t="s">
        <v>36</v>
      </c>
      <c r="N43" s="63" t="s">
        <v>36</v>
      </c>
      <c r="O43" s="50" t="s">
        <v>36</v>
      </c>
      <c r="P43" s="1310" t="s">
        <v>36</v>
      </c>
      <c r="Q43" s="50" t="s">
        <v>36</v>
      </c>
      <c r="R43" s="1310" t="s">
        <v>36</v>
      </c>
      <c r="S43" s="50" t="s">
        <v>36</v>
      </c>
      <c r="T43" s="1310" t="s">
        <v>36</v>
      </c>
      <c r="U43" s="1336" t="s">
        <v>36</v>
      </c>
      <c r="V43" s="1328" t="s">
        <v>36</v>
      </c>
      <c r="W43" s="64" t="s">
        <v>36</v>
      </c>
      <c r="X43" s="65" t="s">
        <v>36</v>
      </c>
      <c r="Y43" s="69" t="s">
        <v>36</v>
      </c>
      <c r="Z43" s="70" t="s">
        <v>36</v>
      </c>
      <c r="AA43" s="24" t="s">
        <v>36</v>
      </c>
      <c r="AB43" s="68" t="s">
        <v>36</v>
      </c>
      <c r="AC43" s="655">
        <v>3538</v>
      </c>
      <c r="AD43" s="6" t="s">
        <v>364</v>
      </c>
      <c r="AE43" s="18" t="s">
        <v>22</v>
      </c>
      <c r="AF43" s="34">
        <v>34.200000000000003</v>
      </c>
      <c r="AG43" s="35">
        <v>33.700000000000003</v>
      </c>
      <c r="AH43" s="36" t="s">
        <v>36</v>
      </c>
      <c r="AI43" s="100"/>
    </row>
    <row r="44" spans="1:35" x14ac:dyDescent="0.15">
      <c r="A44" s="1666"/>
      <c r="B44" s="53">
        <v>43592</v>
      </c>
      <c r="C44" s="7" t="str">
        <f t="shared" si="3"/>
        <v>(火)</v>
      </c>
      <c r="D44" s="75" t="s">
        <v>550</v>
      </c>
      <c r="E44" s="72">
        <v>0</v>
      </c>
      <c r="F44" s="60">
        <v>18.100000000000001</v>
      </c>
      <c r="G44" s="23">
        <v>17.600000000000001</v>
      </c>
      <c r="H44" s="63">
        <v>19.2</v>
      </c>
      <c r="I44" s="23">
        <v>13.6</v>
      </c>
      <c r="J44" s="63">
        <v>6.2</v>
      </c>
      <c r="K44" s="23">
        <v>7.68</v>
      </c>
      <c r="L44" s="63">
        <v>7.72</v>
      </c>
      <c r="M44" s="23">
        <v>32</v>
      </c>
      <c r="N44" s="63">
        <v>32.4</v>
      </c>
      <c r="O44" s="50" t="s">
        <v>36</v>
      </c>
      <c r="P44" s="1310">
        <v>120</v>
      </c>
      <c r="Q44" s="50" t="s">
        <v>36</v>
      </c>
      <c r="R44" s="1310">
        <v>86</v>
      </c>
      <c r="S44" s="50" t="s">
        <v>36</v>
      </c>
      <c r="T44" s="1310" t="s">
        <v>36</v>
      </c>
      <c r="U44" s="50" t="s">
        <v>36</v>
      </c>
      <c r="V44" s="1337" t="s">
        <v>36</v>
      </c>
      <c r="W44" s="64" t="s">
        <v>36</v>
      </c>
      <c r="X44" s="65">
        <v>21</v>
      </c>
      <c r="Y44" s="69" t="s">
        <v>36</v>
      </c>
      <c r="Z44" s="70">
        <v>220</v>
      </c>
      <c r="AA44" s="24" t="s">
        <v>36</v>
      </c>
      <c r="AB44" s="68">
        <v>0.45</v>
      </c>
      <c r="AC44" s="655">
        <v>2944</v>
      </c>
      <c r="AD44" s="6" t="s">
        <v>388</v>
      </c>
      <c r="AE44" s="18" t="s">
        <v>23</v>
      </c>
      <c r="AF44" s="659">
        <v>120</v>
      </c>
      <c r="AG44" s="660">
        <v>130</v>
      </c>
      <c r="AH44" s="36" t="s">
        <v>36</v>
      </c>
      <c r="AI44" s="100"/>
    </row>
    <row r="45" spans="1:35" x14ac:dyDescent="0.15">
      <c r="A45" s="1666"/>
      <c r="B45" s="53">
        <v>43593</v>
      </c>
      <c r="C45" s="7" t="str">
        <f>IF(B45="","",IF(WEEKDAY(B45)=1,"(日)",IF(WEEKDAY(B45)=2,"(月)",IF(WEEKDAY(B45)=3,"(火)",IF(WEEKDAY(B45)=4,"(水)",IF(WEEKDAY(B45)=5,"(木)",IF(WEEKDAY(B45)=6,"(金)","(土)")))))))</f>
        <v>(水)</v>
      </c>
      <c r="D45" s="75" t="s">
        <v>540</v>
      </c>
      <c r="E45" s="72" t="s">
        <v>36</v>
      </c>
      <c r="F45" s="60">
        <v>17.7</v>
      </c>
      <c r="G45" s="23">
        <v>16.100000000000001</v>
      </c>
      <c r="H45" s="63">
        <v>17</v>
      </c>
      <c r="I45" s="23">
        <v>11.2</v>
      </c>
      <c r="J45" s="63">
        <v>6</v>
      </c>
      <c r="K45" s="23">
        <v>7.57</v>
      </c>
      <c r="L45" s="63">
        <v>7.56</v>
      </c>
      <c r="M45" s="23">
        <v>34.200000000000003</v>
      </c>
      <c r="N45" s="63">
        <v>33.700000000000003</v>
      </c>
      <c r="O45" s="50">
        <v>120</v>
      </c>
      <c r="P45" s="1310">
        <v>130</v>
      </c>
      <c r="Q45" s="50">
        <v>90</v>
      </c>
      <c r="R45" s="1310">
        <v>90</v>
      </c>
      <c r="S45" s="50">
        <v>60</v>
      </c>
      <c r="T45" s="1310">
        <v>64</v>
      </c>
      <c r="U45" s="50">
        <v>30</v>
      </c>
      <c r="V45" s="1337">
        <v>26</v>
      </c>
      <c r="W45" s="64">
        <v>19</v>
      </c>
      <c r="X45" s="65">
        <v>20</v>
      </c>
      <c r="Y45" s="69">
        <v>234</v>
      </c>
      <c r="Z45" s="70">
        <v>228</v>
      </c>
      <c r="AA45" s="24">
        <v>0.81</v>
      </c>
      <c r="AB45" s="68">
        <v>0.49</v>
      </c>
      <c r="AC45" s="655">
        <v>1222</v>
      </c>
      <c r="AD45" s="6" t="s">
        <v>368</v>
      </c>
      <c r="AE45" s="18" t="s">
        <v>23</v>
      </c>
      <c r="AF45" s="659">
        <v>90</v>
      </c>
      <c r="AG45" s="660">
        <v>90</v>
      </c>
      <c r="AH45" s="36" t="s">
        <v>36</v>
      </c>
      <c r="AI45" s="100"/>
    </row>
    <row r="46" spans="1:35" x14ac:dyDescent="0.15">
      <c r="A46" s="1666"/>
      <c r="B46" s="53">
        <v>43594</v>
      </c>
      <c r="C46" s="7" t="str">
        <f t="shared" si="3"/>
        <v>(木)</v>
      </c>
      <c r="D46" s="75" t="s">
        <v>550</v>
      </c>
      <c r="E46" s="72" t="s">
        <v>36</v>
      </c>
      <c r="F46" s="60">
        <v>20.6</v>
      </c>
      <c r="G46" s="23">
        <v>17.100000000000001</v>
      </c>
      <c r="H46" s="63">
        <v>18.3</v>
      </c>
      <c r="I46" s="23">
        <v>7.2</v>
      </c>
      <c r="J46" s="63">
        <v>7.8</v>
      </c>
      <c r="K46" s="23">
        <v>7.66</v>
      </c>
      <c r="L46" s="63">
        <v>7.75</v>
      </c>
      <c r="M46" s="23">
        <v>34.4</v>
      </c>
      <c r="N46" s="63">
        <v>35.5</v>
      </c>
      <c r="O46" s="50" t="s">
        <v>36</v>
      </c>
      <c r="P46" s="1310">
        <v>130</v>
      </c>
      <c r="Q46" s="50" t="s">
        <v>36</v>
      </c>
      <c r="R46" s="1310">
        <v>98</v>
      </c>
      <c r="S46" s="50" t="s">
        <v>36</v>
      </c>
      <c r="T46" s="1310" t="s">
        <v>36</v>
      </c>
      <c r="U46" s="50" t="s">
        <v>36</v>
      </c>
      <c r="V46" s="1337" t="s">
        <v>36</v>
      </c>
      <c r="W46" s="64" t="s">
        <v>36</v>
      </c>
      <c r="X46" s="65">
        <v>19</v>
      </c>
      <c r="Y46" s="69" t="s">
        <v>36</v>
      </c>
      <c r="Z46" s="70">
        <v>240</v>
      </c>
      <c r="AA46" s="24" t="s">
        <v>36</v>
      </c>
      <c r="AB46" s="68">
        <v>0.69</v>
      </c>
      <c r="AC46" s="655" t="s">
        <v>36</v>
      </c>
      <c r="AD46" s="6" t="s">
        <v>369</v>
      </c>
      <c r="AE46" s="18" t="s">
        <v>23</v>
      </c>
      <c r="AF46" s="659">
        <v>60</v>
      </c>
      <c r="AG46" s="660">
        <v>64</v>
      </c>
      <c r="AH46" s="36" t="s">
        <v>36</v>
      </c>
      <c r="AI46" s="100"/>
    </row>
    <row r="47" spans="1:35" x14ac:dyDescent="0.15">
      <c r="A47" s="1666"/>
      <c r="B47" s="53">
        <v>43595</v>
      </c>
      <c r="C47" s="7" t="str">
        <f t="shared" si="3"/>
        <v>(金)</v>
      </c>
      <c r="D47" s="116" t="s">
        <v>540</v>
      </c>
      <c r="E47" s="72" t="s">
        <v>36</v>
      </c>
      <c r="F47" s="60">
        <v>23.1</v>
      </c>
      <c r="G47" s="23">
        <v>17.2</v>
      </c>
      <c r="H47" s="63">
        <v>17.8</v>
      </c>
      <c r="I47" s="23">
        <v>8.1</v>
      </c>
      <c r="J47" s="63">
        <v>8</v>
      </c>
      <c r="K47" s="23">
        <v>7.64</v>
      </c>
      <c r="L47" s="63">
        <v>7.7</v>
      </c>
      <c r="M47" s="23">
        <v>33.9</v>
      </c>
      <c r="N47" s="63">
        <v>36.799999999999997</v>
      </c>
      <c r="O47" s="50" t="s">
        <v>36</v>
      </c>
      <c r="P47" s="1310">
        <v>140</v>
      </c>
      <c r="Q47" s="50" t="s">
        <v>36</v>
      </c>
      <c r="R47" s="1310">
        <v>92</v>
      </c>
      <c r="S47" s="50" t="s">
        <v>36</v>
      </c>
      <c r="T47" s="1310" t="s">
        <v>36</v>
      </c>
      <c r="U47" s="50" t="s">
        <v>36</v>
      </c>
      <c r="V47" s="1337" t="s">
        <v>36</v>
      </c>
      <c r="W47" s="64" t="s">
        <v>36</v>
      </c>
      <c r="X47" s="65">
        <v>18</v>
      </c>
      <c r="Y47" s="69" t="s">
        <v>36</v>
      </c>
      <c r="Z47" s="70">
        <v>240</v>
      </c>
      <c r="AA47" s="24" t="s">
        <v>36</v>
      </c>
      <c r="AB47" s="68">
        <v>0.68</v>
      </c>
      <c r="AC47" s="655" t="s">
        <v>36</v>
      </c>
      <c r="AD47" s="6" t="s">
        <v>370</v>
      </c>
      <c r="AE47" s="18" t="s">
        <v>23</v>
      </c>
      <c r="AF47" s="659">
        <v>30</v>
      </c>
      <c r="AG47" s="660">
        <v>26</v>
      </c>
      <c r="AH47" s="36" t="s">
        <v>36</v>
      </c>
      <c r="AI47" s="100"/>
    </row>
    <row r="48" spans="1:35" x14ac:dyDescent="0.15">
      <c r="A48" s="1666"/>
      <c r="B48" s="326">
        <v>43596</v>
      </c>
      <c r="C48" s="327" t="str">
        <f t="shared" si="3"/>
        <v>(土)</v>
      </c>
      <c r="D48" s="75" t="s">
        <v>540</v>
      </c>
      <c r="E48" s="72" t="s">
        <v>36</v>
      </c>
      <c r="F48" s="60">
        <v>26.9</v>
      </c>
      <c r="G48" s="23">
        <v>18.600000000000001</v>
      </c>
      <c r="H48" s="63">
        <v>19.5</v>
      </c>
      <c r="I48" s="23">
        <v>10.6</v>
      </c>
      <c r="J48" s="63">
        <v>8.4</v>
      </c>
      <c r="K48" s="23">
        <v>7.65</v>
      </c>
      <c r="L48" s="63">
        <v>7.86</v>
      </c>
      <c r="M48" s="23" t="s">
        <v>36</v>
      </c>
      <c r="N48" s="63" t="s">
        <v>36</v>
      </c>
      <c r="O48" s="50" t="s">
        <v>36</v>
      </c>
      <c r="P48" s="1310" t="s">
        <v>36</v>
      </c>
      <c r="Q48" s="50" t="s">
        <v>36</v>
      </c>
      <c r="R48" s="1310" t="s">
        <v>36</v>
      </c>
      <c r="S48" s="50" t="s">
        <v>36</v>
      </c>
      <c r="T48" s="1310" t="s">
        <v>36</v>
      </c>
      <c r="U48" s="50" t="s">
        <v>36</v>
      </c>
      <c r="V48" s="1337" t="s">
        <v>36</v>
      </c>
      <c r="W48" s="64" t="s">
        <v>36</v>
      </c>
      <c r="X48" s="65" t="s">
        <v>36</v>
      </c>
      <c r="Y48" s="69" t="s">
        <v>36</v>
      </c>
      <c r="Z48" s="70" t="s">
        <v>36</v>
      </c>
      <c r="AA48" s="24" t="s">
        <v>36</v>
      </c>
      <c r="AB48" s="68" t="s">
        <v>36</v>
      </c>
      <c r="AC48" s="655" t="s">
        <v>36</v>
      </c>
      <c r="AD48" s="6" t="s">
        <v>389</v>
      </c>
      <c r="AE48" s="18" t="s">
        <v>23</v>
      </c>
      <c r="AF48" s="37">
        <v>19</v>
      </c>
      <c r="AG48" s="38">
        <v>20</v>
      </c>
      <c r="AH48" s="39" t="s">
        <v>36</v>
      </c>
      <c r="AI48" s="98"/>
    </row>
    <row r="49" spans="1:35" x14ac:dyDescent="0.15">
      <c r="A49" s="1666"/>
      <c r="B49" s="326">
        <v>43597</v>
      </c>
      <c r="C49" s="327" t="str">
        <f t="shared" si="3"/>
        <v>(日)</v>
      </c>
      <c r="D49" s="75" t="s">
        <v>550</v>
      </c>
      <c r="E49" s="72" t="s">
        <v>36</v>
      </c>
      <c r="F49" s="60">
        <v>17.7</v>
      </c>
      <c r="G49" s="23">
        <v>18.8</v>
      </c>
      <c r="H49" s="63">
        <v>20.5</v>
      </c>
      <c r="I49" s="23">
        <v>11.7</v>
      </c>
      <c r="J49" s="63">
        <v>9.4</v>
      </c>
      <c r="K49" s="23">
        <v>7.64</v>
      </c>
      <c r="L49" s="63">
        <v>7.85</v>
      </c>
      <c r="M49" s="23" t="s">
        <v>36</v>
      </c>
      <c r="N49" s="63" t="s">
        <v>36</v>
      </c>
      <c r="O49" s="50" t="s">
        <v>36</v>
      </c>
      <c r="P49" s="1310" t="s">
        <v>36</v>
      </c>
      <c r="Q49" s="50" t="s">
        <v>36</v>
      </c>
      <c r="R49" s="1310" t="s">
        <v>36</v>
      </c>
      <c r="S49" s="50" t="s">
        <v>36</v>
      </c>
      <c r="T49" s="1310" t="s">
        <v>36</v>
      </c>
      <c r="U49" s="50" t="s">
        <v>36</v>
      </c>
      <c r="V49" s="1337" t="s">
        <v>36</v>
      </c>
      <c r="W49" s="64" t="s">
        <v>36</v>
      </c>
      <c r="X49" s="65" t="s">
        <v>36</v>
      </c>
      <c r="Y49" s="69" t="s">
        <v>36</v>
      </c>
      <c r="Z49" s="70" t="s">
        <v>36</v>
      </c>
      <c r="AA49" s="24" t="s">
        <v>36</v>
      </c>
      <c r="AB49" s="68" t="s">
        <v>36</v>
      </c>
      <c r="AC49" s="655" t="s">
        <v>36</v>
      </c>
      <c r="AD49" s="6" t="s">
        <v>390</v>
      </c>
      <c r="AE49" s="18" t="s">
        <v>23</v>
      </c>
      <c r="AF49" s="48">
        <v>234</v>
      </c>
      <c r="AG49" s="49">
        <v>228</v>
      </c>
      <c r="AH49" s="25" t="s">
        <v>36</v>
      </c>
      <c r="AI49" s="26"/>
    </row>
    <row r="50" spans="1:35" x14ac:dyDescent="0.15">
      <c r="A50" s="1666"/>
      <c r="B50" s="326">
        <v>43598</v>
      </c>
      <c r="C50" s="327" t="str">
        <f t="shared" si="3"/>
        <v>(月)</v>
      </c>
      <c r="D50" s="75" t="s">
        <v>540</v>
      </c>
      <c r="E50" s="72" t="s">
        <v>36</v>
      </c>
      <c r="F50" s="60">
        <v>16.100000000000001</v>
      </c>
      <c r="G50" s="23">
        <v>18.2</v>
      </c>
      <c r="H50" s="63">
        <v>19.7</v>
      </c>
      <c r="I50" s="23">
        <v>9.8000000000000007</v>
      </c>
      <c r="J50" s="63">
        <v>9.6</v>
      </c>
      <c r="K50" s="23">
        <v>7.75</v>
      </c>
      <c r="L50" s="63">
        <v>7.78</v>
      </c>
      <c r="M50" s="23">
        <v>36.299999999999997</v>
      </c>
      <c r="N50" s="63">
        <v>37.6</v>
      </c>
      <c r="O50" s="50" t="s">
        <v>36</v>
      </c>
      <c r="P50" s="1310">
        <v>130</v>
      </c>
      <c r="Q50" s="50" t="s">
        <v>36</v>
      </c>
      <c r="R50" s="1310">
        <v>94</v>
      </c>
      <c r="S50" s="50" t="s">
        <v>36</v>
      </c>
      <c r="T50" s="1310" t="s">
        <v>36</v>
      </c>
      <c r="U50" s="50" t="s">
        <v>36</v>
      </c>
      <c r="V50" s="1337" t="s">
        <v>36</v>
      </c>
      <c r="W50" s="64" t="s">
        <v>36</v>
      </c>
      <c r="X50" s="65">
        <v>21</v>
      </c>
      <c r="Y50" s="69" t="s">
        <v>36</v>
      </c>
      <c r="Z50" s="70">
        <v>252</v>
      </c>
      <c r="AA50" s="24" t="s">
        <v>36</v>
      </c>
      <c r="AB50" s="68">
        <v>0.62</v>
      </c>
      <c r="AC50" s="655" t="s">
        <v>36</v>
      </c>
      <c r="AD50" s="6" t="s">
        <v>391</v>
      </c>
      <c r="AE50" s="18" t="s">
        <v>23</v>
      </c>
      <c r="AF50" s="40">
        <v>0.81</v>
      </c>
      <c r="AG50" s="41">
        <v>0.49</v>
      </c>
      <c r="AH50" s="42" t="s">
        <v>36</v>
      </c>
      <c r="AI50" s="99"/>
    </row>
    <row r="51" spans="1:35" x14ac:dyDescent="0.15">
      <c r="A51" s="1666"/>
      <c r="B51" s="326">
        <v>43599</v>
      </c>
      <c r="C51" s="327" t="str">
        <f t="shared" si="3"/>
        <v>(火)</v>
      </c>
      <c r="D51" s="75" t="s">
        <v>555</v>
      </c>
      <c r="E51" s="72">
        <v>6</v>
      </c>
      <c r="F51" s="60">
        <v>19.399999999999999</v>
      </c>
      <c r="G51" s="23">
        <v>18.100000000000001</v>
      </c>
      <c r="H51" s="63">
        <v>19.2</v>
      </c>
      <c r="I51" s="23">
        <v>13.6</v>
      </c>
      <c r="J51" s="63">
        <v>6.8</v>
      </c>
      <c r="K51" s="23">
        <v>7.62</v>
      </c>
      <c r="L51" s="63">
        <v>7.66</v>
      </c>
      <c r="M51" s="23">
        <v>35.200000000000003</v>
      </c>
      <c r="N51" s="63">
        <v>35.799999999999997</v>
      </c>
      <c r="O51" s="50" t="s">
        <v>36</v>
      </c>
      <c r="P51" s="1310">
        <v>130</v>
      </c>
      <c r="Q51" s="50" t="s">
        <v>36</v>
      </c>
      <c r="R51" s="1310">
        <v>96</v>
      </c>
      <c r="S51" s="50" t="s">
        <v>36</v>
      </c>
      <c r="T51" s="1310" t="s">
        <v>36</v>
      </c>
      <c r="U51" s="50" t="s">
        <v>36</v>
      </c>
      <c r="V51" s="1337" t="s">
        <v>36</v>
      </c>
      <c r="W51" s="64" t="s">
        <v>36</v>
      </c>
      <c r="X51" s="65">
        <v>22</v>
      </c>
      <c r="Y51" s="69" t="s">
        <v>36</v>
      </c>
      <c r="Z51" s="70">
        <v>264</v>
      </c>
      <c r="AA51" s="24" t="s">
        <v>36</v>
      </c>
      <c r="AB51" s="68">
        <v>0.4</v>
      </c>
      <c r="AC51" s="655">
        <v>1101</v>
      </c>
      <c r="AD51" s="6" t="s">
        <v>24</v>
      </c>
      <c r="AE51" s="18" t="s">
        <v>23</v>
      </c>
      <c r="AF51" s="23">
        <v>5.7</v>
      </c>
      <c r="AG51" s="47">
        <v>4.5999999999999996</v>
      </c>
      <c r="AH51" s="141" t="s">
        <v>36</v>
      </c>
      <c r="AI51" s="99"/>
    </row>
    <row r="52" spans="1:35" x14ac:dyDescent="0.15">
      <c r="A52" s="1666"/>
      <c r="B52" s="53">
        <v>43600</v>
      </c>
      <c r="C52" s="7" t="str">
        <f t="shared" si="3"/>
        <v>(水)</v>
      </c>
      <c r="D52" s="75" t="s">
        <v>550</v>
      </c>
      <c r="E52" s="72">
        <v>1</v>
      </c>
      <c r="F52" s="60">
        <v>17.7</v>
      </c>
      <c r="G52" s="23">
        <v>17.2</v>
      </c>
      <c r="H52" s="63">
        <v>17.8</v>
      </c>
      <c r="I52" s="23">
        <v>14.8</v>
      </c>
      <c r="J52" s="63">
        <v>10.6</v>
      </c>
      <c r="K52" s="23">
        <v>7.75</v>
      </c>
      <c r="L52" s="63">
        <v>7.7</v>
      </c>
      <c r="M52" s="23">
        <v>31.1</v>
      </c>
      <c r="N52" s="63">
        <v>32.1</v>
      </c>
      <c r="O52" s="50" t="s">
        <v>36</v>
      </c>
      <c r="P52" s="1310">
        <v>120</v>
      </c>
      <c r="Q52" s="50" t="s">
        <v>36</v>
      </c>
      <c r="R52" s="1310">
        <v>88</v>
      </c>
      <c r="S52" s="50" t="s">
        <v>36</v>
      </c>
      <c r="T52" s="1310" t="s">
        <v>36</v>
      </c>
      <c r="U52" s="50" t="s">
        <v>36</v>
      </c>
      <c r="V52" s="1337" t="s">
        <v>36</v>
      </c>
      <c r="W52" s="64" t="s">
        <v>36</v>
      </c>
      <c r="X52" s="65">
        <v>19</v>
      </c>
      <c r="Y52" s="69" t="s">
        <v>36</v>
      </c>
      <c r="Z52" s="70">
        <v>230</v>
      </c>
      <c r="AA52" s="24" t="s">
        <v>36</v>
      </c>
      <c r="AB52" s="68">
        <v>0.69</v>
      </c>
      <c r="AC52" s="655">
        <v>500</v>
      </c>
      <c r="AD52" s="6" t="s">
        <v>25</v>
      </c>
      <c r="AE52" s="18" t="s">
        <v>23</v>
      </c>
      <c r="AF52" s="23">
        <v>2.6</v>
      </c>
      <c r="AG52" s="47">
        <v>2.5</v>
      </c>
      <c r="AH52" s="141" t="s">
        <v>36</v>
      </c>
      <c r="AI52" s="99"/>
    </row>
    <row r="53" spans="1:35" x14ac:dyDescent="0.15">
      <c r="A53" s="1666"/>
      <c r="B53" s="53">
        <v>43601</v>
      </c>
      <c r="C53" s="7" t="str">
        <f t="shared" si="3"/>
        <v>(木)</v>
      </c>
      <c r="D53" s="116" t="s">
        <v>540</v>
      </c>
      <c r="E53" s="72" t="s">
        <v>36</v>
      </c>
      <c r="F53" s="60">
        <v>22.5</v>
      </c>
      <c r="G53" s="23">
        <v>18.100000000000001</v>
      </c>
      <c r="H53" s="63">
        <v>18.5</v>
      </c>
      <c r="I53" s="23">
        <v>8.6</v>
      </c>
      <c r="J53" s="63">
        <v>8.5</v>
      </c>
      <c r="K53" s="23">
        <v>7.75</v>
      </c>
      <c r="L53" s="63">
        <v>7.79</v>
      </c>
      <c r="M53" s="23">
        <v>32.6</v>
      </c>
      <c r="N53" s="63">
        <v>33.9</v>
      </c>
      <c r="O53" s="50" t="s">
        <v>36</v>
      </c>
      <c r="P53" s="1310">
        <v>120</v>
      </c>
      <c r="Q53" s="50" t="s">
        <v>36</v>
      </c>
      <c r="R53" s="1310">
        <v>86</v>
      </c>
      <c r="S53" s="50" t="s">
        <v>36</v>
      </c>
      <c r="T53" s="1310" t="s">
        <v>36</v>
      </c>
      <c r="U53" s="50" t="s">
        <v>36</v>
      </c>
      <c r="V53" s="1337" t="s">
        <v>36</v>
      </c>
      <c r="W53" s="64" t="s">
        <v>36</v>
      </c>
      <c r="X53" s="65">
        <v>19</v>
      </c>
      <c r="Y53" s="69" t="s">
        <v>36</v>
      </c>
      <c r="Z53" s="70">
        <v>234</v>
      </c>
      <c r="AA53" s="24" t="s">
        <v>36</v>
      </c>
      <c r="AB53" s="68">
        <v>0.56999999999999995</v>
      </c>
      <c r="AC53" s="655" t="s">
        <v>36</v>
      </c>
      <c r="AD53" s="6" t="s">
        <v>392</v>
      </c>
      <c r="AE53" s="18" t="s">
        <v>23</v>
      </c>
      <c r="AF53" s="23">
        <v>9</v>
      </c>
      <c r="AG53" s="47">
        <v>9.1999999999999993</v>
      </c>
      <c r="AH53" s="141" t="s">
        <v>36</v>
      </c>
      <c r="AI53" s="99"/>
    </row>
    <row r="54" spans="1:35" x14ac:dyDescent="0.15">
      <c r="A54" s="1666"/>
      <c r="B54" s="53">
        <v>43602</v>
      </c>
      <c r="C54" s="7" t="str">
        <f t="shared" si="3"/>
        <v>(金)</v>
      </c>
      <c r="D54" s="75" t="s">
        <v>540</v>
      </c>
      <c r="E54" s="72" t="s">
        <v>36</v>
      </c>
      <c r="F54" s="60">
        <v>23.2</v>
      </c>
      <c r="G54" s="23">
        <v>18.7</v>
      </c>
      <c r="H54" s="63">
        <v>19.600000000000001</v>
      </c>
      <c r="I54" s="23">
        <v>5.6</v>
      </c>
      <c r="J54" s="63">
        <v>9</v>
      </c>
      <c r="K54" s="23">
        <v>7.76</v>
      </c>
      <c r="L54" s="63">
        <v>7.67</v>
      </c>
      <c r="M54" s="23">
        <v>34</v>
      </c>
      <c r="N54" s="63">
        <v>35.299999999999997</v>
      </c>
      <c r="O54" s="50" t="s">
        <v>36</v>
      </c>
      <c r="P54" s="1310">
        <v>130</v>
      </c>
      <c r="Q54" s="50" t="s">
        <v>36</v>
      </c>
      <c r="R54" s="1310">
        <v>90</v>
      </c>
      <c r="S54" s="50" t="s">
        <v>36</v>
      </c>
      <c r="T54" s="1310" t="s">
        <v>36</v>
      </c>
      <c r="U54" s="50" t="s">
        <v>36</v>
      </c>
      <c r="V54" s="1337" t="s">
        <v>36</v>
      </c>
      <c r="W54" s="64" t="s">
        <v>36</v>
      </c>
      <c r="X54" s="65">
        <v>20</v>
      </c>
      <c r="Y54" s="69" t="s">
        <v>36</v>
      </c>
      <c r="Z54" s="70">
        <v>234</v>
      </c>
      <c r="AA54" s="24" t="s">
        <v>36</v>
      </c>
      <c r="AB54" s="68">
        <v>0.64</v>
      </c>
      <c r="AC54" s="655">
        <v>333</v>
      </c>
      <c r="AD54" s="6" t="s">
        <v>393</v>
      </c>
      <c r="AE54" s="18" t="s">
        <v>23</v>
      </c>
      <c r="AF54" s="24">
        <v>9.7000000000000003E-2</v>
      </c>
      <c r="AG54" s="44">
        <v>9.4E-2</v>
      </c>
      <c r="AH54" s="46" t="s">
        <v>36</v>
      </c>
      <c r="AI54" s="101"/>
    </row>
    <row r="55" spans="1:35" x14ac:dyDescent="0.15">
      <c r="A55" s="1666"/>
      <c r="B55" s="53">
        <v>43603</v>
      </c>
      <c r="C55" s="7" t="str">
        <f t="shared" si="3"/>
        <v>(土)</v>
      </c>
      <c r="D55" s="75" t="s">
        <v>540</v>
      </c>
      <c r="E55" s="72" t="s">
        <v>36</v>
      </c>
      <c r="F55" s="60">
        <v>23.8</v>
      </c>
      <c r="G55" s="23">
        <v>19.100000000000001</v>
      </c>
      <c r="H55" s="63">
        <v>20.2</v>
      </c>
      <c r="I55" s="23">
        <v>12.8</v>
      </c>
      <c r="J55" s="63">
        <v>11.2</v>
      </c>
      <c r="K55" s="23">
        <v>7.61</v>
      </c>
      <c r="L55" s="63">
        <v>7.86</v>
      </c>
      <c r="M55" s="23" t="s">
        <v>36</v>
      </c>
      <c r="N55" s="63" t="s">
        <v>36</v>
      </c>
      <c r="O55" s="50" t="s">
        <v>36</v>
      </c>
      <c r="P55" s="1310" t="s">
        <v>36</v>
      </c>
      <c r="Q55" s="50" t="s">
        <v>36</v>
      </c>
      <c r="R55" s="1310" t="s">
        <v>36</v>
      </c>
      <c r="S55" s="50" t="s">
        <v>36</v>
      </c>
      <c r="T55" s="1310" t="s">
        <v>36</v>
      </c>
      <c r="U55" s="50" t="s">
        <v>36</v>
      </c>
      <c r="V55" s="1337" t="s">
        <v>36</v>
      </c>
      <c r="W55" s="64" t="s">
        <v>36</v>
      </c>
      <c r="X55" s="65" t="s">
        <v>36</v>
      </c>
      <c r="Y55" s="69" t="s">
        <v>36</v>
      </c>
      <c r="Z55" s="70" t="s">
        <v>36</v>
      </c>
      <c r="AA55" s="24" t="s">
        <v>36</v>
      </c>
      <c r="AB55" s="68" t="s">
        <v>36</v>
      </c>
      <c r="AC55" s="655" t="s">
        <v>36</v>
      </c>
      <c r="AD55" s="6" t="s">
        <v>26</v>
      </c>
      <c r="AE55" s="18" t="s">
        <v>23</v>
      </c>
      <c r="AF55" s="24">
        <v>0.61</v>
      </c>
      <c r="AG55" s="44">
        <v>0.57999999999999996</v>
      </c>
      <c r="AH55" s="42" t="s">
        <v>36</v>
      </c>
      <c r="AI55" s="99"/>
    </row>
    <row r="56" spans="1:35" x14ac:dyDescent="0.15">
      <c r="A56" s="1666"/>
      <c r="B56" s="53">
        <v>43604</v>
      </c>
      <c r="C56" s="7" t="str">
        <f t="shared" si="3"/>
        <v>(日)</v>
      </c>
      <c r="D56" s="75" t="s">
        <v>540</v>
      </c>
      <c r="E56" s="72" t="s">
        <v>36</v>
      </c>
      <c r="F56" s="60">
        <v>24.1</v>
      </c>
      <c r="G56" s="23">
        <v>19.3</v>
      </c>
      <c r="H56" s="63">
        <v>20.100000000000001</v>
      </c>
      <c r="I56" s="23">
        <v>12.2</v>
      </c>
      <c r="J56" s="63">
        <v>10</v>
      </c>
      <c r="K56" s="23">
        <v>7.62</v>
      </c>
      <c r="L56" s="63">
        <v>7.88</v>
      </c>
      <c r="M56" s="23" t="s">
        <v>36</v>
      </c>
      <c r="N56" s="63" t="s">
        <v>36</v>
      </c>
      <c r="O56" s="50" t="s">
        <v>36</v>
      </c>
      <c r="P56" s="1310" t="s">
        <v>36</v>
      </c>
      <c r="Q56" s="50" t="s">
        <v>36</v>
      </c>
      <c r="R56" s="1310" t="s">
        <v>36</v>
      </c>
      <c r="S56" s="50" t="s">
        <v>36</v>
      </c>
      <c r="T56" s="1310" t="s">
        <v>36</v>
      </c>
      <c r="U56" s="50" t="s">
        <v>36</v>
      </c>
      <c r="V56" s="1337" t="s">
        <v>36</v>
      </c>
      <c r="W56" s="64" t="s">
        <v>36</v>
      </c>
      <c r="X56" s="65" t="s">
        <v>36</v>
      </c>
      <c r="Y56" s="69" t="s">
        <v>36</v>
      </c>
      <c r="Z56" s="70" t="s">
        <v>36</v>
      </c>
      <c r="AA56" s="24" t="s">
        <v>36</v>
      </c>
      <c r="AB56" s="68" t="s">
        <v>36</v>
      </c>
      <c r="AC56" s="655" t="s">
        <v>36</v>
      </c>
      <c r="AD56" s="6" t="s">
        <v>97</v>
      </c>
      <c r="AE56" s="18" t="s">
        <v>23</v>
      </c>
      <c r="AF56" s="24">
        <v>1.03</v>
      </c>
      <c r="AG56" s="44">
        <v>0.98</v>
      </c>
      <c r="AH56" s="42" t="s">
        <v>36</v>
      </c>
      <c r="AI56" s="99"/>
    </row>
    <row r="57" spans="1:35" x14ac:dyDescent="0.15">
      <c r="A57" s="1666"/>
      <c r="B57" s="53">
        <v>43605</v>
      </c>
      <c r="C57" s="7" t="str">
        <f t="shared" si="3"/>
        <v>(月)</v>
      </c>
      <c r="D57" s="75" t="s">
        <v>540</v>
      </c>
      <c r="E57" s="72">
        <v>0</v>
      </c>
      <c r="F57" s="60">
        <v>23.4</v>
      </c>
      <c r="G57" s="23">
        <v>19.2</v>
      </c>
      <c r="H57" s="63">
        <v>19.8</v>
      </c>
      <c r="I57" s="23">
        <v>9.4</v>
      </c>
      <c r="J57" s="63">
        <v>8.8000000000000007</v>
      </c>
      <c r="K57" s="23">
        <v>7.82</v>
      </c>
      <c r="L57" s="63">
        <v>7.78</v>
      </c>
      <c r="M57" s="23">
        <v>35.700000000000003</v>
      </c>
      <c r="N57" s="63">
        <v>38.6</v>
      </c>
      <c r="O57" s="50" t="s">
        <v>36</v>
      </c>
      <c r="P57" s="1310">
        <v>130</v>
      </c>
      <c r="Q57" s="50" t="s">
        <v>36</v>
      </c>
      <c r="R57" s="1310">
        <v>96</v>
      </c>
      <c r="S57" s="50" t="s">
        <v>36</v>
      </c>
      <c r="T57" s="1310" t="s">
        <v>36</v>
      </c>
      <c r="U57" s="50" t="s">
        <v>36</v>
      </c>
      <c r="V57" s="1337" t="s">
        <v>36</v>
      </c>
      <c r="W57" s="64" t="s">
        <v>36</v>
      </c>
      <c r="X57" s="65">
        <v>21</v>
      </c>
      <c r="Y57" s="69" t="s">
        <v>36</v>
      </c>
      <c r="Z57" s="70">
        <v>250</v>
      </c>
      <c r="AA57" s="24" t="s">
        <v>36</v>
      </c>
      <c r="AB57" s="68">
        <v>0.77</v>
      </c>
      <c r="AC57" s="655" t="s">
        <v>36</v>
      </c>
      <c r="AD57" s="6" t="s">
        <v>379</v>
      </c>
      <c r="AE57" s="18" t="s">
        <v>23</v>
      </c>
      <c r="AF57" s="24">
        <v>0.20699999999999999</v>
      </c>
      <c r="AG57" s="44">
        <v>0.157</v>
      </c>
      <c r="AH57" s="46" t="s">
        <v>36</v>
      </c>
      <c r="AI57" s="101"/>
    </row>
    <row r="58" spans="1:35" x14ac:dyDescent="0.15">
      <c r="A58" s="1666"/>
      <c r="B58" s="53">
        <v>43606</v>
      </c>
      <c r="C58" s="7" t="str">
        <f t="shared" si="3"/>
        <v>(火)</v>
      </c>
      <c r="D58" s="116" t="s">
        <v>555</v>
      </c>
      <c r="E58" s="72">
        <v>57</v>
      </c>
      <c r="F58" s="60">
        <v>20.6</v>
      </c>
      <c r="G58" s="23">
        <v>19</v>
      </c>
      <c r="H58" s="63">
        <v>19.7</v>
      </c>
      <c r="I58" s="23">
        <v>11.2</v>
      </c>
      <c r="J58" s="63">
        <v>8.6999999999999993</v>
      </c>
      <c r="K58" s="23">
        <v>7.78</v>
      </c>
      <c r="L58" s="63">
        <v>7.89</v>
      </c>
      <c r="M58" s="23">
        <v>34.200000000000003</v>
      </c>
      <c r="N58" s="63">
        <v>36.299999999999997</v>
      </c>
      <c r="O58" s="50" t="s">
        <v>36</v>
      </c>
      <c r="P58" s="1310">
        <v>130</v>
      </c>
      <c r="Q58" s="50" t="s">
        <v>36</v>
      </c>
      <c r="R58" s="1310">
        <v>94</v>
      </c>
      <c r="S58" s="50" t="s">
        <v>36</v>
      </c>
      <c r="T58" s="1310" t="s">
        <v>36</v>
      </c>
      <c r="U58" s="50" t="s">
        <v>36</v>
      </c>
      <c r="V58" s="1337" t="s">
        <v>36</v>
      </c>
      <c r="W58" s="64" t="s">
        <v>36</v>
      </c>
      <c r="X58" s="65">
        <v>22</v>
      </c>
      <c r="Y58" s="69" t="s">
        <v>36</v>
      </c>
      <c r="Z58" s="70">
        <v>268</v>
      </c>
      <c r="AA58" s="24" t="s">
        <v>36</v>
      </c>
      <c r="AB58" s="68">
        <v>0.61</v>
      </c>
      <c r="AC58" s="655">
        <v>3944</v>
      </c>
      <c r="AD58" s="6" t="s">
        <v>394</v>
      </c>
      <c r="AE58" s="18" t="s">
        <v>23</v>
      </c>
      <c r="AF58" s="484"/>
      <c r="AG58" s="217"/>
      <c r="AH58" s="42" t="s">
        <v>36</v>
      </c>
      <c r="AI58" s="99"/>
    </row>
    <row r="59" spans="1:35" x14ac:dyDescent="0.15">
      <c r="A59" s="1666"/>
      <c r="B59" s="53">
        <v>43607</v>
      </c>
      <c r="C59" s="7" t="str">
        <f t="shared" si="3"/>
        <v>(水)</v>
      </c>
      <c r="D59" s="75" t="s">
        <v>540</v>
      </c>
      <c r="E59" s="72" t="s">
        <v>36</v>
      </c>
      <c r="F59" s="60">
        <v>20.8</v>
      </c>
      <c r="G59" s="23">
        <v>18.399999999999999</v>
      </c>
      <c r="H59" s="63">
        <v>18.8</v>
      </c>
      <c r="I59" s="23">
        <v>38.700000000000003</v>
      </c>
      <c r="J59" s="63">
        <v>6.4</v>
      </c>
      <c r="K59" s="23">
        <v>7.51</v>
      </c>
      <c r="L59" s="63">
        <v>7.2</v>
      </c>
      <c r="M59" s="23">
        <v>18.7</v>
      </c>
      <c r="N59" s="63">
        <v>12.9</v>
      </c>
      <c r="O59" s="50" t="s">
        <v>36</v>
      </c>
      <c r="P59" s="1310">
        <v>44</v>
      </c>
      <c r="Q59" s="50" t="s">
        <v>36</v>
      </c>
      <c r="R59" s="1310">
        <v>52</v>
      </c>
      <c r="S59" s="50" t="s">
        <v>36</v>
      </c>
      <c r="T59" s="1310" t="s">
        <v>36</v>
      </c>
      <c r="U59" s="50" t="s">
        <v>36</v>
      </c>
      <c r="V59" s="1337" t="s">
        <v>36</v>
      </c>
      <c r="W59" s="64" t="s">
        <v>36</v>
      </c>
      <c r="X59" s="65">
        <v>22</v>
      </c>
      <c r="Y59" s="69" t="s">
        <v>36</v>
      </c>
      <c r="Z59" s="70">
        <v>136</v>
      </c>
      <c r="AA59" s="24" t="s">
        <v>36</v>
      </c>
      <c r="AB59" s="68">
        <v>0.23</v>
      </c>
      <c r="AC59" s="655">
        <v>9778</v>
      </c>
      <c r="AD59" s="6" t="s">
        <v>98</v>
      </c>
      <c r="AE59" s="18" t="s">
        <v>23</v>
      </c>
      <c r="AF59" s="23">
        <v>18.600000000000001</v>
      </c>
      <c r="AG59" s="47">
        <v>18.399999999999999</v>
      </c>
      <c r="AH59" s="36" t="s">
        <v>36</v>
      </c>
      <c r="AI59" s="100"/>
    </row>
    <row r="60" spans="1:35" x14ac:dyDescent="0.15">
      <c r="A60" s="1666"/>
      <c r="B60" s="53">
        <v>43608</v>
      </c>
      <c r="C60" s="7" t="str">
        <f t="shared" si="3"/>
        <v>(木)</v>
      </c>
      <c r="D60" s="75" t="s">
        <v>540</v>
      </c>
      <c r="E60" s="72" t="s">
        <v>36</v>
      </c>
      <c r="F60" s="60">
        <v>21.5</v>
      </c>
      <c r="G60" s="23">
        <v>18.8</v>
      </c>
      <c r="H60" s="63">
        <v>19.600000000000001</v>
      </c>
      <c r="I60" s="23">
        <v>13.6</v>
      </c>
      <c r="J60" s="63">
        <v>7.6</v>
      </c>
      <c r="K60" s="23">
        <v>7.46</v>
      </c>
      <c r="L60" s="63">
        <v>7.43</v>
      </c>
      <c r="M60" s="23">
        <v>27.4</v>
      </c>
      <c r="N60" s="63">
        <v>27</v>
      </c>
      <c r="O60" s="50" t="s">
        <v>36</v>
      </c>
      <c r="P60" s="1310">
        <v>87</v>
      </c>
      <c r="Q60" s="50" t="s">
        <v>36</v>
      </c>
      <c r="R60" s="1310">
        <v>72</v>
      </c>
      <c r="S60" s="50" t="s">
        <v>36</v>
      </c>
      <c r="T60" s="1310" t="s">
        <v>36</v>
      </c>
      <c r="U60" s="50" t="s">
        <v>36</v>
      </c>
      <c r="V60" s="1337" t="s">
        <v>36</v>
      </c>
      <c r="W60" s="64" t="s">
        <v>36</v>
      </c>
      <c r="X60" s="65">
        <v>19</v>
      </c>
      <c r="Y60" s="69" t="s">
        <v>19</v>
      </c>
      <c r="Z60" s="70">
        <v>202</v>
      </c>
      <c r="AA60" s="24" t="s">
        <v>36</v>
      </c>
      <c r="AB60" s="68">
        <v>0.47</v>
      </c>
      <c r="AC60" s="655">
        <v>1555</v>
      </c>
      <c r="AD60" s="6" t="s">
        <v>27</v>
      </c>
      <c r="AE60" s="18" t="s">
        <v>23</v>
      </c>
      <c r="AF60" s="23">
        <v>37.6</v>
      </c>
      <c r="AG60" s="47">
        <v>36.200000000000003</v>
      </c>
      <c r="AH60" s="36" t="s">
        <v>36</v>
      </c>
      <c r="AI60" s="100"/>
    </row>
    <row r="61" spans="1:35" x14ac:dyDescent="0.15">
      <c r="A61" s="1666"/>
      <c r="B61" s="53">
        <v>43609</v>
      </c>
      <c r="C61" s="7" t="str">
        <f t="shared" si="3"/>
        <v>(金)</v>
      </c>
      <c r="D61" s="75" t="s">
        <v>540</v>
      </c>
      <c r="E61" s="72" t="s">
        <v>36</v>
      </c>
      <c r="F61" s="60">
        <v>24.8</v>
      </c>
      <c r="G61" s="23">
        <v>19.5</v>
      </c>
      <c r="H61" s="63">
        <v>20</v>
      </c>
      <c r="I61" s="23">
        <v>4.7</v>
      </c>
      <c r="J61" s="63">
        <v>7.2</v>
      </c>
      <c r="K61" s="23">
        <v>7.55</v>
      </c>
      <c r="L61" s="63">
        <v>7.59</v>
      </c>
      <c r="M61" s="23">
        <v>30.6</v>
      </c>
      <c r="N61" s="63">
        <v>31</v>
      </c>
      <c r="O61" s="50" t="s">
        <v>36</v>
      </c>
      <c r="P61" s="1310">
        <v>120</v>
      </c>
      <c r="Q61" s="50" t="s">
        <v>36</v>
      </c>
      <c r="R61" s="1310">
        <v>86</v>
      </c>
      <c r="S61" s="50" t="s">
        <v>36</v>
      </c>
      <c r="T61" s="1310" t="s">
        <v>36</v>
      </c>
      <c r="U61" s="50" t="s">
        <v>36</v>
      </c>
      <c r="V61" s="1337" t="s">
        <v>36</v>
      </c>
      <c r="W61" s="64" t="s">
        <v>36</v>
      </c>
      <c r="X61" s="65">
        <v>18</v>
      </c>
      <c r="Y61" s="69" t="s">
        <v>36</v>
      </c>
      <c r="Z61" s="70">
        <v>214</v>
      </c>
      <c r="AA61" s="24" t="s">
        <v>36</v>
      </c>
      <c r="AB61" s="68">
        <v>0.55000000000000004</v>
      </c>
      <c r="AC61" s="655" t="s">
        <v>36</v>
      </c>
      <c r="AD61" s="6" t="s">
        <v>382</v>
      </c>
      <c r="AE61" s="18" t="s">
        <v>387</v>
      </c>
      <c r="AF61" s="50">
        <v>21</v>
      </c>
      <c r="AG61" s="51">
        <v>14</v>
      </c>
      <c r="AH61" s="43" t="s">
        <v>36</v>
      </c>
      <c r="AI61" s="102"/>
    </row>
    <row r="62" spans="1:35" x14ac:dyDescent="0.15">
      <c r="A62" s="1666"/>
      <c r="B62" s="53">
        <v>43610</v>
      </c>
      <c r="C62" s="7" t="str">
        <f t="shared" si="3"/>
        <v>(土)</v>
      </c>
      <c r="D62" s="75" t="s">
        <v>540</v>
      </c>
      <c r="E62" s="72" t="s">
        <v>36</v>
      </c>
      <c r="F62" s="60">
        <v>29</v>
      </c>
      <c r="G62" s="23">
        <v>20.7</v>
      </c>
      <c r="H62" s="63">
        <v>21.5</v>
      </c>
      <c r="I62" s="23">
        <v>5</v>
      </c>
      <c r="J62" s="63">
        <v>8.1</v>
      </c>
      <c r="K62" s="23">
        <v>7.58</v>
      </c>
      <c r="L62" s="63">
        <v>7.77</v>
      </c>
      <c r="M62" s="23" t="s">
        <v>36</v>
      </c>
      <c r="N62" s="63" t="s">
        <v>36</v>
      </c>
      <c r="O62" s="50" t="s">
        <v>36</v>
      </c>
      <c r="P62" s="1310" t="s">
        <v>36</v>
      </c>
      <c r="Q62" s="50" t="s">
        <v>36</v>
      </c>
      <c r="R62" s="1310" t="s">
        <v>36</v>
      </c>
      <c r="S62" s="50" t="s">
        <v>36</v>
      </c>
      <c r="T62" s="1310" t="s">
        <v>36</v>
      </c>
      <c r="U62" s="50" t="s">
        <v>36</v>
      </c>
      <c r="V62" s="1337" t="s">
        <v>36</v>
      </c>
      <c r="W62" s="64" t="s">
        <v>36</v>
      </c>
      <c r="X62" s="65" t="s">
        <v>36</v>
      </c>
      <c r="Y62" s="69" t="s">
        <v>36</v>
      </c>
      <c r="Z62" s="70" t="s">
        <v>36</v>
      </c>
      <c r="AA62" s="24" t="s">
        <v>36</v>
      </c>
      <c r="AB62" s="68" t="s">
        <v>36</v>
      </c>
      <c r="AC62" s="655" t="s">
        <v>36</v>
      </c>
      <c r="AD62" s="6" t="s">
        <v>395</v>
      </c>
      <c r="AE62" s="18" t="s">
        <v>23</v>
      </c>
      <c r="AF62" s="50">
        <v>14</v>
      </c>
      <c r="AG62" s="51">
        <v>8</v>
      </c>
      <c r="AH62" s="43" t="s">
        <v>36</v>
      </c>
      <c r="AI62" s="102"/>
    </row>
    <row r="63" spans="1:35" x14ac:dyDescent="0.15">
      <c r="A63" s="1666"/>
      <c r="B63" s="53">
        <v>43611</v>
      </c>
      <c r="C63" s="7" t="str">
        <f t="shared" si="3"/>
        <v>(日)</v>
      </c>
      <c r="D63" s="75" t="s">
        <v>540</v>
      </c>
      <c r="E63" s="72" t="s">
        <v>36</v>
      </c>
      <c r="F63" s="60">
        <v>28.8</v>
      </c>
      <c r="G63" s="23">
        <v>21.3</v>
      </c>
      <c r="H63" s="63">
        <v>22.3</v>
      </c>
      <c r="I63" s="23">
        <v>11.9</v>
      </c>
      <c r="J63" s="63">
        <v>8.6</v>
      </c>
      <c r="K63" s="23">
        <v>7.56</v>
      </c>
      <c r="L63" s="63">
        <v>7.82</v>
      </c>
      <c r="M63" s="23" t="s">
        <v>36</v>
      </c>
      <c r="N63" s="63" t="s">
        <v>36</v>
      </c>
      <c r="O63" s="50" t="s">
        <v>36</v>
      </c>
      <c r="P63" s="1310" t="s">
        <v>36</v>
      </c>
      <c r="Q63" s="50" t="s">
        <v>36</v>
      </c>
      <c r="R63" s="1310" t="s">
        <v>36</v>
      </c>
      <c r="S63" s="50" t="s">
        <v>36</v>
      </c>
      <c r="T63" s="1310" t="s">
        <v>36</v>
      </c>
      <c r="U63" s="50" t="s">
        <v>36</v>
      </c>
      <c r="V63" s="1337" t="s">
        <v>36</v>
      </c>
      <c r="W63" s="64" t="s">
        <v>36</v>
      </c>
      <c r="X63" s="65" t="s">
        <v>36</v>
      </c>
      <c r="Y63" s="69" t="s">
        <v>36</v>
      </c>
      <c r="Z63" s="70" t="s">
        <v>36</v>
      </c>
      <c r="AA63" s="24" t="s">
        <v>36</v>
      </c>
      <c r="AB63" s="68" t="s">
        <v>36</v>
      </c>
      <c r="AC63" s="655" t="s">
        <v>36</v>
      </c>
      <c r="AD63" s="19"/>
      <c r="AE63" s="9"/>
      <c r="AF63" s="20"/>
      <c r="AG63" s="8"/>
      <c r="AH63" s="8"/>
      <c r="AI63" s="9"/>
    </row>
    <row r="64" spans="1:35" x14ac:dyDescent="0.15">
      <c r="A64" s="1666"/>
      <c r="B64" s="53">
        <v>43612</v>
      </c>
      <c r="C64" s="7" t="str">
        <f t="shared" si="3"/>
        <v>(月)</v>
      </c>
      <c r="D64" s="75" t="s">
        <v>540</v>
      </c>
      <c r="E64" s="72" t="s">
        <v>36</v>
      </c>
      <c r="F64" s="60">
        <v>28.4</v>
      </c>
      <c r="G64" s="23">
        <v>21.4</v>
      </c>
      <c r="H64" s="63">
        <v>22</v>
      </c>
      <c r="I64" s="23">
        <v>10.199999999999999</v>
      </c>
      <c r="J64" s="63">
        <v>9.3000000000000007</v>
      </c>
      <c r="K64" s="23">
        <v>7.65</v>
      </c>
      <c r="L64" s="63">
        <v>7.64</v>
      </c>
      <c r="M64" s="23">
        <v>35.200000000000003</v>
      </c>
      <c r="N64" s="63">
        <v>38.9</v>
      </c>
      <c r="O64" s="50" t="s">
        <v>36</v>
      </c>
      <c r="P64" s="1310">
        <v>140</v>
      </c>
      <c r="Q64" s="50" t="s">
        <v>36</v>
      </c>
      <c r="R64" s="1310">
        <v>100</v>
      </c>
      <c r="S64" s="50" t="s">
        <v>36</v>
      </c>
      <c r="T64" s="1310" t="s">
        <v>36</v>
      </c>
      <c r="U64" s="50" t="s">
        <v>36</v>
      </c>
      <c r="V64" s="1337" t="s">
        <v>36</v>
      </c>
      <c r="W64" s="64" t="s">
        <v>36</v>
      </c>
      <c r="X64" s="65">
        <v>21</v>
      </c>
      <c r="Y64" s="69" t="s">
        <v>36</v>
      </c>
      <c r="Z64" s="70">
        <v>252</v>
      </c>
      <c r="AA64" s="24" t="s">
        <v>36</v>
      </c>
      <c r="AB64" s="68">
        <v>0.72</v>
      </c>
      <c r="AC64" s="655" t="s">
        <v>36</v>
      </c>
      <c r="AD64" s="19"/>
      <c r="AE64" s="9"/>
      <c r="AF64" s="20"/>
      <c r="AG64" s="8"/>
      <c r="AH64" s="8"/>
      <c r="AI64" s="9"/>
    </row>
    <row r="65" spans="1:35" x14ac:dyDescent="0.15">
      <c r="A65" s="1666"/>
      <c r="B65" s="53">
        <v>43613</v>
      </c>
      <c r="C65" s="7" t="str">
        <f t="shared" si="3"/>
        <v>(火)</v>
      </c>
      <c r="D65" s="75" t="s">
        <v>550</v>
      </c>
      <c r="E65" s="72">
        <v>3</v>
      </c>
      <c r="F65" s="60">
        <v>23.2</v>
      </c>
      <c r="G65" s="23">
        <v>21.3</v>
      </c>
      <c r="H65" s="63">
        <v>22.1</v>
      </c>
      <c r="I65" s="23">
        <v>11.3</v>
      </c>
      <c r="J65" s="63">
        <v>7.8</v>
      </c>
      <c r="K65" s="23">
        <v>7.71</v>
      </c>
      <c r="L65" s="63">
        <v>7.65</v>
      </c>
      <c r="M65" s="23">
        <v>35.5</v>
      </c>
      <c r="N65" s="63">
        <v>35.700000000000003</v>
      </c>
      <c r="O65" s="50" t="s">
        <v>36</v>
      </c>
      <c r="P65" s="1310">
        <v>130</v>
      </c>
      <c r="Q65" s="50" t="s">
        <v>36</v>
      </c>
      <c r="R65" s="1310">
        <v>100</v>
      </c>
      <c r="S65" s="50" t="s">
        <v>36</v>
      </c>
      <c r="T65" s="1310" t="s">
        <v>36</v>
      </c>
      <c r="U65" s="50" t="s">
        <v>36</v>
      </c>
      <c r="V65" s="1337" t="s">
        <v>36</v>
      </c>
      <c r="W65" s="64" t="s">
        <v>36</v>
      </c>
      <c r="X65" s="65">
        <v>22</v>
      </c>
      <c r="Y65" s="69" t="s">
        <v>36</v>
      </c>
      <c r="Z65" s="70">
        <v>268</v>
      </c>
      <c r="AA65" s="24" t="s">
        <v>36</v>
      </c>
      <c r="AB65" s="68">
        <v>0.52</v>
      </c>
      <c r="AC65" s="655">
        <v>397</v>
      </c>
      <c r="AD65" s="21"/>
      <c r="AE65" s="3"/>
      <c r="AF65" s="22"/>
      <c r="AG65" s="10"/>
      <c r="AH65" s="10"/>
      <c r="AI65" s="3"/>
    </row>
    <row r="66" spans="1:35" x14ac:dyDescent="0.15">
      <c r="A66" s="1666"/>
      <c r="B66" s="53">
        <v>43614</v>
      </c>
      <c r="C66" s="7" t="str">
        <f t="shared" si="3"/>
        <v>(水)</v>
      </c>
      <c r="D66" s="75" t="s">
        <v>555</v>
      </c>
      <c r="E66" s="72">
        <v>11</v>
      </c>
      <c r="F66" s="60">
        <v>20.100000000000001</v>
      </c>
      <c r="G66" s="23">
        <v>19.8</v>
      </c>
      <c r="H66" s="63">
        <v>20.5</v>
      </c>
      <c r="I66" s="23">
        <v>8.1</v>
      </c>
      <c r="J66" s="63">
        <v>9.3000000000000007</v>
      </c>
      <c r="K66" s="23">
        <v>7.6</v>
      </c>
      <c r="L66" s="63">
        <v>7.61</v>
      </c>
      <c r="M66" s="23">
        <v>33.5</v>
      </c>
      <c r="N66" s="63">
        <v>35.1</v>
      </c>
      <c r="O66" s="50" t="s">
        <v>36</v>
      </c>
      <c r="P66" s="1310">
        <v>140</v>
      </c>
      <c r="Q66" s="50" t="s">
        <v>36</v>
      </c>
      <c r="R66" s="1310">
        <v>98</v>
      </c>
      <c r="S66" s="50" t="s">
        <v>36</v>
      </c>
      <c r="T66" s="1310" t="s">
        <v>36</v>
      </c>
      <c r="U66" s="50" t="s">
        <v>36</v>
      </c>
      <c r="V66" s="1337" t="s">
        <v>36</v>
      </c>
      <c r="W66" s="64" t="s">
        <v>36</v>
      </c>
      <c r="X66" s="65">
        <v>20</v>
      </c>
      <c r="Y66" s="69" t="s">
        <v>36</v>
      </c>
      <c r="Z66" s="70">
        <v>264</v>
      </c>
      <c r="AA66" s="24" t="s">
        <v>36</v>
      </c>
      <c r="AB66" s="68">
        <v>0.69</v>
      </c>
      <c r="AC66" s="655" t="s">
        <v>36</v>
      </c>
      <c r="AD66" s="29" t="s">
        <v>384</v>
      </c>
      <c r="AE66" s="2" t="s">
        <v>36</v>
      </c>
      <c r="AF66" s="2" t="s">
        <v>36</v>
      </c>
      <c r="AG66" s="2" t="s">
        <v>36</v>
      </c>
      <c r="AH66" s="2" t="s">
        <v>36</v>
      </c>
      <c r="AI66" s="103" t="s">
        <v>36</v>
      </c>
    </row>
    <row r="67" spans="1:35" x14ac:dyDescent="0.15">
      <c r="A67" s="1666"/>
      <c r="B67" s="53">
        <v>43615</v>
      </c>
      <c r="C67" s="54" t="str">
        <f t="shared" si="3"/>
        <v>(木)</v>
      </c>
      <c r="D67" s="75" t="s">
        <v>540</v>
      </c>
      <c r="E67" s="72" t="s">
        <v>36</v>
      </c>
      <c r="F67" s="60">
        <v>25.6</v>
      </c>
      <c r="G67" s="23">
        <v>20.100000000000001</v>
      </c>
      <c r="H67" s="63">
        <v>20.399999999999999</v>
      </c>
      <c r="I67" s="23">
        <v>11.8</v>
      </c>
      <c r="J67" s="63">
        <v>10.7</v>
      </c>
      <c r="K67" s="23">
        <v>7.6</v>
      </c>
      <c r="L67" s="63">
        <v>7.68</v>
      </c>
      <c r="M67" s="23">
        <v>33.1</v>
      </c>
      <c r="N67" s="63">
        <v>32.799999999999997</v>
      </c>
      <c r="O67" s="50" t="s">
        <v>36</v>
      </c>
      <c r="P67" s="1310">
        <v>130</v>
      </c>
      <c r="Q67" s="50" t="s">
        <v>36</v>
      </c>
      <c r="R67" s="1310">
        <v>88</v>
      </c>
      <c r="S67" s="50" t="s">
        <v>36</v>
      </c>
      <c r="T67" s="1310" t="s">
        <v>36</v>
      </c>
      <c r="U67" s="50" t="s">
        <v>36</v>
      </c>
      <c r="V67" s="1337" t="s">
        <v>36</v>
      </c>
      <c r="W67" s="64" t="s">
        <v>36</v>
      </c>
      <c r="X67" s="65">
        <v>18</v>
      </c>
      <c r="Y67" s="69" t="s">
        <v>36</v>
      </c>
      <c r="Z67" s="70">
        <v>240</v>
      </c>
      <c r="AA67" s="24" t="s">
        <v>36</v>
      </c>
      <c r="AB67" s="68">
        <v>0.61</v>
      </c>
      <c r="AC67" s="655" t="s">
        <v>36</v>
      </c>
      <c r="AD67" s="11" t="s">
        <v>36</v>
      </c>
      <c r="AE67" s="2" t="s">
        <v>36</v>
      </c>
      <c r="AF67" s="2" t="s">
        <v>36</v>
      </c>
      <c r="AG67" s="2" t="s">
        <v>36</v>
      </c>
      <c r="AH67" s="2" t="s">
        <v>36</v>
      </c>
      <c r="AI67" s="103" t="s">
        <v>36</v>
      </c>
    </row>
    <row r="68" spans="1:35" x14ac:dyDescent="0.15">
      <c r="A68" s="1666"/>
      <c r="B68" s="218">
        <v>43616</v>
      </c>
      <c r="C68" s="54" t="str">
        <f t="shared" si="3"/>
        <v>(金)</v>
      </c>
      <c r="D68" s="175" t="s">
        <v>540</v>
      </c>
      <c r="E68" s="176" t="s">
        <v>36</v>
      </c>
      <c r="F68" s="177">
        <v>24</v>
      </c>
      <c r="G68" s="178">
        <v>20.6</v>
      </c>
      <c r="H68" s="174">
        <v>21.8</v>
      </c>
      <c r="I68" s="178">
        <v>8</v>
      </c>
      <c r="J68" s="174">
        <v>7.6</v>
      </c>
      <c r="K68" s="178">
        <v>7.78</v>
      </c>
      <c r="L68" s="174">
        <v>7.76</v>
      </c>
      <c r="M68" s="178">
        <v>33.6</v>
      </c>
      <c r="N68" s="174">
        <v>35</v>
      </c>
      <c r="O68" s="1317" t="s">
        <v>36</v>
      </c>
      <c r="P68" s="1318">
        <v>140</v>
      </c>
      <c r="Q68" s="1317" t="s">
        <v>36</v>
      </c>
      <c r="R68" s="1318">
        <v>92</v>
      </c>
      <c r="S68" s="1317" t="s">
        <v>36</v>
      </c>
      <c r="T68" s="1318" t="s">
        <v>36</v>
      </c>
      <c r="U68" s="1317" t="s">
        <v>36</v>
      </c>
      <c r="V68" s="1338" t="s">
        <v>36</v>
      </c>
      <c r="W68" s="179" t="s">
        <v>36</v>
      </c>
      <c r="X68" s="180">
        <v>19</v>
      </c>
      <c r="Y68" s="183" t="s">
        <v>36</v>
      </c>
      <c r="Z68" s="184">
        <v>248</v>
      </c>
      <c r="AA68" s="181" t="s">
        <v>36</v>
      </c>
      <c r="AB68" s="182">
        <v>0.46</v>
      </c>
      <c r="AC68" s="690" t="s">
        <v>36</v>
      </c>
      <c r="AD68" s="11" t="s">
        <v>36</v>
      </c>
      <c r="AE68" s="2" t="s">
        <v>36</v>
      </c>
      <c r="AF68" s="2" t="s">
        <v>36</v>
      </c>
      <c r="AG68" s="2" t="s">
        <v>36</v>
      </c>
      <c r="AH68" s="2" t="s">
        <v>36</v>
      </c>
      <c r="AI68" s="103" t="s">
        <v>36</v>
      </c>
    </row>
    <row r="69" spans="1:35" s="1" customFormat="1" ht="13.5" customHeight="1" x14ac:dyDescent="0.15">
      <c r="A69" s="1666"/>
      <c r="B69" s="1610" t="s">
        <v>396</v>
      </c>
      <c r="C69" s="1611"/>
      <c r="D69" s="399"/>
      <c r="E69" s="358">
        <f>MAX(E38:E68)</f>
        <v>57</v>
      </c>
      <c r="F69" s="359">
        <f t="shared" ref="F69:AC69" si="4">IF(COUNT(F38:F68)=0,"",MAX(F38:F68))</f>
        <v>29</v>
      </c>
      <c r="G69" s="360">
        <f t="shared" si="4"/>
        <v>21.4</v>
      </c>
      <c r="H69" s="361">
        <f t="shared" si="4"/>
        <v>22.3</v>
      </c>
      <c r="I69" s="360">
        <f t="shared" si="4"/>
        <v>38.700000000000003</v>
      </c>
      <c r="J69" s="361">
        <f t="shared" si="4"/>
        <v>11.2</v>
      </c>
      <c r="K69" s="360">
        <f t="shared" si="4"/>
        <v>7.82</v>
      </c>
      <c r="L69" s="361">
        <f t="shared" si="4"/>
        <v>7.89</v>
      </c>
      <c r="M69" s="360">
        <f t="shared" si="4"/>
        <v>36.299999999999997</v>
      </c>
      <c r="N69" s="361">
        <f t="shared" si="4"/>
        <v>38.9</v>
      </c>
      <c r="O69" s="1311">
        <f t="shared" si="4"/>
        <v>120</v>
      </c>
      <c r="P69" s="1319">
        <f t="shared" si="4"/>
        <v>140</v>
      </c>
      <c r="Q69" s="1311">
        <f t="shared" si="4"/>
        <v>90</v>
      </c>
      <c r="R69" s="1319">
        <f t="shared" si="4"/>
        <v>100</v>
      </c>
      <c r="S69" s="1311">
        <f t="shared" si="4"/>
        <v>60</v>
      </c>
      <c r="T69" s="1319">
        <f t="shared" si="4"/>
        <v>64</v>
      </c>
      <c r="U69" s="1311">
        <f t="shared" si="4"/>
        <v>30</v>
      </c>
      <c r="V69" s="1319">
        <f t="shared" si="4"/>
        <v>26</v>
      </c>
      <c r="W69" s="362">
        <f t="shared" si="4"/>
        <v>19</v>
      </c>
      <c r="X69" s="583">
        <f t="shared" si="4"/>
        <v>22</v>
      </c>
      <c r="Y69" s="1471">
        <f t="shared" si="4"/>
        <v>234</v>
      </c>
      <c r="Z69" s="1472">
        <f t="shared" si="4"/>
        <v>268</v>
      </c>
      <c r="AA69" s="694">
        <f t="shared" si="4"/>
        <v>0.81</v>
      </c>
      <c r="AB69" s="1514">
        <f t="shared" si="4"/>
        <v>0.77</v>
      </c>
      <c r="AC69" s="695">
        <f t="shared" si="4"/>
        <v>9778</v>
      </c>
      <c r="AD69" s="11" t="s">
        <v>36</v>
      </c>
      <c r="AE69" s="2" t="s">
        <v>36</v>
      </c>
      <c r="AF69" s="2" t="s">
        <v>36</v>
      </c>
      <c r="AG69" s="2" t="s">
        <v>36</v>
      </c>
      <c r="AH69" s="2" t="s">
        <v>36</v>
      </c>
      <c r="AI69" s="103" t="s">
        <v>36</v>
      </c>
    </row>
    <row r="70" spans="1:35" s="1" customFormat="1" ht="13.5" customHeight="1" x14ac:dyDescent="0.15">
      <c r="A70" s="1666"/>
      <c r="B70" s="1602" t="s">
        <v>397</v>
      </c>
      <c r="C70" s="1603"/>
      <c r="D70" s="401"/>
      <c r="E70" s="364">
        <f>MIN(E38:E68)</f>
        <v>0</v>
      </c>
      <c r="F70" s="365">
        <f t="shared" ref="F70:AC70" si="5">IF(COUNT(F38:F68)=0,"",MIN(F38:F68))</f>
        <v>16.100000000000001</v>
      </c>
      <c r="G70" s="366">
        <f t="shared" si="5"/>
        <v>16</v>
      </c>
      <c r="H70" s="367">
        <f t="shared" si="5"/>
        <v>16.600000000000001</v>
      </c>
      <c r="I70" s="366">
        <f t="shared" si="5"/>
        <v>4.7</v>
      </c>
      <c r="J70" s="367">
        <f t="shared" si="5"/>
        <v>5.6</v>
      </c>
      <c r="K70" s="366">
        <f t="shared" si="5"/>
        <v>7.46</v>
      </c>
      <c r="L70" s="367">
        <f t="shared" si="5"/>
        <v>7.2</v>
      </c>
      <c r="M70" s="366">
        <f t="shared" si="5"/>
        <v>18.7</v>
      </c>
      <c r="N70" s="367">
        <f t="shared" si="5"/>
        <v>12.9</v>
      </c>
      <c r="O70" s="1313">
        <f t="shared" si="5"/>
        <v>120</v>
      </c>
      <c r="P70" s="1320">
        <f t="shared" si="5"/>
        <v>44</v>
      </c>
      <c r="Q70" s="1313">
        <f t="shared" si="5"/>
        <v>90</v>
      </c>
      <c r="R70" s="1320">
        <f t="shared" si="5"/>
        <v>52</v>
      </c>
      <c r="S70" s="1313">
        <f t="shared" si="5"/>
        <v>60</v>
      </c>
      <c r="T70" s="1320">
        <f t="shared" si="5"/>
        <v>64</v>
      </c>
      <c r="U70" s="1313">
        <f t="shared" si="5"/>
        <v>30</v>
      </c>
      <c r="V70" s="1320">
        <f t="shared" si="5"/>
        <v>26</v>
      </c>
      <c r="W70" s="368">
        <f t="shared" si="5"/>
        <v>19</v>
      </c>
      <c r="X70" s="697">
        <f t="shared" si="5"/>
        <v>18</v>
      </c>
      <c r="Y70" s="1477">
        <f t="shared" si="5"/>
        <v>234</v>
      </c>
      <c r="Z70" s="1478">
        <f t="shared" si="5"/>
        <v>136</v>
      </c>
      <c r="AA70" s="698">
        <f t="shared" si="5"/>
        <v>0.81</v>
      </c>
      <c r="AB70" s="710">
        <f t="shared" si="5"/>
        <v>0.23</v>
      </c>
      <c r="AC70" s="699">
        <f t="shared" si="5"/>
        <v>333</v>
      </c>
      <c r="AD70" s="11" t="s">
        <v>36</v>
      </c>
      <c r="AE70" s="2" t="s">
        <v>36</v>
      </c>
      <c r="AF70" s="2" t="s">
        <v>36</v>
      </c>
      <c r="AG70" s="2" t="s">
        <v>36</v>
      </c>
      <c r="AH70" s="2" t="s">
        <v>36</v>
      </c>
      <c r="AI70" s="103" t="s">
        <v>36</v>
      </c>
    </row>
    <row r="71" spans="1:35" s="1" customFormat="1" ht="13.5" customHeight="1" x14ac:dyDescent="0.15">
      <c r="A71" s="1666"/>
      <c r="B71" s="1602" t="s">
        <v>398</v>
      </c>
      <c r="C71" s="1603"/>
      <c r="D71" s="401"/>
      <c r="E71" s="401"/>
      <c r="F71" s="584">
        <f t="shared" ref="F71:AC71" si="6">IF(COUNT(F38:F68)=0,"",AVERAGE(F38:F68))</f>
        <v>21.974193548387095</v>
      </c>
      <c r="G71" s="585">
        <f t="shared" si="6"/>
        <v>18.561290322580643</v>
      </c>
      <c r="H71" s="586">
        <f t="shared" si="6"/>
        <v>19.419354838709676</v>
      </c>
      <c r="I71" s="585">
        <f t="shared" si="6"/>
        <v>13.683870967741933</v>
      </c>
      <c r="J71" s="586">
        <f t="shared" si="6"/>
        <v>8.193548387096774</v>
      </c>
      <c r="K71" s="585">
        <f t="shared" si="6"/>
        <v>7.6306451612903237</v>
      </c>
      <c r="L71" s="586">
        <f t="shared" si="6"/>
        <v>7.6670967741935483</v>
      </c>
      <c r="M71" s="585">
        <f t="shared" si="6"/>
        <v>32.694736842105264</v>
      </c>
      <c r="N71" s="586">
        <f t="shared" si="6"/>
        <v>33.494736842105262</v>
      </c>
      <c r="O71" s="1321">
        <f t="shared" si="6"/>
        <v>120</v>
      </c>
      <c r="P71" s="1322">
        <f t="shared" si="6"/>
        <v>123.21052631578948</v>
      </c>
      <c r="Q71" s="1321">
        <f t="shared" si="6"/>
        <v>90</v>
      </c>
      <c r="R71" s="1322">
        <f t="shared" si="6"/>
        <v>89.368421052631575</v>
      </c>
      <c r="S71" s="1321">
        <f t="shared" si="6"/>
        <v>60</v>
      </c>
      <c r="T71" s="1322">
        <f t="shared" si="6"/>
        <v>64</v>
      </c>
      <c r="U71" s="1321">
        <f t="shared" si="6"/>
        <v>30</v>
      </c>
      <c r="V71" s="1322">
        <f t="shared" si="6"/>
        <v>26</v>
      </c>
      <c r="W71" s="1366">
        <f t="shared" si="6"/>
        <v>19</v>
      </c>
      <c r="X71" s="702">
        <f t="shared" si="6"/>
        <v>20.05263157894737</v>
      </c>
      <c r="Y71" s="1479">
        <f t="shared" si="6"/>
        <v>234</v>
      </c>
      <c r="Z71" s="1480">
        <f t="shared" si="6"/>
        <v>236</v>
      </c>
      <c r="AA71" s="689">
        <f t="shared" si="6"/>
        <v>0.81</v>
      </c>
      <c r="AB71" s="742">
        <f t="shared" si="6"/>
        <v>0.57157894736842108</v>
      </c>
      <c r="AC71" s="691">
        <f t="shared" si="6"/>
        <v>3335.6666666666665</v>
      </c>
      <c r="AD71" s="11" t="s">
        <v>36</v>
      </c>
      <c r="AE71" s="2" t="s">
        <v>36</v>
      </c>
      <c r="AF71" s="2" t="s">
        <v>36</v>
      </c>
      <c r="AG71" s="2" t="s">
        <v>36</v>
      </c>
      <c r="AH71" s="2" t="s">
        <v>36</v>
      </c>
      <c r="AI71" s="103" t="s">
        <v>36</v>
      </c>
    </row>
    <row r="72" spans="1:35" s="1" customFormat="1" ht="13.5" customHeight="1" x14ac:dyDescent="0.15">
      <c r="A72" s="1667"/>
      <c r="B72" s="1602" t="s">
        <v>399</v>
      </c>
      <c r="C72" s="1603"/>
      <c r="D72" s="401"/>
      <c r="E72" s="577">
        <f>SUM(E38:E68)</f>
        <v>113</v>
      </c>
      <c r="F72" s="606"/>
      <c r="G72" s="1456"/>
      <c r="H72" s="1457"/>
      <c r="I72" s="1456"/>
      <c r="J72" s="1457"/>
      <c r="K72" s="1352"/>
      <c r="L72" s="1353"/>
      <c r="M72" s="1456"/>
      <c r="N72" s="1457"/>
      <c r="O72" s="1316"/>
      <c r="P72" s="1323"/>
      <c r="Q72" s="1334"/>
      <c r="R72" s="1323"/>
      <c r="S72" s="1315"/>
      <c r="T72" s="1316"/>
      <c r="U72" s="1315"/>
      <c r="V72" s="1333"/>
      <c r="W72" s="1367"/>
      <c r="X72" s="1368"/>
      <c r="Y72" s="1476"/>
      <c r="Z72" s="1481"/>
      <c r="AA72" s="1521"/>
      <c r="AB72" s="1516"/>
      <c r="AC72" s="692">
        <f>SUM(AC38:AC68)</f>
        <v>50035</v>
      </c>
      <c r="AD72" s="11" t="s">
        <v>36</v>
      </c>
      <c r="AE72" s="2" t="s">
        <v>36</v>
      </c>
      <c r="AF72" s="2" t="s">
        <v>36</v>
      </c>
      <c r="AG72" s="2" t="s">
        <v>36</v>
      </c>
      <c r="AH72" s="2" t="s">
        <v>36</v>
      </c>
      <c r="AI72" s="103" t="s">
        <v>36</v>
      </c>
    </row>
    <row r="73" spans="1:35" ht="13.5" customHeight="1" x14ac:dyDescent="0.15">
      <c r="A73" s="1655" t="s">
        <v>270</v>
      </c>
      <c r="B73" s="324">
        <v>43617</v>
      </c>
      <c r="C73" s="325" t="str">
        <f>IF(B73="","",IF(WEEKDAY(B73)=1,"(日)",IF(WEEKDAY(B73)=2,"(月)",IF(WEEKDAY(B73)=3,"(火)",IF(WEEKDAY(B73)=4,"(水)",IF(WEEKDAY(B73)=5,"(木)",IF(WEEKDAY(B73)=6,"(金)","(土)")))))))</f>
        <v>(土)</v>
      </c>
      <c r="D73" s="670" t="s">
        <v>599</v>
      </c>
      <c r="E73" s="59"/>
      <c r="F73" s="59">
        <v>24.7</v>
      </c>
      <c r="G73" s="61">
        <v>20.100000000000001</v>
      </c>
      <c r="H73" s="62">
        <v>20.7</v>
      </c>
      <c r="I73" s="61">
        <v>8</v>
      </c>
      <c r="J73" s="62">
        <v>7.8</v>
      </c>
      <c r="K73" s="61">
        <v>7.6</v>
      </c>
      <c r="L73" s="62">
        <v>7.84</v>
      </c>
      <c r="M73" s="61"/>
      <c r="N73" s="62"/>
      <c r="O73" s="1308"/>
      <c r="P73" s="1309"/>
      <c r="Q73" s="1308"/>
      <c r="R73" s="1309"/>
      <c r="S73" s="1308"/>
      <c r="T73" s="1309"/>
      <c r="U73" s="1308"/>
      <c r="V73" s="1339"/>
      <c r="W73" s="55"/>
      <c r="X73" s="56"/>
      <c r="Y73" s="57"/>
      <c r="Z73" s="58"/>
      <c r="AA73" s="66"/>
      <c r="AB73" s="67"/>
      <c r="AC73" s="653"/>
      <c r="AD73" s="172">
        <v>43628</v>
      </c>
      <c r="AE73" s="135" t="s">
        <v>3</v>
      </c>
      <c r="AF73" s="136">
        <v>22.9</v>
      </c>
      <c r="AG73" s="137" t="s">
        <v>20</v>
      </c>
      <c r="AH73" s="138"/>
      <c r="AI73" s="139"/>
    </row>
    <row r="74" spans="1:35" x14ac:dyDescent="0.15">
      <c r="A74" s="1656"/>
      <c r="B74" s="326">
        <v>43618</v>
      </c>
      <c r="C74" s="327" t="str">
        <f t="shared" ref="C74:C102" si="7">IF(B74="","",IF(WEEKDAY(B74)=1,"(日)",IF(WEEKDAY(B74)=2,"(月)",IF(WEEKDAY(B74)=3,"(火)",IF(WEEKDAY(B74)=4,"(水)",IF(WEEKDAY(B74)=5,"(木)",IF(WEEKDAY(B74)=6,"(金)","(土)")))))))</f>
        <v>(日)</v>
      </c>
      <c r="D74" s="671" t="s">
        <v>599</v>
      </c>
      <c r="E74" s="60"/>
      <c r="F74" s="60">
        <v>26.2</v>
      </c>
      <c r="G74" s="23">
        <v>21</v>
      </c>
      <c r="H74" s="63">
        <v>21.6</v>
      </c>
      <c r="I74" s="23">
        <v>10.3</v>
      </c>
      <c r="J74" s="63">
        <v>9.6</v>
      </c>
      <c r="K74" s="23">
        <v>7.63</v>
      </c>
      <c r="L74" s="63">
        <v>7.9</v>
      </c>
      <c r="M74" s="23"/>
      <c r="N74" s="63"/>
      <c r="O74" s="50"/>
      <c r="P74" s="1310"/>
      <c r="Q74" s="50"/>
      <c r="R74" s="1310"/>
      <c r="S74" s="50"/>
      <c r="T74" s="1310"/>
      <c r="U74" s="50"/>
      <c r="V74" s="1340"/>
      <c r="W74" s="64"/>
      <c r="X74" s="65"/>
      <c r="Y74" s="69"/>
      <c r="Z74" s="70"/>
      <c r="AA74" s="24"/>
      <c r="AB74" s="68"/>
      <c r="AC74" s="655"/>
      <c r="AD74" s="12" t="s">
        <v>93</v>
      </c>
      <c r="AE74" s="13" t="s">
        <v>385</v>
      </c>
      <c r="AF74" s="14" t="s">
        <v>5</v>
      </c>
      <c r="AG74" s="15" t="s">
        <v>6</v>
      </c>
      <c r="AH74" s="16" t="s">
        <v>36</v>
      </c>
      <c r="AI74" s="96"/>
    </row>
    <row r="75" spans="1:35" x14ac:dyDescent="0.15">
      <c r="A75" s="1656"/>
      <c r="B75" s="326">
        <v>43619</v>
      </c>
      <c r="C75" s="327" t="str">
        <f t="shared" si="7"/>
        <v>(月)</v>
      </c>
      <c r="D75" s="671" t="s">
        <v>600</v>
      </c>
      <c r="E75" s="60"/>
      <c r="F75" s="60">
        <v>24.9</v>
      </c>
      <c r="G75" s="23">
        <v>19.8</v>
      </c>
      <c r="H75" s="63">
        <v>20.399999999999999</v>
      </c>
      <c r="I75" s="23">
        <v>10.3</v>
      </c>
      <c r="J75" s="63">
        <v>10</v>
      </c>
      <c r="K75" s="23">
        <v>7.76</v>
      </c>
      <c r="L75" s="63">
        <v>7.75</v>
      </c>
      <c r="M75" s="23">
        <v>35.1</v>
      </c>
      <c r="N75" s="63">
        <v>38</v>
      </c>
      <c r="O75" s="50"/>
      <c r="P75" s="1310">
        <v>140</v>
      </c>
      <c r="Q75" s="50"/>
      <c r="R75" s="1310">
        <v>94</v>
      </c>
      <c r="S75" s="50"/>
      <c r="T75" s="1310"/>
      <c r="U75" s="50"/>
      <c r="V75" s="1340"/>
      <c r="W75" s="64"/>
      <c r="X75" s="65">
        <v>19</v>
      </c>
      <c r="Y75" s="69"/>
      <c r="Z75" s="70">
        <v>264</v>
      </c>
      <c r="AA75" s="24"/>
      <c r="AB75" s="68">
        <v>0.66</v>
      </c>
      <c r="AC75" s="655"/>
      <c r="AD75" s="5" t="s">
        <v>94</v>
      </c>
      <c r="AE75" s="17" t="s">
        <v>20</v>
      </c>
      <c r="AF75" s="31">
        <v>18.600000000000001</v>
      </c>
      <c r="AG75" s="32">
        <v>19.2</v>
      </c>
      <c r="AH75" s="33" t="s">
        <v>36</v>
      </c>
      <c r="AI75" s="97"/>
    </row>
    <row r="76" spans="1:35" x14ac:dyDescent="0.15">
      <c r="A76" s="1656"/>
      <c r="B76" s="326">
        <v>43620</v>
      </c>
      <c r="C76" s="327" t="str">
        <f t="shared" si="7"/>
        <v>(火)</v>
      </c>
      <c r="D76" s="671" t="s">
        <v>599</v>
      </c>
      <c r="E76" s="60"/>
      <c r="F76" s="60">
        <v>30</v>
      </c>
      <c r="G76" s="23">
        <v>20.8</v>
      </c>
      <c r="H76" s="63">
        <v>21.5</v>
      </c>
      <c r="I76" s="23">
        <v>6.8</v>
      </c>
      <c r="J76" s="63">
        <v>6.7</v>
      </c>
      <c r="K76" s="23">
        <v>7.66</v>
      </c>
      <c r="L76" s="63">
        <v>7.7</v>
      </c>
      <c r="M76" s="23">
        <v>34.5</v>
      </c>
      <c r="N76" s="63">
        <v>36.700000000000003</v>
      </c>
      <c r="O76" s="50"/>
      <c r="P76" s="1310">
        <v>140</v>
      </c>
      <c r="Q76" s="50"/>
      <c r="R76" s="1310">
        <v>94</v>
      </c>
      <c r="S76" s="50"/>
      <c r="T76" s="1310"/>
      <c r="U76" s="50"/>
      <c r="V76" s="1340"/>
      <c r="W76" s="64"/>
      <c r="X76" s="65">
        <v>20</v>
      </c>
      <c r="Y76" s="69"/>
      <c r="Z76" s="70">
        <v>254</v>
      </c>
      <c r="AA76" s="24"/>
      <c r="AB76" s="68">
        <v>0.54</v>
      </c>
      <c r="AC76" s="655"/>
      <c r="AD76" s="6" t="s">
        <v>386</v>
      </c>
      <c r="AE76" s="18" t="s">
        <v>387</v>
      </c>
      <c r="AF76" s="34">
        <v>21.8</v>
      </c>
      <c r="AG76" s="35">
        <v>8.3000000000000007</v>
      </c>
      <c r="AH76" s="39" t="s">
        <v>36</v>
      </c>
      <c r="AI76" s="98"/>
    </row>
    <row r="77" spans="1:35" x14ac:dyDescent="0.15">
      <c r="A77" s="1656"/>
      <c r="B77" s="326">
        <v>43621</v>
      </c>
      <c r="C77" s="327" t="str">
        <f t="shared" si="7"/>
        <v>(水)</v>
      </c>
      <c r="D77" s="671" t="s">
        <v>600</v>
      </c>
      <c r="E77" s="60"/>
      <c r="F77" s="60">
        <v>25.2</v>
      </c>
      <c r="G77" s="23">
        <v>20.8</v>
      </c>
      <c r="H77" s="63">
        <v>21.6</v>
      </c>
      <c r="I77" s="23">
        <v>7.2</v>
      </c>
      <c r="J77" s="63">
        <v>7.7</v>
      </c>
      <c r="K77" s="23">
        <v>7.61</v>
      </c>
      <c r="L77" s="63">
        <v>7.68</v>
      </c>
      <c r="M77" s="23">
        <v>35.299999999999997</v>
      </c>
      <c r="N77" s="63">
        <v>35.9</v>
      </c>
      <c r="O77" s="50"/>
      <c r="P77" s="1310">
        <v>130</v>
      </c>
      <c r="Q77" s="50"/>
      <c r="R77" s="1310">
        <v>94</v>
      </c>
      <c r="S77" s="50"/>
      <c r="T77" s="1310"/>
      <c r="U77" s="50"/>
      <c r="V77" s="1340"/>
      <c r="W77" s="64"/>
      <c r="X77" s="65">
        <v>21</v>
      </c>
      <c r="Y77" s="69"/>
      <c r="Z77" s="70">
        <v>256</v>
      </c>
      <c r="AA77" s="24"/>
      <c r="AB77" s="68">
        <v>0.52</v>
      </c>
      <c r="AC77" s="655"/>
      <c r="AD77" s="6" t="s">
        <v>21</v>
      </c>
      <c r="AE77" s="18"/>
      <c r="AF77" s="34">
        <v>7.49</v>
      </c>
      <c r="AG77" s="35">
        <v>7.23</v>
      </c>
      <c r="AH77" s="42" t="s">
        <v>36</v>
      </c>
      <c r="AI77" s="99"/>
    </row>
    <row r="78" spans="1:35" x14ac:dyDescent="0.15">
      <c r="A78" s="1656"/>
      <c r="B78" s="326">
        <v>43622</v>
      </c>
      <c r="C78" s="327" t="str">
        <f t="shared" si="7"/>
        <v>(木)</v>
      </c>
      <c r="D78" s="671" t="s">
        <v>599</v>
      </c>
      <c r="E78" s="60"/>
      <c r="F78" s="60">
        <v>28.8</v>
      </c>
      <c r="G78" s="23">
        <v>20.9</v>
      </c>
      <c r="H78" s="63">
        <v>21.2</v>
      </c>
      <c r="I78" s="23">
        <v>6.5</v>
      </c>
      <c r="J78" s="63">
        <v>6.3</v>
      </c>
      <c r="K78" s="23">
        <v>7.67</v>
      </c>
      <c r="L78" s="63">
        <v>7.76</v>
      </c>
      <c r="M78" s="23">
        <v>35.1</v>
      </c>
      <c r="N78" s="63">
        <v>37.1</v>
      </c>
      <c r="O78" s="50"/>
      <c r="P78" s="1310">
        <v>140</v>
      </c>
      <c r="Q78" s="50"/>
      <c r="R78" s="1310">
        <v>100</v>
      </c>
      <c r="S78" s="50"/>
      <c r="T78" s="1310"/>
      <c r="U78" s="1336"/>
      <c r="V78" s="1340"/>
      <c r="W78" s="64"/>
      <c r="X78" s="65">
        <v>20</v>
      </c>
      <c r="Y78" s="69"/>
      <c r="Z78" s="70">
        <v>256</v>
      </c>
      <c r="AA78" s="24"/>
      <c r="AB78" s="68">
        <v>0.49</v>
      </c>
      <c r="AC78" s="655"/>
      <c r="AD78" s="6" t="s">
        <v>364</v>
      </c>
      <c r="AE78" s="18" t="s">
        <v>22</v>
      </c>
      <c r="AF78" s="34">
        <v>22.7</v>
      </c>
      <c r="AG78" s="35">
        <v>21.3</v>
      </c>
      <c r="AH78" s="36" t="s">
        <v>36</v>
      </c>
      <c r="AI78" s="100"/>
    </row>
    <row r="79" spans="1:35" x14ac:dyDescent="0.15">
      <c r="A79" s="1656"/>
      <c r="B79" s="326">
        <v>43623</v>
      </c>
      <c r="C79" s="327" t="str">
        <f t="shared" si="7"/>
        <v>(金)</v>
      </c>
      <c r="D79" s="671" t="s">
        <v>600</v>
      </c>
      <c r="E79" s="60">
        <v>24</v>
      </c>
      <c r="F79" s="60">
        <v>27.8</v>
      </c>
      <c r="G79" s="23">
        <v>22.6</v>
      </c>
      <c r="H79" s="63">
        <v>23.4</v>
      </c>
      <c r="I79" s="23">
        <v>5.0999999999999996</v>
      </c>
      <c r="J79" s="63">
        <v>6.3</v>
      </c>
      <c r="K79" s="23">
        <v>7.81</v>
      </c>
      <c r="L79" s="63">
        <v>7.82</v>
      </c>
      <c r="M79" s="23">
        <v>35.4</v>
      </c>
      <c r="N79" s="63">
        <v>36.200000000000003</v>
      </c>
      <c r="O79" s="50"/>
      <c r="P79" s="1310">
        <v>140</v>
      </c>
      <c r="Q79" s="50"/>
      <c r="R79" s="1310">
        <v>102</v>
      </c>
      <c r="S79" s="50"/>
      <c r="T79" s="1310"/>
      <c r="U79" s="50"/>
      <c r="V79" s="1340"/>
      <c r="W79" s="64"/>
      <c r="X79" s="65">
        <v>20</v>
      </c>
      <c r="Y79" s="69"/>
      <c r="Z79" s="70">
        <v>302</v>
      </c>
      <c r="AA79" s="24"/>
      <c r="AB79" s="68">
        <v>0.55000000000000004</v>
      </c>
      <c r="AC79" s="655"/>
      <c r="AD79" s="6" t="s">
        <v>388</v>
      </c>
      <c r="AE79" s="18" t="s">
        <v>23</v>
      </c>
      <c r="AF79" s="659">
        <v>73</v>
      </c>
      <c r="AG79" s="660">
        <v>63</v>
      </c>
      <c r="AH79" s="36" t="s">
        <v>36</v>
      </c>
      <c r="AI79" s="100"/>
    </row>
    <row r="80" spans="1:35" x14ac:dyDescent="0.15">
      <c r="A80" s="1656"/>
      <c r="B80" s="326">
        <v>43624</v>
      </c>
      <c r="C80" s="327" t="str">
        <f t="shared" si="7"/>
        <v>(土)</v>
      </c>
      <c r="D80" s="671" t="s">
        <v>600</v>
      </c>
      <c r="E80" s="60">
        <v>1</v>
      </c>
      <c r="F80" s="60">
        <v>22</v>
      </c>
      <c r="G80" s="23">
        <v>20.399999999999999</v>
      </c>
      <c r="H80" s="63">
        <v>20.9</v>
      </c>
      <c r="I80" s="23">
        <v>10.5</v>
      </c>
      <c r="J80" s="63">
        <v>10.7</v>
      </c>
      <c r="K80" s="23">
        <v>7.41</v>
      </c>
      <c r="L80" s="63">
        <v>7.69</v>
      </c>
      <c r="M80" s="23"/>
      <c r="N80" s="63"/>
      <c r="O80" s="50"/>
      <c r="P80" s="1310"/>
      <c r="Q80" s="50"/>
      <c r="R80" s="1310"/>
      <c r="S80" s="50"/>
      <c r="T80" s="1310"/>
      <c r="U80" s="50"/>
      <c r="V80" s="1340"/>
      <c r="W80" s="64"/>
      <c r="X80" s="65"/>
      <c r="Y80" s="69"/>
      <c r="Z80" s="70"/>
      <c r="AA80" s="24"/>
      <c r="AB80" s="68"/>
      <c r="AC80" s="655"/>
      <c r="AD80" s="6" t="s">
        <v>368</v>
      </c>
      <c r="AE80" s="18" t="s">
        <v>23</v>
      </c>
      <c r="AF80" s="659">
        <v>66</v>
      </c>
      <c r="AG80" s="660">
        <v>64</v>
      </c>
      <c r="AH80" s="36" t="s">
        <v>36</v>
      </c>
      <c r="AI80" s="100"/>
    </row>
    <row r="81" spans="1:35" x14ac:dyDescent="0.15">
      <c r="A81" s="1656"/>
      <c r="B81" s="326">
        <v>43625</v>
      </c>
      <c r="C81" s="327" t="str">
        <f t="shared" si="7"/>
        <v>(日)</v>
      </c>
      <c r="D81" s="671" t="s">
        <v>600</v>
      </c>
      <c r="E81" s="60">
        <v>5</v>
      </c>
      <c r="F81" s="60">
        <v>19.2</v>
      </c>
      <c r="G81" s="23">
        <v>20.399999999999999</v>
      </c>
      <c r="H81" s="63">
        <v>21.1</v>
      </c>
      <c r="I81" s="23">
        <v>10.9</v>
      </c>
      <c r="J81" s="63">
        <v>8.4</v>
      </c>
      <c r="K81" s="23">
        <v>7.54</v>
      </c>
      <c r="L81" s="63">
        <v>7.86</v>
      </c>
      <c r="M81" s="23"/>
      <c r="N81" s="63"/>
      <c r="O81" s="50"/>
      <c r="P81" s="1310"/>
      <c r="Q81" s="50"/>
      <c r="R81" s="1310"/>
      <c r="S81" s="50"/>
      <c r="T81" s="1310"/>
      <c r="U81" s="50"/>
      <c r="V81" s="1340"/>
      <c r="W81" s="64"/>
      <c r="X81" s="65"/>
      <c r="Y81" s="69"/>
      <c r="Z81" s="70"/>
      <c r="AA81" s="24"/>
      <c r="AB81" s="68"/>
      <c r="AC81" s="655"/>
      <c r="AD81" s="6" t="s">
        <v>369</v>
      </c>
      <c r="AE81" s="18" t="s">
        <v>23</v>
      </c>
      <c r="AF81" s="659">
        <v>50</v>
      </c>
      <c r="AG81" s="660">
        <v>46</v>
      </c>
      <c r="AH81" s="36" t="s">
        <v>36</v>
      </c>
      <c r="AI81" s="100"/>
    </row>
    <row r="82" spans="1:35" x14ac:dyDescent="0.15">
      <c r="A82" s="1656"/>
      <c r="B82" s="326">
        <v>43626</v>
      </c>
      <c r="C82" s="327" t="str">
        <f t="shared" si="7"/>
        <v>(月)</v>
      </c>
      <c r="D82" s="671" t="s">
        <v>583</v>
      </c>
      <c r="E82" s="60">
        <v>118</v>
      </c>
      <c r="F82" s="60">
        <v>17.2</v>
      </c>
      <c r="G82" s="23">
        <v>18.5</v>
      </c>
      <c r="H82" s="63">
        <v>19.100000000000001</v>
      </c>
      <c r="I82" s="23">
        <v>9.1</v>
      </c>
      <c r="J82" s="63">
        <v>8.9</v>
      </c>
      <c r="K82" s="23">
        <v>7.66</v>
      </c>
      <c r="L82" s="63">
        <v>7.69</v>
      </c>
      <c r="M82" s="23">
        <v>29</v>
      </c>
      <c r="N82" s="63">
        <v>31.7</v>
      </c>
      <c r="O82" s="50"/>
      <c r="P82" s="1310">
        <v>120</v>
      </c>
      <c r="Q82" s="50"/>
      <c r="R82" s="1310">
        <v>92</v>
      </c>
      <c r="S82" s="50"/>
      <c r="T82" s="1310"/>
      <c r="U82" s="50"/>
      <c r="V82" s="1340"/>
      <c r="W82" s="64"/>
      <c r="X82" s="65">
        <v>17</v>
      </c>
      <c r="Y82" s="69"/>
      <c r="Z82" s="70">
        <v>268</v>
      </c>
      <c r="AA82" s="24"/>
      <c r="AB82" s="68">
        <v>0.61</v>
      </c>
      <c r="AC82" s="655">
        <v>3473</v>
      </c>
      <c r="AD82" s="6" t="s">
        <v>370</v>
      </c>
      <c r="AE82" s="18" t="s">
        <v>23</v>
      </c>
      <c r="AF82" s="659">
        <v>16</v>
      </c>
      <c r="AG82" s="660">
        <v>18</v>
      </c>
      <c r="AH82" s="36" t="s">
        <v>36</v>
      </c>
      <c r="AI82" s="100"/>
    </row>
    <row r="83" spans="1:35" x14ac:dyDescent="0.15">
      <c r="A83" s="1656"/>
      <c r="B83" s="326">
        <v>43627</v>
      </c>
      <c r="C83" s="327" t="str">
        <f t="shared" si="7"/>
        <v>(火)</v>
      </c>
      <c r="D83" s="671" t="s">
        <v>600</v>
      </c>
      <c r="E83" s="60">
        <v>3</v>
      </c>
      <c r="F83" s="60">
        <v>19</v>
      </c>
      <c r="G83" s="23">
        <v>17.399999999999999</v>
      </c>
      <c r="H83" s="63">
        <v>17.8</v>
      </c>
      <c r="I83" s="23">
        <v>74.8</v>
      </c>
      <c r="J83" s="63">
        <v>6.8</v>
      </c>
      <c r="K83" s="23">
        <v>7.29</v>
      </c>
      <c r="L83" s="63">
        <v>7.1</v>
      </c>
      <c r="M83" s="23">
        <v>15.7</v>
      </c>
      <c r="N83" s="63">
        <v>15.2</v>
      </c>
      <c r="O83" s="50"/>
      <c r="P83" s="1310">
        <v>34</v>
      </c>
      <c r="Q83" s="50"/>
      <c r="R83" s="1310">
        <v>42</v>
      </c>
      <c r="S83" s="50"/>
      <c r="T83" s="1310"/>
      <c r="U83" s="50"/>
      <c r="V83" s="1340"/>
      <c r="W83" s="64"/>
      <c r="X83" s="65">
        <v>19</v>
      </c>
      <c r="Y83" s="69"/>
      <c r="Z83" s="70">
        <v>122</v>
      </c>
      <c r="AA83" s="24"/>
      <c r="AB83" s="68">
        <v>0.28999999999999998</v>
      </c>
      <c r="AC83" s="655">
        <v>10975</v>
      </c>
      <c r="AD83" s="6" t="s">
        <v>389</v>
      </c>
      <c r="AE83" s="18" t="s">
        <v>23</v>
      </c>
      <c r="AF83" s="37">
        <v>16</v>
      </c>
      <c r="AG83" s="38">
        <v>20</v>
      </c>
      <c r="AH83" s="39" t="s">
        <v>36</v>
      </c>
      <c r="AI83" s="98"/>
    </row>
    <row r="84" spans="1:35" x14ac:dyDescent="0.15">
      <c r="A84" s="1656"/>
      <c r="B84" s="326">
        <v>43628</v>
      </c>
      <c r="C84" s="327" t="str">
        <f t="shared" si="7"/>
        <v>(水)</v>
      </c>
      <c r="D84" s="671" t="s">
        <v>600</v>
      </c>
      <c r="E84" s="60">
        <v>3</v>
      </c>
      <c r="F84" s="60">
        <v>19.399999999999999</v>
      </c>
      <c r="G84" s="23">
        <v>18.600000000000001</v>
      </c>
      <c r="H84" s="63">
        <v>19.2</v>
      </c>
      <c r="I84" s="23">
        <v>21.8</v>
      </c>
      <c r="J84" s="63">
        <v>8.3000000000000007</v>
      </c>
      <c r="K84" s="23">
        <v>7.49</v>
      </c>
      <c r="L84" s="63">
        <v>7.23</v>
      </c>
      <c r="M84" s="23">
        <v>22.7</v>
      </c>
      <c r="N84" s="63">
        <v>21.3</v>
      </c>
      <c r="O84" s="50">
        <v>73</v>
      </c>
      <c r="P84" s="1310">
        <v>63</v>
      </c>
      <c r="Q84" s="50">
        <v>66</v>
      </c>
      <c r="R84" s="1310">
        <v>64</v>
      </c>
      <c r="S84" s="50">
        <v>50</v>
      </c>
      <c r="T84" s="1310">
        <v>46</v>
      </c>
      <c r="U84" s="50">
        <v>16</v>
      </c>
      <c r="V84" s="1340">
        <v>18</v>
      </c>
      <c r="W84" s="64">
        <v>16</v>
      </c>
      <c r="X84" s="65">
        <v>20</v>
      </c>
      <c r="Y84" s="69">
        <v>178</v>
      </c>
      <c r="Z84" s="70">
        <v>184</v>
      </c>
      <c r="AA84" s="24">
        <v>1.2</v>
      </c>
      <c r="AB84" s="68">
        <v>0.54</v>
      </c>
      <c r="AC84" s="655">
        <v>5634</v>
      </c>
      <c r="AD84" s="6" t="s">
        <v>390</v>
      </c>
      <c r="AE84" s="18" t="s">
        <v>23</v>
      </c>
      <c r="AF84" s="48">
        <v>178</v>
      </c>
      <c r="AG84" s="49">
        <v>184</v>
      </c>
      <c r="AH84" s="25" t="s">
        <v>36</v>
      </c>
      <c r="AI84" s="26"/>
    </row>
    <row r="85" spans="1:35" x14ac:dyDescent="0.15">
      <c r="A85" s="1656"/>
      <c r="B85" s="326">
        <v>43629</v>
      </c>
      <c r="C85" s="327" t="str">
        <f t="shared" si="7"/>
        <v>(木)</v>
      </c>
      <c r="D85" s="671" t="s">
        <v>599</v>
      </c>
      <c r="E85" s="60" t="s">
        <v>19</v>
      </c>
      <c r="F85" s="60">
        <v>24</v>
      </c>
      <c r="G85" s="23">
        <v>18.399999999999999</v>
      </c>
      <c r="H85" s="63">
        <v>18.7</v>
      </c>
      <c r="I85" s="23">
        <v>19.5</v>
      </c>
      <c r="J85" s="63">
        <v>6.8</v>
      </c>
      <c r="K85" s="23">
        <v>7.48</v>
      </c>
      <c r="L85" s="63">
        <v>7.35</v>
      </c>
      <c r="M85" s="23">
        <v>26</v>
      </c>
      <c r="N85" s="63">
        <v>27.6</v>
      </c>
      <c r="O85" s="50"/>
      <c r="P85" s="1310">
        <v>93</v>
      </c>
      <c r="Q85" s="50"/>
      <c r="R85" s="1310">
        <v>84</v>
      </c>
      <c r="S85" s="50"/>
      <c r="T85" s="1310"/>
      <c r="U85" s="50"/>
      <c r="V85" s="1340"/>
      <c r="W85" s="64"/>
      <c r="X85" s="65">
        <v>20</v>
      </c>
      <c r="Y85" s="69"/>
      <c r="Z85" s="70">
        <v>193</v>
      </c>
      <c r="AA85" s="24"/>
      <c r="AB85" s="68">
        <v>0.37</v>
      </c>
      <c r="AC85" s="655">
        <v>4208</v>
      </c>
      <c r="AD85" s="6" t="s">
        <v>391</v>
      </c>
      <c r="AE85" s="18" t="s">
        <v>23</v>
      </c>
      <c r="AF85" s="40">
        <v>1.2</v>
      </c>
      <c r="AG85" s="41">
        <v>0.54</v>
      </c>
      <c r="AH85" s="42" t="s">
        <v>36</v>
      </c>
      <c r="AI85" s="99"/>
    </row>
    <row r="86" spans="1:35" x14ac:dyDescent="0.15">
      <c r="A86" s="1656"/>
      <c r="B86" s="326">
        <v>43630</v>
      </c>
      <c r="C86" s="327" t="str">
        <f t="shared" si="7"/>
        <v>(金)</v>
      </c>
      <c r="D86" s="671" t="s">
        <v>599</v>
      </c>
      <c r="E86" s="60"/>
      <c r="F86" s="60">
        <v>26.2</v>
      </c>
      <c r="G86" s="23">
        <v>19.600000000000001</v>
      </c>
      <c r="H86" s="63">
        <v>20.399999999999999</v>
      </c>
      <c r="I86" s="23">
        <v>16.100000000000001</v>
      </c>
      <c r="J86" s="63">
        <v>11.2</v>
      </c>
      <c r="K86" s="23">
        <v>7.54</v>
      </c>
      <c r="L86" s="63">
        <v>7.5</v>
      </c>
      <c r="M86" s="23">
        <v>28.1</v>
      </c>
      <c r="N86" s="63">
        <v>29.1</v>
      </c>
      <c r="O86" s="50"/>
      <c r="P86" s="1310">
        <v>100</v>
      </c>
      <c r="Q86" s="50"/>
      <c r="R86" s="1310">
        <v>84</v>
      </c>
      <c r="S86" s="50"/>
      <c r="T86" s="1310"/>
      <c r="U86" s="50"/>
      <c r="V86" s="1340"/>
      <c r="W86" s="64"/>
      <c r="X86" s="65">
        <v>17</v>
      </c>
      <c r="Y86" s="69"/>
      <c r="Z86" s="70">
        <v>214</v>
      </c>
      <c r="AA86" s="24"/>
      <c r="AB86" s="68">
        <v>0.65</v>
      </c>
      <c r="AC86" s="655">
        <v>1778</v>
      </c>
      <c r="AD86" s="6" t="s">
        <v>24</v>
      </c>
      <c r="AE86" s="18" t="s">
        <v>23</v>
      </c>
      <c r="AF86" s="23">
        <v>8.8000000000000007</v>
      </c>
      <c r="AG86" s="47">
        <v>8.6</v>
      </c>
      <c r="AH86" s="141" t="s">
        <v>36</v>
      </c>
      <c r="AI86" s="99"/>
    </row>
    <row r="87" spans="1:35" x14ac:dyDescent="0.15">
      <c r="A87" s="1656"/>
      <c r="B87" s="326">
        <v>43631</v>
      </c>
      <c r="C87" s="327" t="str">
        <f t="shared" si="7"/>
        <v>(土)</v>
      </c>
      <c r="D87" s="671" t="s">
        <v>583</v>
      </c>
      <c r="E87" s="60">
        <v>41</v>
      </c>
      <c r="F87" s="60">
        <v>17</v>
      </c>
      <c r="G87" s="23">
        <v>19.600000000000001</v>
      </c>
      <c r="H87" s="63">
        <v>21.2</v>
      </c>
      <c r="I87" s="23">
        <v>11.6</v>
      </c>
      <c r="J87" s="63">
        <v>8.4</v>
      </c>
      <c r="K87" s="23">
        <v>7.44</v>
      </c>
      <c r="L87" s="63">
        <v>7.81</v>
      </c>
      <c r="M87" s="23"/>
      <c r="N87" s="63"/>
      <c r="O87" s="50"/>
      <c r="P87" s="1310"/>
      <c r="Q87" s="50"/>
      <c r="R87" s="1310"/>
      <c r="S87" s="50"/>
      <c r="T87" s="1310"/>
      <c r="U87" s="50"/>
      <c r="V87" s="1340"/>
      <c r="W87" s="64"/>
      <c r="X87" s="65"/>
      <c r="Y87" s="69"/>
      <c r="Z87" s="70"/>
      <c r="AA87" s="24"/>
      <c r="AB87" s="68"/>
      <c r="AC87" s="655">
        <v>4666</v>
      </c>
      <c r="AD87" s="6" t="s">
        <v>25</v>
      </c>
      <c r="AE87" s="18" t="s">
        <v>23</v>
      </c>
      <c r="AF87" s="23">
        <v>3.6</v>
      </c>
      <c r="AG87" s="47">
        <v>2.8</v>
      </c>
      <c r="AH87" s="141" t="s">
        <v>36</v>
      </c>
      <c r="AI87" s="99"/>
    </row>
    <row r="88" spans="1:35" x14ac:dyDescent="0.15">
      <c r="A88" s="1656"/>
      <c r="B88" s="326">
        <v>43632</v>
      </c>
      <c r="C88" s="327" t="str">
        <f t="shared" si="7"/>
        <v>(日)</v>
      </c>
      <c r="D88" s="671" t="s">
        <v>599</v>
      </c>
      <c r="E88" s="60">
        <v>2</v>
      </c>
      <c r="F88" s="60">
        <v>24.5</v>
      </c>
      <c r="G88" s="23">
        <v>19.399999999999999</v>
      </c>
      <c r="H88" s="63">
        <v>19.2</v>
      </c>
      <c r="I88" s="23">
        <v>46.7</v>
      </c>
      <c r="J88" s="63">
        <v>5.4</v>
      </c>
      <c r="K88" s="23">
        <v>7.23</v>
      </c>
      <c r="L88" s="63">
        <v>7.13</v>
      </c>
      <c r="M88" s="23"/>
      <c r="N88" s="63"/>
      <c r="O88" s="50"/>
      <c r="P88" s="1310"/>
      <c r="Q88" s="50"/>
      <c r="R88" s="1310"/>
      <c r="S88" s="50"/>
      <c r="T88" s="1310"/>
      <c r="U88" s="50"/>
      <c r="V88" s="1340"/>
      <c r="W88" s="64"/>
      <c r="X88" s="65"/>
      <c r="Y88" s="69"/>
      <c r="Z88" s="70"/>
      <c r="AA88" s="24"/>
      <c r="AB88" s="68"/>
      <c r="AC88" s="655">
        <v>9555</v>
      </c>
      <c r="AD88" s="6" t="s">
        <v>392</v>
      </c>
      <c r="AE88" s="18" t="s">
        <v>23</v>
      </c>
      <c r="AF88" s="23">
        <v>8.5</v>
      </c>
      <c r="AG88" s="47">
        <v>8.4</v>
      </c>
      <c r="AH88" s="141" t="s">
        <v>36</v>
      </c>
      <c r="AI88" s="99"/>
    </row>
    <row r="89" spans="1:35" x14ac:dyDescent="0.15">
      <c r="A89" s="1656"/>
      <c r="B89" s="326">
        <v>43633</v>
      </c>
      <c r="C89" s="327" t="str">
        <f t="shared" si="7"/>
        <v>(月)</v>
      </c>
      <c r="D89" s="671" t="s">
        <v>599</v>
      </c>
      <c r="E89" s="60" t="s">
        <v>19</v>
      </c>
      <c r="F89" s="60">
        <v>24.9</v>
      </c>
      <c r="G89" s="23">
        <v>20.7</v>
      </c>
      <c r="H89" s="63">
        <v>21.7</v>
      </c>
      <c r="I89" s="23">
        <v>20.3</v>
      </c>
      <c r="J89" s="63">
        <v>5.8</v>
      </c>
      <c r="K89" s="23">
        <v>7.38</v>
      </c>
      <c r="L89" s="63">
        <v>7.24</v>
      </c>
      <c r="M89" s="23">
        <v>22.2</v>
      </c>
      <c r="N89" s="63">
        <v>21.7</v>
      </c>
      <c r="O89" s="50"/>
      <c r="P89" s="1310">
        <v>63</v>
      </c>
      <c r="Q89" s="50"/>
      <c r="R89" s="1310">
        <v>62</v>
      </c>
      <c r="S89" s="50"/>
      <c r="T89" s="1310"/>
      <c r="U89" s="50"/>
      <c r="V89" s="1340"/>
      <c r="W89" s="64"/>
      <c r="X89" s="65">
        <v>21</v>
      </c>
      <c r="Y89" s="69"/>
      <c r="Z89" s="70">
        <v>164</v>
      </c>
      <c r="AA89" s="24"/>
      <c r="AB89" s="68">
        <v>0.35</v>
      </c>
      <c r="AC89" s="655">
        <v>3555</v>
      </c>
      <c r="AD89" s="6" t="s">
        <v>393</v>
      </c>
      <c r="AE89" s="18" t="s">
        <v>23</v>
      </c>
      <c r="AF89" s="24">
        <v>0.11</v>
      </c>
      <c r="AG89" s="44">
        <v>0.12</v>
      </c>
      <c r="AH89" s="46" t="s">
        <v>36</v>
      </c>
      <c r="AI89" s="101"/>
    </row>
    <row r="90" spans="1:35" x14ac:dyDescent="0.15">
      <c r="A90" s="1656"/>
      <c r="B90" s="326">
        <v>43634</v>
      </c>
      <c r="C90" s="327" t="str">
        <f t="shared" si="7"/>
        <v>(火)</v>
      </c>
      <c r="D90" s="671" t="s">
        <v>599</v>
      </c>
      <c r="E90" s="60"/>
      <c r="F90" s="60">
        <v>27.7</v>
      </c>
      <c r="G90" s="23">
        <v>20.2</v>
      </c>
      <c r="H90" s="63">
        <v>20.5</v>
      </c>
      <c r="I90" s="23">
        <v>11.8</v>
      </c>
      <c r="J90" s="63">
        <v>7.7</v>
      </c>
      <c r="K90" s="23">
        <v>7.55</v>
      </c>
      <c r="L90" s="63">
        <v>7.45</v>
      </c>
      <c r="M90" s="23">
        <v>26.7</v>
      </c>
      <c r="N90" s="63">
        <v>27</v>
      </c>
      <c r="O90" s="50"/>
      <c r="P90" s="1310">
        <v>90</v>
      </c>
      <c r="Q90" s="50"/>
      <c r="R90" s="1310">
        <v>78</v>
      </c>
      <c r="S90" s="50"/>
      <c r="T90" s="1310"/>
      <c r="U90" s="50"/>
      <c r="V90" s="1340"/>
      <c r="W90" s="64"/>
      <c r="X90" s="65">
        <v>19</v>
      </c>
      <c r="Y90" s="69"/>
      <c r="Z90" s="70">
        <v>198</v>
      </c>
      <c r="AA90" s="24"/>
      <c r="AB90" s="68">
        <v>0.46</v>
      </c>
      <c r="AC90" s="655">
        <v>1333</v>
      </c>
      <c r="AD90" s="6" t="s">
        <v>26</v>
      </c>
      <c r="AE90" s="18" t="s">
        <v>23</v>
      </c>
      <c r="AF90" s="24">
        <v>0.45</v>
      </c>
      <c r="AG90" s="44">
        <v>0.52</v>
      </c>
      <c r="AH90" s="42" t="s">
        <v>36</v>
      </c>
      <c r="AI90" s="99"/>
    </row>
    <row r="91" spans="1:35" x14ac:dyDescent="0.15">
      <c r="A91" s="1656"/>
      <c r="B91" s="326">
        <v>43635</v>
      </c>
      <c r="C91" s="327" t="str">
        <f t="shared" si="7"/>
        <v>(水)</v>
      </c>
      <c r="D91" s="671" t="s">
        <v>599</v>
      </c>
      <c r="E91" s="60"/>
      <c r="F91" s="60">
        <v>26.1</v>
      </c>
      <c r="G91" s="23">
        <v>20.5</v>
      </c>
      <c r="H91" s="63">
        <v>20.6</v>
      </c>
      <c r="I91" s="23">
        <v>7.1</v>
      </c>
      <c r="J91" s="63">
        <v>6.8</v>
      </c>
      <c r="K91" s="23">
        <v>7.57</v>
      </c>
      <c r="L91" s="63">
        <v>7.63</v>
      </c>
      <c r="M91" s="23">
        <v>30.2</v>
      </c>
      <c r="N91" s="63">
        <v>31.8</v>
      </c>
      <c r="O91" s="50"/>
      <c r="P91" s="1310">
        <v>120</v>
      </c>
      <c r="Q91" s="50"/>
      <c r="R91" s="1310">
        <v>92</v>
      </c>
      <c r="S91" s="50"/>
      <c r="T91" s="1310"/>
      <c r="U91" s="50"/>
      <c r="V91" s="1340"/>
      <c r="W91" s="64"/>
      <c r="X91" s="65">
        <v>16</v>
      </c>
      <c r="Y91" s="69"/>
      <c r="Z91" s="70">
        <v>226</v>
      </c>
      <c r="AA91" s="24"/>
      <c r="AB91" s="68">
        <v>0.54</v>
      </c>
      <c r="AC91" s="655"/>
      <c r="AD91" s="6" t="s">
        <v>97</v>
      </c>
      <c r="AE91" s="18" t="s">
        <v>23</v>
      </c>
      <c r="AF91" s="24">
        <v>1</v>
      </c>
      <c r="AG91" s="44">
        <v>0.88</v>
      </c>
      <c r="AH91" s="42" t="s">
        <v>36</v>
      </c>
      <c r="AI91" s="99"/>
    </row>
    <row r="92" spans="1:35" x14ac:dyDescent="0.15">
      <c r="A92" s="1656"/>
      <c r="B92" s="326">
        <v>43636</v>
      </c>
      <c r="C92" s="327" t="str">
        <f t="shared" si="7"/>
        <v>(木)</v>
      </c>
      <c r="D92" s="671" t="s">
        <v>599</v>
      </c>
      <c r="E92" s="60"/>
      <c r="F92" s="60">
        <v>23.5</v>
      </c>
      <c r="G92" s="23">
        <v>22</v>
      </c>
      <c r="H92" s="63">
        <v>22.5</v>
      </c>
      <c r="I92" s="23">
        <v>4.7</v>
      </c>
      <c r="J92" s="63">
        <v>4.5</v>
      </c>
      <c r="K92" s="23">
        <v>7.72</v>
      </c>
      <c r="L92" s="63">
        <v>7.76</v>
      </c>
      <c r="M92" s="23">
        <v>30.1</v>
      </c>
      <c r="N92" s="63">
        <v>34.799999999999997</v>
      </c>
      <c r="O92" s="50"/>
      <c r="P92" s="1310">
        <v>120</v>
      </c>
      <c r="Q92" s="50"/>
      <c r="R92" s="1310">
        <v>94</v>
      </c>
      <c r="S92" s="50"/>
      <c r="T92" s="1310"/>
      <c r="U92" s="50"/>
      <c r="V92" s="1340"/>
      <c r="W92" s="64"/>
      <c r="X92" s="65">
        <v>17</v>
      </c>
      <c r="Y92" s="69"/>
      <c r="Z92" s="70">
        <v>228</v>
      </c>
      <c r="AA92" s="24"/>
      <c r="AB92" s="68">
        <v>0.4</v>
      </c>
      <c r="AC92" s="655"/>
      <c r="AD92" s="6" t="s">
        <v>379</v>
      </c>
      <c r="AE92" s="18" t="s">
        <v>23</v>
      </c>
      <c r="AF92" s="24">
        <v>0.128</v>
      </c>
      <c r="AG92" s="217">
        <v>7.3999999999999996E-2</v>
      </c>
      <c r="AH92" s="46" t="s">
        <v>36</v>
      </c>
      <c r="AI92" s="101"/>
    </row>
    <row r="93" spans="1:35" x14ac:dyDescent="0.15">
      <c r="A93" s="1656"/>
      <c r="B93" s="326">
        <v>43637</v>
      </c>
      <c r="C93" s="327" t="str">
        <f t="shared" si="7"/>
        <v>(金)</v>
      </c>
      <c r="D93" s="671" t="s">
        <v>600</v>
      </c>
      <c r="E93" s="60"/>
      <c r="F93" s="60">
        <v>26.3</v>
      </c>
      <c r="G93" s="23">
        <v>21.5</v>
      </c>
      <c r="H93" s="63">
        <v>22.7</v>
      </c>
      <c r="I93" s="23">
        <v>4</v>
      </c>
      <c r="J93" s="63">
        <v>3.9</v>
      </c>
      <c r="K93" s="23">
        <v>7.77</v>
      </c>
      <c r="L93" s="63">
        <v>7.76</v>
      </c>
      <c r="M93" s="23">
        <v>32</v>
      </c>
      <c r="N93" s="63">
        <v>34.299999999999997</v>
      </c>
      <c r="O93" s="50"/>
      <c r="P93" s="1310">
        <v>130</v>
      </c>
      <c r="Q93" s="50"/>
      <c r="R93" s="1310">
        <v>98</v>
      </c>
      <c r="S93" s="50"/>
      <c r="T93" s="1310"/>
      <c r="U93" s="50"/>
      <c r="V93" s="1340"/>
      <c r="W93" s="64"/>
      <c r="X93" s="65">
        <v>16</v>
      </c>
      <c r="Y93" s="69"/>
      <c r="Z93" s="70">
        <v>254</v>
      </c>
      <c r="AA93" s="24"/>
      <c r="AB93" s="68">
        <v>0.37</v>
      </c>
      <c r="AC93" s="655"/>
      <c r="AD93" s="6" t="s">
        <v>394</v>
      </c>
      <c r="AE93" s="18" t="s">
        <v>23</v>
      </c>
      <c r="AF93" s="484"/>
      <c r="AG93" s="217"/>
      <c r="AH93" s="42" t="s">
        <v>36</v>
      </c>
      <c r="AI93" s="99"/>
    </row>
    <row r="94" spans="1:35" x14ac:dyDescent="0.15">
      <c r="A94" s="1656"/>
      <c r="B94" s="326">
        <v>43638</v>
      </c>
      <c r="C94" s="327" t="str">
        <f t="shared" si="7"/>
        <v>(土)</v>
      </c>
      <c r="D94" s="671" t="s">
        <v>600</v>
      </c>
      <c r="E94" s="60">
        <v>9</v>
      </c>
      <c r="F94" s="60">
        <v>26.4</v>
      </c>
      <c r="G94" s="23">
        <v>22</v>
      </c>
      <c r="H94" s="63">
        <v>22.8</v>
      </c>
      <c r="I94" s="23">
        <v>6.4</v>
      </c>
      <c r="J94" s="63">
        <v>5.7</v>
      </c>
      <c r="K94" s="23">
        <v>7.61</v>
      </c>
      <c r="L94" s="63">
        <v>7.87</v>
      </c>
      <c r="M94" s="23"/>
      <c r="N94" s="63"/>
      <c r="O94" s="50"/>
      <c r="P94" s="1310"/>
      <c r="Q94" s="50"/>
      <c r="R94" s="1310"/>
      <c r="S94" s="50"/>
      <c r="T94" s="1310"/>
      <c r="U94" s="50"/>
      <c r="V94" s="1340"/>
      <c r="W94" s="64"/>
      <c r="X94" s="65"/>
      <c r="Y94" s="69"/>
      <c r="Z94" s="70"/>
      <c r="AA94" s="24"/>
      <c r="AB94" s="68"/>
      <c r="AC94" s="655"/>
      <c r="AD94" s="6" t="s">
        <v>98</v>
      </c>
      <c r="AE94" s="18" t="s">
        <v>23</v>
      </c>
      <c r="AF94" s="23">
        <v>15.6</v>
      </c>
      <c r="AG94" s="47">
        <v>16.600000000000001</v>
      </c>
      <c r="AH94" s="36" t="s">
        <v>36</v>
      </c>
      <c r="AI94" s="100"/>
    </row>
    <row r="95" spans="1:35" x14ac:dyDescent="0.15">
      <c r="A95" s="1656"/>
      <c r="B95" s="326">
        <v>43639</v>
      </c>
      <c r="C95" s="327" t="str">
        <f t="shared" si="7"/>
        <v>(日)</v>
      </c>
      <c r="D95" s="671" t="s">
        <v>600</v>
      </c>
      <c r="E95" s="60">
        <v>1</v>
      </c>
      <c r="F95" s="60">
        <v>22.7</v>
      </c>
      <c r="G95" s="23">
        <v>20.8</v>
      </c>
      <c r="H95" s="63">
        <v>21.7</v>
      </c>
      <c r="I95" s="23">
        <v>7.8</v>
      </c>
      <c r="J95" s="63">
        <v>7.7</v>
      </c>
      <c r="K95" s="23">
        <v>7.5</v>
      </c>
      <c r="L95" s="63">
        <v>7.79</v>
      </c>
      <c r="M95" s="23"/>
      <c r="N95" s="63"/>
      <c r="O95" s="50"/>
      <c r="P95" s="1310"/>
      <c r="Q95" s="50"/>
      <c r="R95" s="1310"/>
      <c r="S95" s="50"/>
      <c r="T95" s="1310"/>
      <c r="U95" s="50"/>
      <c r="V95" s="1340"/>
      <c r="W95" s="64"/>
      <c r="X95" s="65"/>
      <c r="Y95" s="69"/>
      <c r="Z95" s="70"/>
      <c r="AA95" s="24"/>
      <c r="AB95" s="68"/>
      <c r="AC95" s="655"/>
      <c r="AD95" s="6" t="s">
        <v>27</v>
      </c>
      <c r="AE95" s="18" t="s">
        <v>23</v>
      </c>
      <c r="AF95" s="23">
        <v>26.7</v>
      </c>
      <c r="AG95" s="47">
        <v>23.7</v>
      </c>
      <c r="AH95" s="36" t="s">
        <v>36</v>
      </c>
      <c r="AI95" s="100"/>
    </row>
    <row r="96" spans="1:35" x14ac:dyDescent="0.15">
      <c r="A96" s="1656"/>
      <c r="B96" s="326">
        <v>43640</v>
      </c>
      <c r="C96" s="327" t="str">
        <f t="shared" si="7"/>
        <v>(月)</v>
      </c>
      <c r="D96" s="671" t="s">
        <v>583</v>
      </c>
      <c r="E96" s="60">
        <v>36</v>
      </c>
      <c r="F96" s="60">
        <v>19</v>
      </c>
      <c r="G96" s="23">
        <v>19.7</v>
      </c>
      <c r="H96" s="63">
        <v>20.100000000000001</v>
      </c>
      <c r="I96" s="23">
        <v>6.3</v>
      </c>
      <c r="J96" s="63">
        <v>6</v>
      </c>
      <c r="K96" s="23">
        <v>7.72</v>
      </c>
      <c r="L96" s="63">
        <v>7.83</v>
      </c>
      <c r="M96" s="23">
        <v>21.7</v>
      </c>
      <c r="N96" s="63">
        <v>34.6</v>
      </c>
      <c r="O96" s="50"/>
      <c r="P96" s="1310">
        <v>130</v>
      </c>
      <c r="Q96" s="50"/>
      <c r="R96" s="1310">
        <v>92</v>
      </c>
      <c r="S96" s="50"/>
      <c r="T96" s="1310"/>
      <c r="U96" s="50"/>
      <c r="V96" s="1340"/>
      <c r="W96" s="64"/>
      <c r="X96" s="65">
        <v>16</v>
      </c>
      <c r="Y96" s="69"/>
      <c r="Z96" s="70">
        <v>268</v>
      </c>
      <c r="AA96" s="24"/>
      <c r="AB96" s="68">
        <v>0.48</v>
      </c>
      <c r="AC96" s="655">
        <v>1183</v>
      </c>
      <c r="AD96" s="6" t="s">
        <v>382</v>
      </c>
      <c r="AE96" s="18" t="s">
        <v>387</v>
      </c>
      <c r="AF96" s="50">
        <v>22</v>
      </c>
      <c r="AG96" s="51">
        <v>12</v>
      </c>
      <c r="AH96" s="43" t="s">
        <v>36</v>
      </c>
      <c r="AI96" s="102"/>
    </row>
    <row r="97" spans="1:35" x14ac:dyDescent="0.15">
      <c r="A97" s="1656"/>
      <c r="B97" s="326">
        <v>43641</v>
      </c>
      <c r="C97" s="327" t="str">
        <f t="shared" si="7"/>
        <v>(火)</v>
      </c>
      <c r="D97" s="671" t="s">
        <v>600</v>
      </c>
      <c r="E97" s="60"/>
      <c r="F97" s="60">
        <v>22.5</v>
      </c>
      <c r="G97" s="23">
        <v>19.2</v>
      </c>
      <c r="H97" s="63">
        <v>19.600000000000001</v>
      </c>
      <c r="I97" s="23">
        <v>17.399999999999999</v>
      </c>
      <c r="J97" s="63">
        <v>9.6999999999999993</v>
      </c>
      <c r="K97" s="23">
        <v>7.61</v>
      </c>
      <c r="L97" s="63">
        <v>7.4</v>
      </c>
      <c r="M97" s="23">
        <v>21.5</v>
      </c>
      <c r="N97" s="63">
        <v>22.3</v>
      </c>
      <c r="O97" s="50"/>
      <c r="P97" s="1310">
        <v>80</v>
      </c>
      <c r="Q97" s="50"/>
      <c r="R97" s="1310">
        <v>70</v>
      </c>
      <c r="S97" s="50"/>
      <c r="T97" s="1310"/>
      <c r="U97" s="50"/>
      <c r="V97" s="1340"/>
      <c r="W97" s="64"/>
      <c r="X97" s="65">
        <v>17</v>
      </c>
      <c r="Y97" s="69"/>
      <c r="Z97" s="70">
        <v>184</v>
      </c>
      <c r="AA97" s="24"/>
      <c r="AB97" s="68">
        <v>0.37</v>
      </c>
      <c r="AC97" s="655">
        <v>4999</v>
      </c>
      <c r="AD97" s="6" t="s">
        <v>395</v>
      </c>
      <c r="AE97" s="18" t="s">
        <v>23</v>
      </c>
      <c r="AF97" s="50">
        <v>38</v>
      </c>
      <c r="AG97" s="51">
        <v>16</v>
      </c>
      <c r="AH97" s="43" t="s">
        <v>36</v>
      </c>
      <c r="AI97" s="102"/>
    </row>
    <row r="98" spans="1:35" x14ac:dyDescent="0.15">
      <c r="A98" s="1656"/>
      <c r="B98" s="326">
        <v>43642</v>
      </c>
      <c r="C98" s="327" t="str">
        <f t="shared" si="7"/>
        <v>(水)</v>
      </c>
      <c r="D98" s="671" t="s">
        <v>599</v>
      </c>
      <c r="E98" s="60"/>
      <c r="F98" s="60">
        <v>26.7</v>
      </c>
      <c r="G98" s="23">
        <v>20.7</v>
      </c>
      <c r="H98" s="63">
        <v>20.9</v>
      </c>
      <c r="I98" s="23">
        <v>9.8000000000000007</v>
      </c>
      <c r="J98" s="63">
        <v>9.4</v>
      </c>
      <c r="K98" s="23">
        <v>7.63</v>
      </c>
      <c r="L98" s="63">
        <v>7.62</v>
      </c>
      <c r="M98" s="23">
        <v>25.7</v>
      </c>
      <c r="N98" s="63">
        <v>25</v>
      </c>
      <c r="O98" s="50"/>
      <c r="P98" s="1310">
        <v>93</v>
      </c>
      <c r="Q98" s="50"/>
      <c r="R98" s="1310">
        <v>76</v>
      </c>
      <c r="S98" s="50"/>
      <c r="T98" s="1310"/>
      <c r="U98" s="50"/>
      <c r="V98" s="1340"/>
      <c r="W98" s="64"/>
      <c r="X98" s="65">
        <v>16</v>
      </c>
      <c r="Y98" s="69"/>
      <c r="Z98" s="70">
        <v>176</v>
      </c>
      <c r="AA98" s="24"/>
      <c r="AB98" s="68">
        <v>0.61</v>
      </c>
      <c r="AC98" s="655"/>
      <c r="AD98" s="19"/>
      <c r="AE98" s="9"/>
      <c r="AF98" s="20"/>
      <c r="AG98" s="8"/>
      <c r="AH98" s="8"/>
      <c r="AI98" s="9"/>
    </row>
    <row r="99" spans="1:35" x14ac:dyDescent="0.15">
      <c r="A99" s="1656"/>
      <c r="B99" s="326">
        <v>43643</v>
      </c>
      <c r="C99" s="327" t="str">
        <f t="shared" si="7"/>
        <v>(木)</v>
      </c>
      <c r="D99" s="671" t="s">
        <v>599</v>
      </c>
      <c r="E99" s="60">
        <v>0</v>
      </c>
      <c r="F99" s="60">
        <v>26.2</v>
      </c>
      <c r="G99" s="23">
        <v>22.3</v>
      </c>
      <c r="H99" s="63">
        <v>22.8</v>
      </c>
      <c r="I99" s="23">
        <v>8.1999999999999993</v>
      </c>
      <c r="J99" s="63">
        <v>8</v>
      </c>
      <c r="K99" s="23">
        <v>7.75</v>
      </c>
      <c r="L99" s="63">
        <v>7.76</v>
      </c>
      <c r="M99" s="23">
        <v>29.5</v>
      </c>
      <c r="N99" s="63">
        <v>30.9</v>
      </c>
      <c r="O99" s="50"/>
      <c r="P99" s="1310">
        <v>120</v>
      </c>
      <c r="Q99" s="50"/>
      <c r="R99" s="1310">
        <v>89</v>
      </c>
      <c r="S99" s="50"/>
      <c r="T99" s="1310"/>
      <c r="U99" s="50"/>
      <c r="V99" s="1340"/>
      <c r="W99" s="64"/>
      <c r="X99" s="65">
        <v>16</v>
      </c>
      <c r="Y99" s="69"/>
      <c r="Z99" s="70">
        <v>244</v>
      </c>
      <c r="AA99" s="24"/>
      <c r="AB99" s="68">
        <v>0.5</v>
      </c>
      <c r="AC99" s="655"/>
      <c r="AD99" s="19"/>
      <c r="AE99" s="9"/>
      <c r="AF99" s="20"/>
      <c r="AG99" s="8"/>
      <c r="AH99" s="8"/>
      <c r="AI99" s="9"/>
    </row>
    <row r="100" spans="1:35" x14ac:dyDescent="0.15">
      <c r="A100" s="1656"/>
      <c r="B100" s="326">
        <v>43644</v>
      </c>
      <c r="C100" s="327" t="str">
        <f t="shared" si="7"/>
        <v>(金)</v>
      </c>
      <c r="D100" s="671" t="s">
        <v>600</v>
      </c>
      <c r="E100" s="60">
        <v>17</v>
      </c>
      <c r="F100" s="60">
        <v>24.9</v>
      </c>
      <c r="G100" s="23">
        <v>23</v>
      </c>
      <c r="H100" s="63">
        <v>23.2</v>
      </c>
      <c r="I100" s="23">
        <v>11.9</v>
      </c>
      <c r="J100" s="63">
        <v>8.9</v>
      </c>
      <c r="K100" s="23">
        <v>7.62</v>
      </c>
      <c r="L100" s="63">
        <v>7.73</v>
      </c>
      <c r="M100" s="23">
        <v>17.100000000000001</v>
      </c>
      <c r="N100" s="63">
        <v>29.7</v>
      </c>
      <c r="O100" s="50"/>
      <c r="P100" s="1310">
        <v>110</v>
      </c>
      <c r="Q100" s="50"/>
      <c r="R100" s="1310">
        <v>88</v>
      </c>
      <c r="S100" s="50"/>
      <c r="T100" s="1310"/>
      <c r="U100" s="50"/>
      <c r="V100" s="1340"/>
      <c r="W100" s="64"/>
      <c r="X100" s="65">
        <v>17</v>
      </c>
      <c r="Y100" s="69"/>
      <c r="Z100" s="70">
        <v>246</v>
      </c>
      <c r="AA100" s="24"/>
      <c r="AB100" s="68">
        <v>0.56999999999999995</v>
      </c>
      <c r="AC100" s="655"/>
      <c r="AD100" s="21"/>
      <c r="AE100" s="3"/>
      <c r="AF100" s="22"/>
      <c r="AG100" s="10"/>
      <c r="AH100" s="10"/>
      <c r="AI100" s="3"/>
    </row>
    <row r="101" spans="1:35" x14ac:dyDescent="0.15">
      <c r="A101" s="1656"/>
      <c r="B101" s="326">
        <v>43645</v>
      </c>
      <c r="C101" s="357" t="str">
        <f t="shared" si="7"/>
        <v>(土)</v>
      </c>
      <c r="D101" s="671" t="s">
        <v>583</v>
      </c>
      <c r="E101" s="60">
        <v>2</v>
      </c>
      <c r="F101" s="60">
        <v>21.2</v>
      </c>
      <c r="G101" s="23">
        <v>22.3</v>
      </c>
      <c r="H101" s="63">
        <v>23.6</v>
      </c>
      <c r="I101" s="23">
        <v>8</v>
      </c>
      <c r="J101" s="63">
        <v>9.9</v>
      </c>
      <c r="K101" s="23">
        <v>7.47</v>
      </c>
      <c r="L101" s="63">
        <v>7.74</v>
      </c>
      <c r="M101" s="23"/>
      <c r="N101" s="63"/>
      <c r="O101" s="50"/>
      <c r="P101" s="1310"/>
      <c r="Q101" s="50"/>
      <c r="R101" s="1310"/>
      <c r="S101" s="50"/>
      <c r="T101" s="1310"/>
      <c r="U101" s="50"/>
      <c r="V101" s="1340"/>
      <c r="W101" s="64"/>
      <c r="X101" s="65"/>
      <c r="Y101" s="69"/>
      <c r="Z101" s="70"/>
      <c r="AA101" s="24"/>
      <c r="AB101" s="68"/>
      <c r="AC101" s="655"/>
      <c r="AD101" s="29" t="s">
        <v>384</v>
      </c>
      <c r="AE101" s="2" t="s">
        <v>36</v>
      </c>
      <c r="AF101" s="2" t="s">
        <v>36</v>
      </c>
      <c r="AG101" s="2" t="s">
        <v>36</v>
      </c>
      <c r="AH101" s="2" t="s">
        <v>36</v>
      </c>
      <c r="AI101" s="103" t="s">
        <v>36</v>
      </c>
    </row>
    <row r="102" spans="1:35" x14ac:dyDescent="0.15">
      <c r="A102" s="1656"/>
      <c r="B102" s="326">
        <v>43646</v>
      </c>
      <c r="C102" s="328" t="str">
        <f t="shared" si="7"/>
        <v>(日)</v>
      </c>
      <c r="D102" s="672" t="s">
        <v>583</v>
      </c>
      <c r="E102" s="125">
        <v>7</v>
      </c>
      <c r="F102" s="125">
        <v>24.5</v>
      </c>
      <c r="G102" s="126">
        <v>20.7</v>
      </c>
      <c r="H102" s="127">
        <v>21.3</v>
      </c>
      <c r="I102" s="126">
        <v>9.1999999999999993</v>
      </c>
      <c r="J102" s="127">
        <v>8.6999999999999993</v>
      </c>
      <c r="K102" s="126">
        <v>7.45</v>
      </c>
      <c r="L102" s="127">
        <v>7.78</v>
      </c>
      <c r="M102" s="126"/>
      <c r="N102" s="127"/>
      <c r="O102" s="676"/>
      <c r="P102" s="1324"/>
      <c r="Q102" s="676"/>
      <c r="R102" s="1324"/>
      <c r="S102" s="676"/>
      <c r="T102" s="1324"/>
      <c r="U102" s="676"/>
      <c r="V102" s="1341"/>
      <c r="W102" s="128"/>
      <c r="X102" s="129"/>
      <c r="Y102" s="132"/>
      <c r="Z102" s="133"/>
      <c r="AA102" s="130"/>
      <c r="AB102" s="131"/>
      <c r="AC102" s="673"/>
      <c r="AD102" s="11" t="s">
        <v>36</v>
      </c>
      <c r="AE102" s="2" t="s">
        <v>36</v>
      </c>
      <c r="AF102" s="2" t="s">
        <v>36</v>
      </c>
      <c r="AG102" s="2" t="s">
        <v>36</v>
      </c>
      <c r="AH102" s="2" t="s">
        <v>36</v>
      </c>
      <c r="AI102" s="103" t="s">
        <v>36</v>
      </c>
    </row>
    <row r="103" spans="1:35" s="1" customFormat="1" ht="13.5" customHeight="1" x14ac:dyDescent="0.15">
      <c r="A103" s="1656"/>
      <c r="B103" s="1610" t="s">
        <v>396</v>
      </c>
      <c r="C103" s="1611"/>
      <c r="D103" s="399"/>
      <c r="E103" s="358">
        <f>MAX(E73:E102)</f>
        <v>118</v>
      </c>
      <c r="F103" s="359">
        <f t="shared" ref="F103:AC103" si="8">IF(COUNT(F73:F102)=0,"",MAX(F73:F102))</f>
        <v>30</v>
      </c>
      <c r="G103" s="360">
        <f t="shared" si="8"/>
        <v>23</v>
      </c>
      <c r="H103" s="361">
        <f t="shared" si="8"/>
        <v>23.6</v>
      </c>
      <c r="I103" s="360">
        <f t="shared" si="8"/>
        <v>74.8</v>
      </c>
      <c r="J103" s="361">
        <f t="shared" si="8"/>
        <v>11.2</v>
      </c>
      <c r="K103" s="360">
        <f t="shared" si="8"/>
        <v>7.81</v>
      </c>
      <c r="L103" s="361">
        <f t="shared" si="8"/>
        <v>7.9</v>
      </c>
      <c r="M103" s="360">
        <f t="shared" si="8"/>
        <v>35.4</v>
      </c>
      <c r="N103" s="361">
        <f t="shared" si="8"/>
        <v>38</v>
      </c>
      <c r="O103" s="1311">
        <f t="shared" si="8"/>
        <v>73</v>
      </c>
      <c r="P103" s="1312">
        <f t="shared" si="8"/>
        <v>140</v>
      </c>
      <c r="Q103" s="1311">
        <f t="shared" si="8"/>
        <v>66</v>
      </c>
      <c r="R103" s="1312">
        <f t="shared" si="8"/>
        <v>102</v>
      </c>
      <c r="S103" s="1311">
        <f t="shared" si="8"/>
        <v>50</v>
      </c>
      <c r="T103" s="1319">
        <f t="shared" si="8"/>
        <v>46</v>
      </c>
      <c r="U103" s="1311">
        <f t="shared" si="8"/>
        <v>16</v>
      </c>
      <c r="V103" s="1319">
        <f t="shared" si="8"/>
        <v>18</v>
      </c>
      <c r="W103" s="362">
        <f t="shared" si="8"/>
        <v>16</v>
      </c>
      <c r="X103" s="583">
        <f t="shared" si="8"/>
        <v>21</v>
      </c>
      <c r="Y103" s="1471">
        <f t="shared" si="8"/>
        <v>178</v>
      </c>
      <c r="Z103" s="1472">
        <f t="shared" si="8"/>
        <v>302</v>
      </c>
      <c r="AA103" s="694">
        <f t="shared" si="8"/>
        <v>1.2</v>
      </c>
      <c r="AB103" s="1514">
        <f t="shared" si="8"/>
        <v>0.66</v>
      </c>
      <c r="AC103" s="711">
        <f t="shared" si="8"/>
        <v>10975</v>
      </c>
      <c r="AD103" s="11" t="s">
        <v>36</v>
      </c>
      <c r="AE103" s="2" t="s">
        <v>36</v>
      </c>
      <c r="AF103" s="2" t="s">
        <v>36</v>
      </c>
      <c r="AG103" s="2" t="s">
        <v>36</v>
      </c>
      <c r="AH103" s="2" t="s">
        <v>36</v>
      </c>
      <c r="AI103" s="103" t="s">
        <v>36</v>
      </c>
    </row>
    <row r="104" spans="1:35" s="1" customFormat="1" ht="13.5" customHeight="1" x14ac:dyDescent="0.15">
      <c r="A104" s="1656"/>
      <c r="B104" s="1602" t="s">
        <v>397</v>
      </c>
      <c r="C104" s="1603"/>
      <c r="D104" s="401"/>
      <c r="E104" s="364">
        <f>MIN(E73:E102)</f>
        <v>0</v>
      </c>
      <c r="F104" s="365">
        <f t="shared" ref="F104:AC104" si="9">IF(COUNT(F73:F102)=0,"",MIN(F73:F102))</f>
        <v>17</v>
      </c>
      <c r="G104" s="366">
        <f t="shared" si="9"/>
        <v>17.399999999999999</v>
      </c>
      <c r="H104" s="367">
        <f t="shared" si="9"/>
        <v>17.8</v>
      </c>
      <c r="I104" s="366">
        <f t="shared" si="9"/>
        <v>4</v>
      </c>
      <c r="J104" s="365">
        <f t="shared" si="9"/>
        <v>3.9</v>
      </c>
      <c r="K104" s="366">
        <f t="shared" si="9"/>
        <v>7.23</v>
      </c>
      <c r="L104" s="365">
        <f t="shared" si="9"/>
        <v>7.1</v>
      </c>
      <c r="M104" s="366">
        <f t="shared" si="9"/>
        <v>15.7</v>
      </c>
      <c r="N104" s="365">
        <f t="shared" si="9"/>
        <v>15.2</v>
      </c>
      <c r="O104" s="1313">
        <f t="shared" si="9"/>
        <v>73</v>
      </c>
      <c r="P104" s="1314">
        <f t="shared" si="9"/>
        <v>34</v>
      </c>
      <c r="Q104" s="1313">
        <f t="shared" si="9"/>
        <v>66</v>
      </c>
      <c r="R104" s="1314">
        <f t="shared" si="9"/>
        <v>42</v>
      </c>
      <c r="S104" s="1313">
        <f t="shared" si="9"/>
        <v>50</v>
      </c>
      <c r="T104" s="1314">
        <f t="shared" si="9"/>
        <v>46</v>
      </c>
      <c r="U104" s="1313">
        <f t="shared" si="9"/>
        <v>16</v>
      </c>
      <c r="V104" s="1320">
        <f t="shared" si="9"/>
        <v>18</v>
      </c>
      <c r="W104" s="368">
        <f t="shared" si="9"/>
        <v>16</v>
      </c>
      <c r="X104" s="697">
        <f t="shared" si="9"/>
        <v>16</v>
      </c>
      <c r="Y104" s="1473">
        <f t="shared" si="9"/>
        <v>178</v>
      </c>
      <c r="Z104" s="1474">
        <f t="shared" si="9"/>
        <v>122</v>
      </c>
      <c r="AA104" s="698">
        <f t="shared" si="9"/>
        <v>1.2</v>
      </c>
      <c r="AB104" s="710">
        <f t="shared" si="9"/>
        <v>0.28999999999999998</v>
      </c>
      <c r="AC104" s="712">
        <f t="shared" si="9"/>
        <v>1183</v>
      </c>
      <c r="AD104" s="11" t="s">
        <v>36</v>
      </c>
      <c r="AE104" s="2" t="s">
        <v>36</v>
      </c>
      <c r="AF104" s="2" t="s">
        <v>36</v>
      </c>
      <c r="AG104" s="2" t="s">
        <v>36</v>
      </c>
      <c r="AH104" s="2" t="s">
        <v>36</v>
      </c>
      <c r="AI104" s="103" t="s">
        <v>36</v>
      </c>
    </row>
    <row r="105" spans="1:35" s="1" customFormat="1" ht="13.5" customHeight="1" x14ac:dyDescent="0.15">
      <c r="A105" s="1656"/>
      <c r="B105" s="1602" t="s">
        <v>398</v>
      </c>
      <c r="C105" s="1603"/>
      <c r="D105" s="401"/>
      <c r="E105" s="401"/>
      <c r="F105" s="584">
        <f t="shared" ref="F105:AC105" si="10">IF(COUNT(F73:F102)=0,"",AVERAGE(F73:F102))</f>
        <v>23.956666666666671</v>
      </c>
      <c r="G105" s="366">
        <f t="shared" si="10"/>
        <v>20.463333333333331</v>
      </c>
      <c r="H105" s="365">
        <f t="shared" si="10"/>
        <v>21.066666666666663</v>
      </c>
      <c r="I105" s="366">
        <f t="shared" si="10"/>
        <v>13.603333333333332</v>
      </c>
      <c r="J105" s="365">
        <f t="shared" si="10"/>
        <v>7.7333333333333334</v>
      </c>
      <c r="K105" s="366">
        <f t="shared" si="10"/>
        <v>7.5723333333333347</v>
      </c>
      <c r="L105" s="365">
        <f t="shared" si="10"/>
        <v>7.6389999999999985</v>
      </c>
      <c r="M105" s="366">
        <f t="shared" si="10"/>
        <v>27.68</v>
      </c>
      <c r="N105" s="365">
        <f t="shared" si="10"/>
        <v>30.045000000000005</v>
      </c>
      <c r="O105" s="1313">
        <f t="shared" si="10"/>
        <v>73</v>
      </c>
      <c r="P105" s="1314">
        <f t="shared" si="10"/>
        <v>107.8</v>
      </c>
      <c r="Q105" s="1313">
        <f t="shared" si="10"/>
        <v>66</v>
      </c>
      <c r="R105" s="1314">
        <f t="shared" si="10"/>
        <v>84.45</v>
      </c>
      <c r="S105" s="1313">
        <f t="shared" si="10"/>
        <v>50</v>
      </c>
      <c r="T105" s="1314">
        <f t="shared" si="10"/>
        <v>46</v>
      </c>
      <c r="U105" s="1313">
        <f t="shared" si="10"/>
        <v>16</v>
      </c>
      <c r="V105" s="1314">
        <f t="shared" si="10"/>
        <v>18</v>
      </c>
      <c r="W105" s="1363">
        <f t="shared" si="10"/>
        <v>16</v>
      </c>
      <c r="X105" s="697">
        <f t="shared" si="10"/>
        <v>18.2</v>
      </c>
      <c r="Y105" s="1473">
        <f t="shared" si="10"/>
        <v>178</v>
      </c>
      <c r="Z105" s="1474">
        <f t="shared" si="10"/>
        <v>225.05</v>
      </c>
      <c r="AA105" s="698">
        <f t="shared" si="10"/>
        <v>1.2</v>
      </c>
      <c r="AB105" s="710">
        <f t="shared" si="10"/>
        <v>0.49349999999999994</v>
      </c>
      <c r="AC105" s="712">
        <f t="shared" si="10"/>
        <v>4669</v>
      </c>
      <c r="AD105" s="11" t="s">
        <v>36</v>
      </c>
      <c r="AE105" s="2" t="s">
        <v>36</v>
      </c>
      <c r="AF105" s="2" t="s">
        <v>36</v>
      </c>
      <c r="AG105" s="2" t="s">
        <v>36</v>
      </c>
      <c r="AH105" s="2" t="s">
        <v>36</v>
      </c>
      <c r="AI105" s="103" t="s">
        <v>36</v>
      </c>
    </row>
    <row r="106" spans="1:35" s="1" customFormat="1" ht="13.5" customHeight="1" x14ac:dyDescent="0.15">
      <c r="A106" s="1657"/>
      <c r="B106" s="1630" t="s">
        <v>399</v>
      </c>
      <c r="C106" s="1605"/>
      <c r="D106" s="401"/>
      <c r="E106" s="577">
        <f>SUM(E73:E102)</f>
        <v>269</v>
      </c>
      <c r="F106" s="606"/>
      <c r="G106" s="1352"/>
      <c r="H106" s="1455"/>
      <c r="I106" s="1352"/>
      <c r="J106" s="1455"/>
      <c r="K106" s="1352"/>
      <c r="L106" s="1353"/>
      <c r="M106" s="1352"/>
      <c r="N106" s="1455"/>
      <c r="O106" s="1315"/>
      <c r="P106" s="1316"/>
      <c r="Q106" s="1315"/>
      <c r="R106" s="1333"/>
      <c r="S106" s="1315"/>
      <c r="T106" s="1316"/>
      <c r="U106" s="1315"/>
      <c r="V106" s="1333"/>
      <c r="W106" s="1364"/>
      <c r="X106" s="1365"/>
      <c r="Y106" s="1475"/>
      <c r="Z106" s="1476"/>
      <c r="AA106" s="1520"/>
      <c r="AB106" s="1515"/>
      <c r="AC106" s="639">
        <f>SUM(AC73:AC102)</f>
        <v>51359</v>
      </c>
      <c r="AD106" s="11" t="s">
        <v>36</v>
      </c>
      <c r="AE106" s="2" t="s">
        <v>36</v>
      </c>
      <c r="AF106" s="2" t="s">
        <v>36</v>
      </c>
      <c r="AG106" s="2" t="s">
        <v>36</v>
      </c>
      <c r="AH106" s="2" t="s">
        <v>36</v>
      </c>
      <c r="AI106" s="103" t="s">
        <v>36</v>
      </c>
    </row>
    <row r="107" spans="1:35" ht="13.5" customHeight="1" x14ac:dyDescent="0.15">
      <c r="A107" s="1655" t="s">
        <v>317</v>
      </c>
      <c r="B107" s="457">
        <v>43647</v>
      </c>
      <c r="C107" s="464" t="str">
        <f>IF(B107="","",IF(WEEKDAY(B107)=1,"(日)",IF(WEEKDAY(B107)=2,"(月)",IF(WEEKDAY(B107)=3,"(火)",IF(WEEKDAY(B107)=4,"(水)",IF(WEEKDAY(B107)=5,"(木)",IF(WEEKDAY(B107)=6,"(金)","(土)")))))))</f>
        <v>(月)</v>
      </c>
      <c r="D107" s="670" t="s">
        <v>583</v>
      </c>
      <c r="E107" s="59">
        <v>2</v>
      </c>
      <c r="F107" s="59">
        <v>25.6</v>
      </c>
      <c r="G107" s="61">
        <v>22.6</v>
      </c>
      <c r="H107" s="62">
        <v>23</v>
      </c>
      <c r="I107" s="61">
        <v>8.1</v>
      </c>
      <c r="J107" s="62">
        <v>8</v>
      </c>
      <c r="K107" s="61">
        <v>7.75</v>
      </c>
      <c r="L107" s="62">
        <v>7.74</v>
      </c>
      <c r="M107" s="61">
        <v>32.200000000000003</v>
      </c>
      <c r="N107" s="62">
        <v>29.8</v>
      </c>
      <c r="O107" s="1308"/>
      <c r="P107" s="1309">
        <v>120</v>
      </c>
      <c r="Q107" s="1308"/>
      <c r="R107" s="1309">
        <v>94</v>
      </c>
      <c r="S107" s="1308"/>
      <c r="T107" s="1309"/>
      <c r="U107" s="1308"/>
      <c r="V107" s="1309"/>
      <c r="W107" s="55"/>
      <c r="X107" s="56">
        <v>15</v>
      </c>
      <c r="Y107" s="57"/>
      <c r="Z107" s="58">
        <v>258</v>
      </c>
      <c r="AA107" s="66"/>
      <c r="AB107" s="67">
        <v>0.67</v>
      </c>
      <c r="AC107" s="653"/>
      <c r="AD107" s="172">
        <v>43656</v>
      </c>
      <c r="AE107" s="135" t="s">
        <v>3</v>
      </c>
      <c r="AF107" s="136">
        <v>21.8</v>
      </c>
      <c r="AG107" s="137" t="s">
        <v>20</v>
      </c>
      <c r="AH107" s="138"/>
      <c r="AI107" s="139"/>
    </row>
    <row r="108" spans="1:35" x14ac:dyDescent="0.15">
      <c r="A108" s="1656"/>
      <c r="B108" s="326">
        <v>43648</v>
      </c>
      <c r="C108" s="456" t="str">
        <f t="shared" ref="C108:C137" si="11">IF(B108="","",IF(WEEKDAY(B108)=1,"(日)",IF(WEEKDAY(B108)=2,"(月)",IF(WEEKDAY(B108)=3,"(火)",IF(WEEKDAY(B108)=4,"(水)",IF(WEEKDAY(B108)=5,"(木)",IF(WEEKDAY(B108)=6,"(金)","(土)")))))))</f>
        <v>(火)</v>
      </c>
      <c r="D108" s="671" t="s">
        <v>600</v>
      </c>
      <c r="E108" s="60"/>
      <c r="F108" s="60">
        <v>24.3</v>
      </c>
      <c r="G108" s="23">
        <v>21.8</v>
      </c>
      <c r="H108" s="63">
        <v>22.1</v>
      </c>
      <c r="I108" s="23">
        <v>8.4</v>
      </c>
      <c r="J108" s="63">
        <v>8.1999999999999993</v>
      </c>
      <c r="K108" s="23">
        <v>7.72</v>
      </c>
      <c r="L108" s="63">
        <v>7.76</v>
      </c>
      <c r="M108" s="23">
        <v>28.7</v>
      </c>
      <c r="N108" s="63">
        <v>30</v>
      </c>
      <c r="O108" s="50"/>
      <c r="P108" s="1310">
        <v>110</v>
      </c>
      <c r="Q108" s="50"/>
      <c r="R108" s="1310">
        <v>86</v>
      </c>
      <c r="S108" s="50"/>
      <c r="T108" s="1310"/>
      <c r="U108" s="50"/>
      <c r="V108" s="1310"/>
      <c r="W108" s="64"/>
      <c r="X108" s="65">
        <v>17</v>
      </c>
      <c r="Y108" s="69"/>
      <c r="Z108" s="70">
        <v>238</v>
      </c>
      <c r="AA108" s="24"/>
      <c r="AB108" s="68">
        <v>0.53</v>
      </c>
      <c r="AC108" s="655"/>
      <c r="AD108" s="12" t="s">
        <v>93</v>
      </c>
      <c r="AE108" s="13" t="s">
        <v>385</v>
      </c>
      <c r="AF108" s="14" t="s">
        <v>5</v>
      </c>
      <c r="AG108" s="15" t="s">
        <v>6</v>
      </c>
      <c r="AH108" s="16" t="s">
        <v>36</v>
      </c>
      <c r="AI108" s="96"/>
    </row>
    <row r="109" spans="1:35" x14ac:dyDescent="0.15">
      <c r="A109" s="1656"/>
      <c r="B109" s="326">
        <v>43649</v>
      </c>
      <c r="C109" s="456" t="str">
        <f t="shared" si="11"/>
        <v>(水)</v>
      </c>
      <c r="D109" s="675" t="s">
        <v>600</v>
      </c>
      <c r="E109" s="60">
        <v>1</v>
      </c>
      <c r="F109" s="60">
        <v>26.9</v>
      </c>
      <c r="G109" s="23">
        <v>22</v>
      </c>
      <c r="H109" s="63">
        <v>22.3</v>
      </c>
      <c r="I109" s="23">
        <v>8.1999999999999993</v>
      </c>
      <c r="J109" s="63">
        <v>7.7</v>
      </c>
      <c r="K109" s="23">
        <v>7.7</v>
      </c>
      <c r="L109" s="63">
        <v>7.71</v>
      </c>
      <c r="M109" s="23">
        <v>31.3</v>
      </c>
      <c r="N109" s="63">
        <v>33.9</v>
      </c>
      <c r="O109" s="50"/>
      <c r="P109" s="1310">
        <v>130</v>
      </c>
      <c r="Q109" s="50"/>
      <c r="R109" s="1310">
        <v>94</v>
      </c>
      <c r="S109" s="50"/>
      <c r="T109" s="1310"/>
      <c r="U109" s="50"/>
      <c r="V109" s="1310"/>
      <c r="W109" s="64"/>
      <c r="X109" s="65">
        <v>17</v>
      </c>
      <c r="Y109" s="69"/>
      <c r="Z109" s="70">
        <v>264</v>
      </c>
      <c r="AA109" s="24"/>
      <c r="AB109" s="68">
        <v>0.56999999999999995</v>
      </c>
      <c r="AC109" s="655"/>
      <c r="AD109" s="5" t="s">
        <v>94</v>
      </c>
      <c r="AE109" s="17" t="s">
        <v>20</v>
      </c>
      <c r="AF109" s="31">
        <v>19.399999999999999</v>
      </c>
      <c r="AG109" s="32">
        <v>19.600000000000001</v>
      </c>
      <c r="AH109" s="33" t="s">
        <v>36</v>
      </c>
      <c r="AI109" s="97"/>
    </row>
    <row r="110" spans="1:35" x14ac:dyDescent="0.15">
      <c r="A110" s="1656"/>
      <c r="B110" s="326">
        <v>43650</v>
      </c>
      <c r="C110" s="456" t="str">
        <f t="shared" si="11"/>
        <v>(木)</v>
      </c>
      <c r="D110" s="675" t="s">
        <v>583</v>
      </c>
      <c r="E110" s="60">
        <v>48</v>
      </c>
      <c r="F110" s="60">
        <v>24.4</v>
      </c>
      <c r="G110" s="23">
        <v>22.1</v>
      </c>
      <c r="H110" s="63">
        <v>22.4</v>
      </c>
      <c r="I110" s="23">
        <v>6.7</v>
      </c>
      <c r="J110" s="63">
        <v>6.2</v>
      </c>
      <c r="K110" s="23">
        <v>7.73</v>
      </c>
      <c r="L110" s="63">
        <v>7.75</v>
      </c>
      <c r="M110" s="23">
        <v>27.2</v>
      </c>
      <c r="N110" s="63">
        <v>29.6</v>
      </c>
      <c r="O110" s="50"/>
      <c r="P110" s="1310">
        <v>120</v>
      </c>
      <c r="Q110" s="50"/>
      <c r="R110" s="1310">
        <v>88</v>
      </c>
      <c r="S110" s="50"/>
      <c r="T110" s="1310"/>
      <c r="U110" s="50"/>
      <c r="V110" s="1310"/>
      <c r="W110" s="64"/>
      <c r="X110" s="65">
        <v>16</v>
      </c>
      <c r="Y110" s="69"/>
      <c r="Z110" s="70">
        <v>238</v>
      </c>
      <c r="AA110" s="24"/>
      <c r="AB110" s="68">
        <v>0.52</v>
      </c>
      <c r="AC110" s="655">
        <v>5436</v>
      </c>
      <c r="AD110" s="6" t="s">
        <v>386</v>
      </c>
      <c r="AE110" s="18" t="s">
        <v>387</v>
      </c>
      <c r="AF110" s="34">
        <v>10.9</v>
      </c>
      <c r="AG110" s="35">
        <v>10.6</v>
      </c>
      <c r="AH110" s="39" t="s">
        <v>36</v>
      </c>
      <c r="AI110" s="98"/>
    </row>
    <row r="111" spans="1:35" x14ac:dyDescent="0.15">
      <c r="A111" s="1656"/>
      <c r="B111" s="326">
        <v>43651</v>
      </c>
      <c r="C111" s="456" t="str">
        <f t="shared" si="11"/>
        <v>(金)</v>
      </c>
      <c r="D111" s="675" t="s">
        <v>600</v>
      </c>
      <c r="E111" s="60">
        <v>4</v>
      </c>
      <c r="F111" s="60">
        <v>23.9</v>
      </c>
      <c r="G111" s="23">
        <v>19.7</v>
      </c>
      <c r="H111" s="63">
        <v>22.1</v>
      </c>
      <c r="I111" s="23">
        <v>40.5</v>
      </c>
      <c r="J111" s="63">
        <v>5.5</v>
      </c>
      <c r="K111" s="23">
        <v>7.55</v>
      </c>
      <c r="L111" s="63">
        <v>7.09</v>
      </c>
      <c r="M111" s="23">
        <v>18.600000000000001</v>
      </c>
      <c r="N111" s="63">
        <v>17.5</v>
      </c>
      <c r="O111" s="50"/>
      <c r="P111" s="1310">
        <v>42</v>
      </c>
      <c r="Q111" s="50"/>
      <c r="R111" s="1310">
        <v>50</v>
      </c>
      <c r="S111" s="50"/>
      <c r="T111" s="1310"/>
      <c r="U111" s="50"/>
      <c r="V111" s="1310"/>
      <c r="W111" s="64"/>
      <c r="X111" s="65">
        <v>20</v>
      </c>
      <c r="Y111" s="69"/>
      <c r="Z111" s="70">
        <v>152</v>
      </c>
      <c r="AA111" s="24"/>
      <c r="AB111" s="68">
        <v>0.21</v>
      </c>
      <c r="AC111" s="655">
        <v>9776</v>
      </c>
      <c r="AD111" s="6" t="s">
        <v>21</v>
      </c>
      <c r="AE111" s="18"/>
      <c r="AF111" s="34">
        <v>7.58</v>
      </c>
      <c r="AG111" s="35">
        <v>7.56</v>
      </c>
      <c r="AH111" s="42" t="s">
        <v>36</v>
      </c>
      <c r="AI111" s="99"/>
    </row>
    <row r="112" spans="1:35" x14ac:dyDescent="0.15">
      <c r="A112" s="1656"/>
      <c r="B112" s="326">
        <v>43652</v>
      </c>
      <c r="C112" s="456" t="str">
        <f t="shared" si="11"/>
        <v>(土)</v>
      </c>
      <c r="D112" s="675" t="s">
        <v>583</v>
      </c>
      <c r="E112" s="60">
        <v>22</v>
      </c>
      <c r="F112" s="60">
        <v>20.100000000000001</v>
      </c>
      <c r="G112" s="23">
        <v>20.7</v>
      </c>
      <c r="H112" s="63">
        <v>21.6</v>
      </c>
      <c r="I112" s="23">
        <v>30.2</v>
      </c>
      <c r="J112" s="63">
        <v>5.4</v>
      </c>
      <c r="K112" s="23">
        <v>7.22</v>
      </c>
      <c r="L112" s="63">
        <v>7</v>
      </c>
      <c r="M112" s="23"/>
      <c r="N112" s="63"/>
      <c r="O112" s="50"/>
      <c r="P112" s="1310"/>
      <c r="Q112" s="50"/>
      <c r="R112" s="1310"/>
      <c r="S112" s="50"/>
      <c r="T112" s="1310"/>
      <c r="U112" s="50"/>
      <c r="V112" s="1310"/>
      <c r="W112" s="64"/>
      <c r="X112" s="65"/>
      <c r="Y112" s="69"/>
      <c r="Z112" s="70"/>
      <c r="AA112" s="24"/>
      <c r="AB112" s="68"/>
      <c r="AC112" s="655">
        <v>8333</v>
      </c>
      <c r="AD112" s="6" t="s">
        <v>364</v>
      </c>
      <c r="AE112" s="18" t="s">
        <v>22</v>
      </c>
      <c r="AF112" s="34">
        <v>27.3</v>
      </c>
      <c r="AG112" s="35">
        <v>24.5</v>
      </c>
      <c r="AH112" s="36" t="s">
        <v>36</v>
      </c>
      <c r="AI112" s="100"/>
    </row>
    <row r="113" spans="1:35" x14ac:dyDescent="0.15">
      <c r="A113" s="1656"/>
      <c r="B113" s="326">
        <v>43653</v>
      </c>
      <c r="C113" s="456" t="str">
        <f t="shared" si="11"/>
        <v>(日)</v>
      </c>
      <c r="D113" s="675" t="s">
        <v>583</v>
      </c>
      <c r="E113" s="60">
        <v>35</v>
      </c>
      <c r="F113" s="60">
        <v>20</v>
      </c>
      <c r="G113" s="23">
        <v>20.8</v>
      </c>
      <c r="H113" s="63">
        <v>21.1</v>
      </c>
      <c r="I113" s="23">
        <v>23.6</v>
      </c>
      <c r="J113" s="63">
        <v>5.8</v>
      </c>
      <c r="K113" s="23">
        <v>7.29</v>
      </c>
      <c r="L113" s="63">
        <v>7.02</v>
      </c>
      <c r="M113" s="23"/>
      <c r="N113" s="63"/>
      <c r="O113" s="50"/>
      <c r="P113" s="1310"/>
      <c r="Q113" s="50"/>
      <c r="R113" s="1310"/>
      <c r="S113" s="50"/>
      <c r="T113" s="1310"/>
      <c r="U113" s="50"/>
      <c r="V113" s="1310"/>
      <c r="W113" s="64"/>
      <c r="X113" s="65"/>
      <c r="Y113" s="69"/>
      <c r="Z113" s="70"/>
      <c r="AA113" s="24"/>
      <c r="AB113" s="68"/>
      <c r="AC113" s="655">
        <v>7926</v>
      </c>
      <c r="AD113" s="6" t="s">
        <v>388</v>
      </c>
      <c r="AE113" s="18" t="s">
        <v>23</v>
      </c>
      <c r="AF113" s="659">
        <v>100</v>
      </c>
      <c r="AG113" s="660">
        <v>93</v>
      </c>
      <c r="AH113" s="36" t="s">
        <v>36</v>
      </c>
      <c r="AI113" s="100"/>
    </row>
    <row r="114" spans="1:35" x14ac:dyDescent="0.15">
      <c r="A114" s="1656"/>
      <c r="B114" s="326">
        <v>43654</v>
      </c>
      <c r="C114" s="456" t="str">
        <f>IF(B114="","",IF(WEEKDAY(B114)=1,"(日)",IF(WEEKDAY(B114)=2,"(月)",IF(WEEKDAY(B114)=3,"(火)",IF(WEEKDAY(B114)=4,"(水)",IF(WEEKDAY(B114)=5,"(木)",IF(WEEKDAY(B114)=6,"(金)","(土)")))))))</f>
        <v>(月)</v>
      </c>
      <c r="D114" s="675" t="s">
        <v>600</v>
      </c>
      <c r="E114" s="60"/>
      <c r="F114" s="60">
        <v>20</v>
      </c>
      <c r="G114" s="23">
        <v>20.100000000000001</v>
      </c>
      <c r="H114" s="63">
        <v>20.2</v>
      </c>
      <c r="I114" s="23">
        <v>22.7</v>
      </c>
      <c r="J114" s="63">
        <v>7.9</v>
      </c>
      <c r="K114" s="23">
        <v>7.51</v>
      </c>
      <c r="L114" s="63">
        <v>7.21</v>
      </c>
      <c r="M114" s="23">
        <v>18.7</v>
      </c>
      <c r="N114" s="63">
        <v>22</v>
      </c>
      <c r="O114" s="50"/>
      <c r="P114" s="1310">
        <v>60</v>
      </c>
      <c r="Q114" s="50"/>
      <c r="R114" s="1310">
        <v>64</v>
      </c>
      <c r="S114" s="50"/>
      <c r="T114" s="1310"/>
      <c r="U114" s="50"/>
      <c r="V114" s="1310"/>
      <c r="W114" s="64"/>
      <c r="X114" s="65">
        <v>17</v>
      </c>
      <c r="Y114" s="69"/>
      <c r="Z114" s="70">
        <v>164</v>
      </c>
      <c r="AA114" s="24"/>
      <c r="AB114" s="68">
        <v>0.37</v>
      </c>
      <c r="AC114" s="655">
        <v>6948</v>
      </c>
      <c r="AD114" s="6" t="s">
        <v>368</v>
      </c>
      <c r="AE114" s="18" t="s">
        <v>23</v>
      </c>
      <c r="AF114" s="659">
        <v>84</v>
      </c>
      <c r="AG114" s="660">
        <v>82</v>
      </c>
      <c r="AH114" s="36" t="s">
        <v>36</v>
      </c>
      <c r="AI114" s="100"/>
    </row>
    <row r="115" spans="1:35" x14ac:dyDescent="0.15">
      <c r="A115" s="1656"/>
      <c r="B115" s="326">
        <v>43655</v>
      </c>
      <c r="C115" s="456" t="str">
        <f t="shared" si="11"/>
        <v>(火)</v>
      </c>
      <c r="D115" s="675" t="s">
        <v>600</v>
      </c>
      <c r="E115" s="60">
        <v>2</v>
      </c>
      <c r="F115" s="60">
        <v>20.7</v>
      </c>
      <c r="G115" s="23">
        <v>19.5</v>
      </c>
      <c r="H115" s="63">
        <v>20</v>
      </c>
      <c r="I115" s="23">
        <v>16.5</v>
      </c>
      <c r="J115" s="63">
        <v>5.5</v>
      </c>
      <c r="K115" s="23">
        <v>7.43</v>
      </c>
      <c r="L115" s="63">
        <v>7.14</v>
      </c>
      <c r="M115" s="23">
        <v>22.2</v>
      </c>
      <c r="N115" s="63">
        <v>22</v>
      </c>
      <c r="O115" s="50"/>
      <c r="P115" s="1310">
        <v>73</v>
      </c>
      <c r="Q115" s="50"/>
      <c r="R115" s="1310">
        <v>72</v>
      </c>
      <c r="S115" s="50"/>
      <c r="T115" s="1310"/>
      <c r="U115" s="50"/>
      <c r="V115" s="1310"/>
      <c r="W115" s="64"/>
      <c r="X115" s="65">
        <v>18</v>
      </c>
      <c r="Y115" s="69"/>
      <c r="Z115" s="70">
        <v>172</v>
      </c>
      <c r="AA115" s="24"/>
      <c r="AB115" s="68">
        <v>0.31</v>
      </c>
      <c r="AC115" s="655">
        <v>4514</v>
      </c>
      <c r="AD115" s="6" t="s">
        <v>369</v>
      </c>
      <c r="AE115" s="18" t="s">
        <v>23</v>
      </c>
      <c r="AF115" s="659">
        <v>64</v>
      </c>
      <c r="AG115" s="660">
        <v>60</v>
      </c>
      <c r="AH115" s="36" t="s">
        <v>36</v>
      </c>
      <c r="AI115" s="100"/>
    </row>
    <row r="116" spans="1:35" x14ac:dyDescent="0.15">
      <c r="A116" s="1656"/>
      <c r="B116" s="326">
        <v>43656</v>
      </c>
      <c r="C116" s="456" t="str">
        <f t="shared" si="11"/>
        <v>(水)</v>
      </c>
      <c r="D116" s="675" t="s">
        <v>599</v>
      </c>
      <c r="E116" s="60"/>
      <c r="F116" s="60">
        <v>21.8</v>
      </c>
      <c r="G116" s="23">
        <v>19.399999999999999</v>
      </c>
      <c r="H116" s="63">
        <v>19.600000000000001</v>
      </c>
      <c r="I116" s="23">
        <v>10.9</v>
      </c>
      <c r="J116" s="63">
        <v>10.6</v>
      </c>
      <c r="K116" s="23">
        <v>7.58</v>
      </c>
      <c r="L116" s="63">
        <v>7.56</v>
      </c>
      <c r="M116" s="23">
        <v>27.3</v>
      </c>
      <c r="N116" s="63">
        <v>24.5</v>
      </c>
      <c r="O116" s="50">
        <v>100</v>
      </c>
      <c r="P116" s="1310">
        <v>93</v>
      </c>
      <c r="Q116" s="50">
        <v>84</v>
      </c>
      <c r="R116" s="1310">
        <v>82</v>
      </c>
      <c r="S116" s="50">
        <v>64</v>
      </c>
      <c r="T116" s="1310">
        <v>60</v>
      </c>
      <c r="U116" s="50">
        <v>20</v>
      </c>
      <c r="V116" s="1310">
        <v>22</v>
      </c>
      <c r="W116" s="64">
        <v>15</v>
      </c>
      <c r="X116" s="65">
        <v>15</v>
      </c>
      <c r="Y116" s="69">
        <v>208</v>
      </c>
      <c r="Z116" s="70">
        <v>194</v>
      </c>
      <c r="AA116" s="24">
        <v>0.7</v>
      </c>
      <c r="AB116" s="68">
        <v>0.63</v>
      </c>
      <c r="AC116" s="655"/>
      <c r="AD116" s="6" t="s">
        <v>370</v>
      </c>
      <c r="AE116" s="18" t="s">
        <v>23</v>
      </c>
      <c r="AF116" s="659">
        <v>20</v>
      </c>
      <c r="AG116" s="660">
        <v>22</v>
      </c>
      <c r="AH116" s="36" t="s">
        <v>36</v>
      </c>
      <c r="AI116" s="100"/>
    </row>
    <row r="117" spans="1:35" x14ac:dyDescent="0.15">
      <c r="A117" s="1656"/>
      <c r="B117" s="326">
        <v>43657</v>
      </c>
      <c r="C117" s="456" t="str">
        <f t="shared" si="11"/>
        <v>(木)</v>
      </c>
      <c r="D117" s="675" t="s">
        <v>599</v>
      </c>
      <c r="E117" s="60">
        <v>1</v>
      </c>
      <c r="F117" s="60">
        <v>24.6</v>
      </c>
      <c r="G117" s="23">
        <v>19.8</v>
      </c>
      <c r="H117" s="63">
        <v>20.399999999999999</v>
      </c>
      <c r="I117" s="23">
        <v>8.4</v>
      </c>
      <c r="J117" s="63">
        <v>7.9</v>
      </c>
      <c r="K117" s="23">
        <v>7.65</v>
      </c>
      <c r="L117" s="63">
        <v>7.67</v>
      </c>
      <c r="M117" s="23">
        <v>29.7</v>
      </c>
      <c r="N117" s="63">
        <v>29.9</v>
      </c>
      <c r="O117" s="50"/>
      <c r="P117" s="1310">
        <v>110</v>
      </c>
      <c r="Q117" s="50"/>
      <c r="R117" s="1310">
        <v>92</v>
      </c>
      <c r="S117" s="50"/>
      <c r="T117" s="1310"/>
      <c r="U117" s="50"/>
      <c r="V117" s="1310"/>
      <c r="W117" s="64"/>
      <c r="X117" s="65">
        <v>16</v>
      </c>
      <c r="Y117" s="69"/>
      <c r="Z117" s="70">
        <v>224</v>
      </c>
      <c r="AA117" s="24"/>
      <c r="AB117" s="68">
        <v>0.55000000000000004</v>
      </c>
      <c r="AC117" s="655"/>
      <c r="AD117" s="6" t="s">
        <v>389</v>
      </c>
      <c r="AE117" s="18" t="s">
        <v>23</v>
      </c>
      <c r="AF117" s="37">
        <v>15</v>
      </c>
      <c r="AG117" s="38">
        <v>15</v>
      </c>
      <c r="AH117" s="39" t="s">
        <v>36</v>
      </c>
      <c r="AI117" s="98"/>
    </row>
    <row r="118" spans="1:35" x14ac:dyDescent="0.15">
      <c r="A118" s="1656"/>
      <c r="B118" s="326">
        <v>43658</v>
      </c>
      <c r="C118" s="456" t="str">
        <f t="shared" si="11"/>
        <v>(金)</v>
      </c>
      <c r="D118" s="675" t="s">
        <v>583</v>
      </c>
      <c r="E118" s="60">
        <v>5</v>
      </c>
      <c r="F118" s="60">
        <v>22.2</v>
      </c>
      <c r="G118" s="23">
        <v>19.7</v>
      </c>
      <c r="H118" s="63">
        <v>20.100000000000001</v>
      </c>
      <c r="I118" s="23">
        <v>7.8</v>
      </c>
      <c r="J118" s="63">
        <v>7.6</v>
      </c>
      <c r="K118" s="23">
        <v>7.64</v>
      </c>
      <c r="L118" s="63">
        <v>7.67</v>
      </c>
      <c r="M118" s="23">
        <v>28.5</v>
      </c>
      <c r="N118" s="63">
        <v>30.1</v>
      </c>
      <c r="O118" s="50"/>
      <c r="P118" s="1310">
        <v>110</v>
      </c>
      <c r="Q118" s="50"/>
      <c r="R118" s="1310">
        <v>90</v>
      </c>
      <c r="S118" s="50"/>
      <c r="T118" s="1310"/>
      <c r="U118" s="50"/>
      <c r="V118" s="1310"/>
      <c r="W118" s="64"/>
      <c r="X118" s="65">
        <v>16</v>
      </c>
      <c r="Y118" s="69"/>
      <c r="Z118" s="70">
        <v>232</v>
      </c>
      <c r="AA118" s="24"/>
      <c r="AB118" s="68">
        <v>0.51</v>
      </c>
      <c r="AC118" s="655"/>
      <c r="AD118" s="6" t="s">
        <v>390</v>
      </c>
      <c r="AE118" s="18" t="s">
        <v>23</v>
      </c>
      <c r="AF118" s="48">
        <v>208</v>
      </c>
      <c r="AG118" s="49">
        <v>194</v>
      </c>
      <c r="AH118" s="25" t="s">
        <v>36</v>
      </c>
      <c r="AI118" s="26"/>
    </row>
    <row r="119" spans="1:35" x14ac:dyDescent="0.15">
      <c r="A119" s="1656"/>
      <c r="B119" s="326">
        <v>43659</v>
      </c>
      <c r="C119" s="456" t="str">
        <f t="shared" si="11"/>
        <v>(土)</v>
      </c>
      <c r="D119" s="675" t="s">
        <v>600</v>
      </c>
      <c r="E119" s="60">
        <v>1</v>
      </c>
      <c r="F119" s="60">
        <v>29.4</v>
      </c>
      <c r="G119" s="23">
        <v>20.9</v>
      </c>
      <c r="H119" s="63">
        <v>21.1</v>
      </c>
      <c r="I119" s="23">
        <v>8.4</v>
      </c>
      <c r="J119" s="63">
        <v>6.7</v>
      </c>
      <c r="K119" s="23">
        <v>7.48</v>
      </c>
      <c r="L119" s="63">
        <v>7.56</v>
      </c>
      <c r="M119" s="23"/>
      <c r="N119" s="63"/>
      <c r="O119" s="50"/>
      <c r="P119" s="1310"/>
      <c r="Q119" s="50"/>
      <c r="R119" s="1310"/>
      <c r="S119" s="50"/>
      <c r="T119" s="1310"/>
      <c r="U119" s="50"/>
      <c r="V119" s="1310"/>
      <c r="W119" s="64"/>
      <c r="X119" s="65"/>
      <c r="Y119" s="69"/>
      <c r="Z119" s="70"/>
      <c r="AA119" s="24"/>
      <c r="AB119" s="68"/>
      <c r="AC119" s="655"/>
      <c r="AD119" s="6" t="s">
        <v>391</v>
      </c>
      <c r="AE119" s="18" t="s">
        <v>23</v>
      </c>
      <c r="AF119" s="40">
        <v>0.7</v>
      </c>
      <c r="AG119" s="41">
        <v>0.63</v>
      </c>
      <c r="AH119" s="42" t="s">
        <v>36</v>
      </c>
      <c r="AI119" s="99"/>
    </row>
    <row r="120" spans="1:35" x14ac:dyDescent="0.15">
      <c r="A120" s="1656"/>
      <c r="B120" s="326">
        <v>43660</v>
      </c>
      <c r="C120" s="456" t="str">
        <f t="shared" si="11"/>
        <v>(日)</v>
      </c>
      <c r="D120" s="675" t="s">
        <v>583</v>
      </c>
      <c r="E120" s="60">
        <v>36</v>
      </c>
      <c r="F120" s="60">
        <v>21.1</v>
      </c>
      <c r="G120" s="23">
        <v>21.3</v>
      </c>
      <c r="H120" s="63">
        <v>21.6</v>
      </c>
      <c r="I120" s="23">
        <v>36.4</v>
      </c>
      <c r="J120" s="63">
        <v>4.5</v>
      </c>
      <c r="K120" s="23">
        <v>7.25</v>
      </c>
      <c r="L120" s="63">
        <v>7.38</v>
      </c>
      <c r="M120" s="23"/>
      <c r="N120" s="63"/>
      <c r="O120" s="50"/>
      <c r="P120" s="1310"/>
      <c r="Q120" s="50"/>
      <c r="R120" s="1310"/>
      <c r="S120" s="50"/>
      <c r="T120" s="1310"/>
      <c r="U120" s="50"/>
      <c r="V120" s="1310"/>
      <c r="W120" s="64"/>
      <c r="X120" s="65"/>
      <c r="Y120" s="69"/>
      <c r="Z120" s="70"/>
      <c r="AA120" s="24"/>
      <c r="AB120" s="68"/>
      <c r="AC120" s="655">
        <v>9157</v>
      </c>
      <c r="AD120" s="6" t="s">
        <v>24</v>
      </c>
      <c r="AE120" s="18" t="s">
        <v>23</v>
      </c>
      <c r="AF120" s="23">
        <v>6.5</v>
      </c>
      <c r="AG120" s="47">
        <v>6.3</v>
      </c>
      <c r="AH120" s="141" t="s">
        <v>36</v>
      </c>
      <c r="AI120" s="99"/>
    </row>
    <row r="121" spans="1:35" x14ac:dyDescent="0.15">
      <c r="A121" s="1656"/>
      <c r="B121" s="326">
        <v>43661</v>
      </c>
      <c r="C121" s="456" t="str">
        <f t="shared" si="11"/>
        <v>(月)</v>
      </c>
      <c r="D121" s="675" t="s">
        <v>600</v>
      </c>
      <c r="E121" s="60">
        <v>11</v>
      </c>
      <c r="F121" s="60">
        <v>20.9</v>
      </c>
      <c r="G121" s="23">
        <v>20.5</v>
      </c>
      <c r="H121" s="63">
        <v>20.8</v>
      </c>
      <c r="I121" s="23">
        <v>24.5</v>
      </c>
      <c r="J121" s="63">
        <v>6.3</v>
      </c>
      <c r="K121" s="23">
        <v>7.28</v>
      </c>
      <c r="L121" s="63">
        <v>6.92</v>
      </c>
      <c r="M121" s="23"/>
      <c r="N121" s="63"/>
      <c r="O121" s="50"/>
      <c r="P121" s="1310"/>
      <c r="Q121" s="50"/>
      <c r="R121" s="1310"/>
      <c r="S121" s="50"/>
      <c r="T121" s="1310"/>
      <c r="U121" s="50"/>
      <c r="V121" s="1310"/>
      <c r="W121" s="64"/>
      <c r="X121" s="65"/>
      <c r="Y121" s="69"/>
      <c r="Z121" s="70"/>
      <c r="AA121" s="24"/>
      <c r="AB121" s="68"/>
      <c r="AC121" s="655">
        <v>8257</v>
      </c>
      <c r="AD121" s="6" t="s">
        <v>25</v>
      </c>
      <c r="AE121" s="18" t="s">
        <v>23</v>
      </c>
      <c r="AF121" s="23">
        <v>2.2000000000000002</v>
      </c>
      <c r="AG121" s="47">
        <v>2.5</v>
      </c>
      <c r="AH121" s="36" t="s">
        <v>36</v>
      </c>
      <c r="AI121" s="99"/>
    </row>
    <row r="122" spans="1:35" x14ac:dyDescent="0.15">
      <c r="A122" s="1656"/>
      <c r="B122" s="326">
        <v>43662</v>
      </c>
      <c r="C122" s="456" t="str">
        <f t="shared" si="11"/>
        <v>(火)</v>
      </c>
      <c r="D122" s="675" t="s">
        <v>583</v>
      </c>
      <c r="E122" s="60">
        <v>25</v>
      </c>
      <c r="F122" s="60">
        <v>20</v>
      </c>
      <c r="G122" s="23">
        <v>20.2</v>
      </c>
      <c r="H122" s="63">
        <v>20.6</v>
      </c>
      <c r="I122" s="23">
        <v>18.600000000000001</v>
      </c>
      <c r="J122" s="63">
        <v>4.5999999999999996</v>
      </c>
      <c r="K122" s="23">
        <v>7.45</v>
      </c>
      <c r="L122" s="63">
        <v>7.24</v>
      </c>
      <c r="M122" s="23">
        <v>20.399999999999999</v>
      </c>
      <c r="N122" s="63">
        <v>21</v>
      </c>
      <c r="O122" s="50"/>
      <c r="P122" s="1310">
        <v>73</v>
      </c>
      <c r="Q122" s="50"/>
      <c r="R122" s="1310">
        <v>68</v>
      </c>
      <c r="S122" s="50"/>
      <c r="T122" s="1310"/>
      <c r="U122" s="50"/>
      <c r="V122" s="1310"/>
      <c r="W122" s="64"/>
      <c r="X122" s="65">
        <v>16</v>
      </c>
      <c r="Y122" s="69"/>
      <c r="Z122" s="70">
        <v>174</v>
      </c>
      <c r="AA122" s="24"/>
      <c r="AB122" s="68">
        <v>0.28999999999999998</v>
      </c>
      <c r="AC122" s="655">
        <v>6548</v>
      </c>
      <c r="AD122" s="6" t="s">
        <v>392</v>
      </c>
      <c r="AE122" s="18" t="s">
        <v>23</v>
      </c>
      <c r="AF122" s="23">
        <v>8.5</v>
      </c>
      <c r="AG122" s="47">
        <v>8.6</v>
      </c>
      <c r="AH122" s="36" t="s">
        <v>36</v>
      </c>
      <c r="AI122" s="99"/>
    </row>
    <row r="123" spans="1:35" x14ac:dyDescent="0.15">
      <c r="A123" s="1656"/>
      <c r="B123" s="326">
        <v>43663</v>
      </c>
      <c r="C123" s="456" t="str">
        <f t="shared" si="11"/>
        <v>(水)</v>
      </c>
      <c r="D123" s="675" t="s">
        <v>583</v>
      </c>
      <c r="E123" s="60">
        <v>1</v>
      </c>
      <c r="F123" s="60">
        <v>22.1</v>
      </c>
      <c r="G123" s="23">
        <v>20.100000000000001</v>
      </c>
      <c r="H123" s="63">
        <v>20.5</v>
      </c>
      <c r="I123" s="23">
        <v>20.3</v>
      </c>
      <c r="J123" s="63">
        <v>7.9</v>
      </c>
      <c r="K123" s="23">
        <v>7.38</v>
      </c>
      <c r="L123" s="63">
        <v>7.08</v>
      </c>
      <c r="M123" s="23">
        <v>19.2</v>
      </c>
      <c r="N123" s="63">
        <v>19.3</v>
      </c>
      <c r="O123" s="50"/>
      <c r="P123" s="1310">
        <v>60</v>
      </c>
      <c r="Q123" s="50"/>
      <c r="R123" s="1310">
        <v>62</v>
      </c>
      <c r="S123" s="50"/>
      <c r="T123" s="1310"/>
      <c r="U123" s="50"/>
      <c r="V123" s="1310"/>
      <c r="W123" s="64"/>
      <c r="X123" s="65">
        <v>16</v>
      </c>
      <c r="Y123" s="69"/>
      <c r="Z123" s="70">
        <v>170</v>
      </c>
      <c r="AA123" s="24"/>
      <c r="AB123" s="68">
        <v>0.38</v>
      </c>
      <c r="AC123" s="655">
        <v>6701</v>
      </c>
      <c r="AD123" s="6" t="s">
        <v>393</v>
      </c>
      <c r="AE123" s="18" t="s">
        <v>23</v>
      </c>
      <c r="AF123" s="24">
        <v>8.8999999999999996E-2</v>
      </c>
      <c r="AG123" s="44">
        <v>6.8000000000000005E-2</v>
      </c>
      <c r="AH123" s="46" t="s">
        <v>36</v>
      </c>
      <c r="AI123" s="101"/>
    </row>
    <row r="124" spans="1:35" x14ac:dyDescent="0.15">
      <c r="A124" s="1656"/>
      <c r="B124" s="326">
        <v>43664</v>
      </c>
      <c r="C124" s="456" t="str">
        <f t="shared" si="11"/>
        <v>(木)</v>
      </c>
      <c r="D124" s="675" t="s">
        <v>600</v>
      </c>
      <c r="E124" s="60">
        <v>6</v>
      </c>
      <c r="F124" s="60">
        <v>29.8</v>
      </c>
      <c r="G124" s="23">
        <v>20.8</v>
      </c>
      <c r="H124" s="63">
        <v>21.1</v>
      </c>
      <c r="I124" s="23">
        <v>18.2</v>
      </c>
      <c r="J124" s="63">
        <v>6.1</v>
      </c>
      <c r="K124" s="23">
        <v>7.45</v>
      </c>
      <c r="L124" s="63">
        <v>7.23</v>
      </c>
      <c r="M124" s="23">
        <v>23.4</v>
      </c>
      <c r="N124" s="63">
        <v>22.4</v>
      </c>
      <c r="O124" s="50"/>
      <c r="P124" s="1310">
        <v>80</v>
      </c>
      <c r="Q124" s="50"/>
      <c r="R124" s="1310">
        <v>74</v>
      </c>
      <c r="S124" s="50"/>
      <c r="T124" s="1310"/>
      <c r="U124" s="50"/>
      <c r="V124" s="1310"/>
      <c r="W124" s="64"/>
      <c r="X124" s="65">
        <v>17</v>
      </c>
      <c r="Y124" s="69"/>
      <c r="Z124" s="70">
        <v>188</v>
      </c>
      <c r="AA124" s="24"/>
      <c r="AB124" s="68">
        <v>0.38</v>
      </c>
      <c r="AC124" s="655">
        <v>3507</v>
      </c>
      <c r="AD124" s="6" t="s">
        <v>26</v>
      </c>
      <c r="AE124" s="18" t="s">
        <v>23</v>
      </c>
      <c r="AF124" s="24">
        <v>0.67</v>
      </c>
      <c r="AG124" s="44">
        <v>0.59</v>
      </c>
      <c r="AH124" s="42" t="s">
        <v>36</v>
      </c>
      <c r="AI124" s="99"/>
    </row>
    <row r="125" spans="1:35" x14ac:dyDescent="0.15">
      <c r="A125" s="1656"/>
      <c r="B125" s="326">
        <v>43665</v>
      </c>
      <c r="C125" s="456" t="str">
        <f t="shared" si="11"/>
        <v>(金)</v>
      </c>
      <c r="D125" s="675" t="s">
        <v>600</v>
      </c>
      <c r="E125" s="60">
        <v>1</v>
      </c>
      <c r="F125" s="60">
        <v>26.5</v>
      </c>
      <c r="G125" s="23">
        <v>22</v>
      </c>
      <c r="H125" s="63">
        <v>22.4</v>
      </c>
      <c r="I125" s="23">
        <v>13.2</v>
      </c>
      <c r="J125" s="63">
        <v>10.8</v>
      </c>
      <c r="K125" s="23">
        <v>7.53</v>
      </c>
      <c r="L125" s="63">
        <v>7.56</v>
      </c>
      <c r="M125" s="23">
        <v>24.9</v>
      </c>
      <c r="N125" s="63">
        <v>25.9</v>
      </c>
      <c r="O125" s="50"/>
      <c r="P125" s="1310">
        <v>97</v>
      </c>
      <c r="Q125" s="50"/>
      <c r="R125" s="1310">
        <v>78</v>
      </c>
      <c r="S125" s="50"/>
      <c r="T125" s="1310"/>
      <c r="U125" s="50"/>
      <c r="V125" s="1310"/>
      <c r="W125" s="64"/>
      <c r="X125" s="65">
        <v>15</v>
      </c>
      <c r="Y125" s="69"/>
      <c r="Z125" s="70">
        <v>206</v>
      </c>
      <c r="AA125" s="24"/>
      <c r="AB125" s="68">
        <v>0.56999999999999995</v>
      </c>
      <c r="AC125" s="655">
        <v>1070</v>
      </c>
      <c r="AD125" s="6" t="s">
        <v>97</v>
      </c>
      <c r="AE125" s="18" t="s">
        <v>23</v>
      </c>
      <c r="AF125" s="24">
        <v>0.87</v>
      </c>
      <c r="AG125" s="44">
        <v>0.89</v>
      </c>
      <c r="AH125" s="42" t="s">
        <v>36</v>
      </c>
      <c r="AI125" s="99"/>
    </row>
    <row r="126" spans="1:35" x14ac:dyDescent="0.15">
      <c r="A126" s="1656"/>
      <c r="B126" s="326">
        <v>43666</v>
      </c>
      <c r="C126" s="456" t="str">
        <f t="shared" si="11"/>
        <v>(土)</v>
      </c>
      <c r="D126" s="675" t="s">
        <v>600</v>
      </c>
      <c r="E126" s="60"/>
      <c r="F126" s="60">
        <v>31.3</v>
      </c>
      <c r="G126" s="23">
        <v>22.9</v>
      </c>
      <c r="H126" s="63">
        <v>23.2</v>
      </c>
      <c r="I126" s="23">
        <v>9.1999999999999993</v>
      </c>
      <c r="J126" s="63">
        <v>8.1999999999999993</v>
      </c>
      <c r="K126" s="23">
        <v>7.41</v>
      </c>
      <c r="L126" s="63">
        <v>7.51</v>
      </c>
      <c r="M126" s="23"/>
      <c r="N126" s="63"/>
      <c r="O126" s="50"/>
      <c r="P126" s="1310"/>
      <c r="Q126" s="50"/>
      <c r="R126" s="1310"/>
      <c r="S126" s="50"/>
      <c r="T126" s="1310"/>
      <c r="U126" s="50"/>
      <c r="V126" s="1310"/>
      <c r="W126" s="64"/>
      <c r="X126" s="65"/>
      <c r="Y126" s="69"/>
      <c r="Z126" s="70"/>
      <c r="AA126" s="24"/>
      <c r="AB126" s="68"/>
      <c r="AC126" s="655"/>
      <c r="AD126" s="6" t="s">
        <v>379</v>
      </c>
      <c r="AE126" s="18" t="s">
        <v>23</v>
      </c>
      <c r="AF126" s="24">
        <v>0.13500000000000001</v>
      </c>
      <c r="AG126" s="44">
        <v>0.115</v>
      </c>
      <c r="AH126" s="46" t="s">
        <v>36</v>
      </c>
      <c r="AI126" s="101"/>
    </row>
    <row r="127" spans="1:35" x14ac:dyDescent="0.15">
      <c r="A127" s="1656"/>
      <c r="B127" s="326">
        <v>43667</v>
      </c>
      <c r="C127" s="456" t="str">
        <f t="shared" si="11"/>
        <v>(日)</v>
      </c>
      <c r="D127" s="675" t="s">
        <v>600</v>
      </c>
      <c r="E127" s="60"/>
      <c r="F127" s="60">
        <v>28.4</v>
      </c>
      <c r="G127" s="23">
        <v>22.3</v>
      </c>
      <c r="H127" s="63">
        <v>22.5</v>
      </c>
      <c r="I127" s="23">
        <v>10</v>
      </c>
      <c r="J127" s="63">
        <v>8.6999999999999993</v>
      </c>
      <c r="K127" s="23">
        <v>7.41</v>
      </c>
      <c r="L127" s="63">
        <v>7.5</v>
      </c>
      <c r="M127" s="23"/>
      <c r="N127" s="63"/>
      <c r="O127" s="50"/>
      <c r="P127" s="1310"/>
      <c r="Q127" s="50"/>
      <c r="R127" s="1310"/>
      <c r="S127" s="50"/>
      <c r="T127" s="1310"/>
      <c r="U127" s="50"/>
      <c r="V127" s="1310"/>
      <c r="W127" s="64"/>
      <c r="X127" s="65"/>
      <c r="Y127" s="69"/>
      <c r="Z127" s="70"/>
      <c r="AA127" s="24"/>
      <c r="AB127" s="68"/>
      <c r="AC127" s="655"/>
      <c r="AD127" s="6" t="s">
        <v>394</v>
      </c>
      <c r="AE127" s="18" t="s">
        <v>23</v>
      </c>
      <c r="AF127" s="484"/>
      <c r="AG127" s="217"/>
      <c r="AH127" s="42" t="s">
        <v>36</v>
      </c>
      <c r="AI127" s="99"/>
    </row>
    <row r="128" spans="1:35" x14ac:dyDescent="0.15">
      <c r="A128" s="1656"/>
      <c r="B128" s="326">
        <v>43668</v>
      </c>
      <c r="C128" s="456" t="str">
        <f t="shared" si="11"/>
        <v>(月)</v>
      </c>
      <c r="D128" s="675" t="s">
        <v>600</v>
      </c>
      <c r="E128" s="60" t="s">
        <v>19</v>
      </c>
      <c r="F128" s="60">
        <v>24.8</v>
      </c>
      <c r="G128" s="23">
        <v>22.4</v>
      </c>
      <c r="H128" s="63">
        <v>22.8</v>
      </c>
      <c r="I128" s="23">
        <v>8.4</v>
      </c>
      <c r="J128" s="63">
        <v>7.8</v>
      </c>
      <c r="K128" s="23">
        <v>7.52</v>
      </c>
      <c r="L128" s="63">
        <v>7.57</v>
      </c>
      <c r="M128" s="23">
        <v>30.3</v>
      </c>
      <c r="N128" s="63">
        <v>31.5</v>
      </c>
      <c r="O128" s="50"/>
      <c r="P128" s="1310">
        <v>130</v>
      </c>
      <c r="Q128" s="50"/>
      <c r="R128" s="1310">
        <v>94</v>
      </c>
      <c r="S128" s="50"/>
      <c r="T128" s="1310"/>
      <c r="U128" s="50"/>
      <c r="V128" s="1310"/>
      <c r="W128" s="64"/>
      <c r="X128" s="65">
        <v>15</v>
      </c>
      <c r="Y128" s="69"/>
      <c r="Z128" s="70">
        <v>250</v>
      </c>
      <c r="AA128" s="24"/>
      <c r="AB128" s="68">
        <v>0.56999999999999995</v>
      </c>
      <c r="AC128" s="655"/>
      <c r="AD128" s="6" t="s">
        <v>98</v>
      </c>
      <c r="AE128" s="18" t="s">
        <v>23</v>
      </c>
      <c r="AF128" s="23">
        <v>17.399999999999999</v>
      </c>
      <c r="AG128" s="47">
        <v>17</v>
      </c>
      <c r="AH128" s="36" t="s">
        <v>36</v>
      </c>
      <c r="AI128" s="100"/>
    </row>
    <row r="129" spans="1:35" x14ac:dyDescent="0.15">
      <c r="A129" s="1656"/>
      <c r="B129" s="326">
        <v>43669</v>
      </c>
      <c r="C129" s="456" t="str">
        <f t="shared" si="11"/>
        <v>(火)</v>
      </c>
      <c r="D129" s="675" t="s">
        <v>600</v>
      </c>
      <c r="E129" s="60">
        <v>16</v>
      </c>
      <c r="F129" s="60">
        <v>27.2</v>
      </c>
      <c r="G129" s="23">
        <v>21.8</v>
      </c>
      <c r="H129" s="63">
        <v>22</v>
      </c>
      <c r="I129" s="23">
        <v>11.3</v>
      </c>
      <c r="J129" s="63">
        <v>7.2</v>
      </c>
      <c r="K129" s="23">
        <v>7.58</v>
      </c>
      <c r="L129" s="63">
        <v>7.55</v>
      </c>
      <c r="M129" s="23">
        <v>30.1</v>
      </c>
      <c r="N129" s="63">
        <v>32.200000000000003</v>
      </c>
      <c r="O129" s="50"/>
      <c r="P129" s="1310">
        <v>130</v>
      </c>
      <c r="Q129" s="50"/>
      <c r="R129" s="1310">
        <v>94</v>
      </c>
      <c r="S129" s="50"/>
      <c r="T129" s="1310"/>
      <c r="U129" s="50"/>
      <c r="V129" s="1310"/>
      <c r="W129" s="64"/>
      <c r="X129" s="65">
        <v>16</v>
      </c>
      <c r="Y129" s="69"/>
      <c r="Z129" s="70">
        <v>256</v>
      </c>
      <c r="AA129" s="24"/>
      <c r="AB129" s="68">
        <v>0.53</v>
      </c>
      <c r="AC129" s="655">
        <v>590</v>
      </c>
      <c r="AD129" s="6" t="s">
        <v>27</v>
      </c>
      <c r="AE129" s="18" t="s">
        <v>23</v>
      </c>
      <c r="AF129" s="23">
        <v>34.9</v>
      </c>
      <c r="AG129" s="47">
        <v>33.9</v>
      </c>
      <c r="AH129" s="36" t="s">
        <v>36</v>
      </c>
      <c r="AI129" s="100"/>
    </row>
    <row r="130" spans="1:35" x14ac:dyDescent="0.15">
      <c r="A130" s="1656"/>
      <c r="B130" s="326">
        <v>43670</v>
      </c>
      <c r="C130" s="456" t="str">
        <f t="shared" si="11"/>
        <v>(水)</v>
      </c>
      <c r="D130" s="675" t="s">
        <v>599</v>
      </c>
      <c r="E130" s="60">
        <v>0</v>
      </c>
      <c r="F130" s="60">
        <v>29.8</v>
      </c>
      <c r="G130" s="23">
        <v>22.4</v>
      </c>
      <c r="H130" s="63">
        <v>22.6</v>
      </c>
      <c r="I130" s="23">
        <v>8.6999999999999993</v>
      </c>
      <c r="J130" s="63">
        <v>8.6</v>
      </c>
      <c r="K130" s="23">
        <v>7.57</v>
      </c>
      <c r="L130" s="63">
        <v>7.56</v>
      </c>
      <c r="M130" s="23">
        <v>30.2</v>
      </c>
      <c r="N130" s="63">
        <v>30.8</v>
      </c>
      <c r="O130" s="50"/>
      <c r="P130" s="1310">
        <v>120</v>
      </c>
      <c r="Q130" s="50"/>
      <c r="R130" s="1310">
        <v>92</v>
      </c>
      <c r="S130" s="50"/>
      <c r="T130" s="1310"/>
      <c r="U130" s="50"/>
      <c r="V130" s="1310"/>
      <c r="W130" s="64"/>
      <c r="X130" s="65">
        <v>20</v>
      </c>
      <c r="Y130" s="69"/>
      <c r="Z130" s="70">
        <v>230</v>
      </c>
      <c r="AA130" s="24"/>
      <c r="AB130" s="68">
        <v>0.66</v>
      </c>
      <c r="AC130" s="655"/>
      <c r="AD130" s="6" t="s">
        <v>382</v>
      </c>
      <c r="AE130" s="18" t="s">
        <v>387</v>
      </c>
      <c r="AF130" s="50">
        <v>18</v>
      </c>
      <c r="AG130" s="51">
        <v>19</v>
      </c>
      <c r="AH130" s="43" t="s">
        <v>36</v>
      </c>
      <c r="AI130" s="102"/>
    </row>
    <row r="131" spans="1:35" x14ac:dyDescent="0.15">
      <c r="A131" s="1656"/>
      <c r="B131" s="326">
        <v>43671</v>
      </c>
      <c r="C131" s="456" t="str">
        <f t="shared" si="11"/>
        <v>(木)</v>
      </c>
      <c r="D131" s="675" t="s">
        <v>599</v>
      </c>
      <c r="E131" s="60"/>
      <c r="F131" s="60">
        <v>28.9</v>
      </c>
      <c r="G131" s="23">
        <v>23.4</v>
      </c>
      <c r="H131" s="63">
        <v>24</v>
      </c>
      <c r="I131" s="23">
        <v>7.5</v>
      </c>
      <c r="J131" s="63">
        <v>7.3</v>
      </c>
      <c r="K131" s="23">
        <v>7.62</v>
      </c>
      <c r="L131" s="63">
        <v>7.65</v>
      </c>
      <c r="M131" s="23">
        <v>31.1</v>
      </c>
      <c r="N131" s="63">
        <v>32.6</v>
      </c>
      <c r="O131" s="50"/>
      <c r="P131" s="1310">
        <v>130</v>
      </c>
      <c r="Q131" s="50"/>
      <c r="R131" s="1310">
        <v>96</v>
      </c>
      <c r="S131" s="50"/>
      <c r="T131" s="1310"/>
      <c r="U131" s="50"/>
      <c r="V131" s="1310"/>
      <c r="W131" s="64"/>
      <c r="X131" s="65">
        <v>21</v>
      </c>
      <c r="Y131" s="69"/>
      <c r="Z131" s="70">
        <v>258</v>
      </c>
      <c r="AA131" s="24"/>
      <c r="AB131" s="68">
        <v>0.53</v>
      </c>
      <c r="AC131" s="655"/>
      <c r="AD131" s="6" t="s">
        <v>395</v>
      </c>
      <c r="AE131" s="18" t="s">
        <v>23</v>
      </c>
      <c r="AF131" s="50">
        <v>25</v>
      </c>
      <c r="AG131" s="51">
        <v>14</v>
      </c>
      <c r="AH131" s="43" t="s">
        <v>36</v>
      </c>
      <c r="AI131" s="102"/>
    </row>
    <row r="132" spans="1:35" x14ac:dyDescent="0.15">
      <c r="A132" s="1656"/>
      <c r="B132" s="326">
        <v>43672</v>
      </c>
      <c r="C132" s="456" t="str">
        <f t="shared" si="11"/>
        <v>(金)</v>
      </c>
      <c r="D132" s="675" t="s">
        <v>599</v>
      </c>
      <c r="E132" s="60"/>
      <c r="F132" s="60">
        <v>30</v>
      </c>
      <c r="G132" s="23">
        <v>25.5</v>
      </c>
      <c r="H132" s="63">
        <v>25.6</v>
      </c>
      <c r="I132" s="23">
        <v>6.4</v>
      </c>
      <c r="J132" s="63">
        <v>6</v>
      </c>
      <c r="K132" s="23">
        <v>7.66</v>
      </c>
      <c r="L132" s="63">
        <v>7.71</v>
      </c>
      <c r="M132" s="23">
        <v>32.4</v>
      </c>
      <c r="N132" s="63">
        <v>34.1</v>
      </c>
      <c r="O132" s="50"/>
      <c r="P132" s="1310">
        <v>130</v>
      </c>
      <c r="Q132" s="50"/>
      <c r="R132" s="1310">
        <v>100</v>
      </c>
      <c r="S132" s="50"/>
      <c r="T132" s="1310"/>
      <c r="U132" s="50"/>
      <c r="V132" s="1310"/>
      <c r="W132" s="64"/>
      <c r="X132" s="65">
        <v>16</v>
      </c>
      <c r="Y132" s="69"/>
      <c r="Z132" s="70">
        <v>260</v>
      </c>
      <c r="AA132" s="24"/>
      <c r="AB132" s="68">
        <v>0.54</v>
      </c>
      <c r="AC132" s="655"/>
      <c r="AD132" s="19"/>
      <c r="AE132" s="9"/>
      <c r="AF132" s="20"/>
      <c r="AG132" s="8"/>
      <c r="AH132" s="8"/>
      <c r="AI132" s="9"/>
    </row>
    <row r="133" spans="1:35" x14ac:dyDescent="0.15">
      <c r="A133" s="1656"/>
      <c r="B133" s="326">
        <v>43673</v>
      </c>
      <c r="C133" s="465" t="str">
        <f t="shared" si="11"/>
        <v>(土)</v>
      </c>
      <c r="D133" s="675" t="s">
        <v>599</v>
      </c>
      <c r="E133" s="60">
        <v>18</v>
      </c>
      <c r="F133" s="60">
        <v>27.6</v>
      </c>
      <c r="G133" s="23">
        <v>24.5</v>
      </c>
      <c r="H133" s="63">
        <v>25.5</v>
      </c>
      <c r="I133" s="23">
        <v>8.6</v>
      </c>
      <c r="J133" s="63">
        <v>7</v>
      </c>
      <c r="K133" s="23">
        <v>7.56</v>
      </c>
      <c r="L133" s="63">
        <v>7.64</v>
      </c>
      <c r="M133" s="23"/>
      <c r="N133" s="63"/>
      <c r="O133" s="50"/>
      <c r="P133" s="1310"/>
      <c r="Q133" s="50"/>
      <c r="R133" s="1310"/>
      <c r="S133" s="50"/>
      <c r="T133" s="1310"/>
      <c r="U133" s="50"/>
      <c r="V133" s="1310"/>
      <c r="W133" s="64"/>
      <c r="X133" s="65"/>
      <c r="Y133" s="69"/>
      <c r="Z133" s="70"/>
      <c r="AA133" s="24"/>
      <c r="AB133" s="68"/>
      <c r="AC133" s="655">
        <v>2663</v>
      </c>
      <c r="AD133" s="19"/>
      <c r="AE133" s="9"/>
      <c r="AF133" s="20"/>
      <c r="AG133" s="8"/>
      <c r="AH133" s="8"/>
      <c r="AI133" s="9"/>
    </row>
    <row r="134" spans="1:35" x14ac:dyDescent="0.15">
      <c r="A134" s="1656"/>
      <c r="B134" s="326">
        <v>43674</v>
      </c>
      <c r="C134" s="456" t="str">
        <f t="shared" si="11"/>
        <v>(日)</v>
      </c>
      <c r="D134" s="675" t="s">
        <v>600</v>
      </c>
      <c r="E134" s="60">
        <v>2</v>
      </c>
      <c r="F134" s="60">
        <v>26.7</v>
      </c>
      <c r="G134" s="23">
        <v>24.8</v>
      </c>
      <c r="H134" s="63">
        <v>25.3</v>
      </c>
      <c r="I134" s="23">
        <v>15.9</v>
      </c>
      <c r="J134" s="63">
        <v>6.8</v>
      </c>
      <c r="K134" s="23">
        <v>7.38</v>
      </c>
      <c r="L134" s="63">
        <v>7.26</v>
      </c>
      <c r="M134" s="23"/>
      <c r="N134" s="63"/>
      <c r="O134" s="50"/>
      <c r="P134" s="1310"/>
      <c r="Q134" s="50"/>
      <c r="R134" s="1310"/>
      <c r="S134" s="50"/>
      <c r="T134" s="1310"/>
      <c r="U134" s="50"/>
      <c r="V134" s="1310"/>
      <c r="W134" s="64"/>
      <c r="X134" s="65"/>
      <c r="Y134" s="69"/>
      <c r="Z134" s="70"/>
      <c r="AA134" s="24"/>
      <c r="AB134" s="68"/>
      <c r="AC134" s="655">
        <v>3556</v>
      </c>
      <c r="AD134" s="21"/>
      <c r="AE134" s="3"/>
      <c r="AF134" s="22"/>
      <c r="AG134" s="10"/>
      <c r="AH134" s="10"/>
      <c r="AI134" s="3"/>
    </row>
    <row r="135" spans="1:35" x14ac:dyDescent="0.15">
      <c r="A135" s="1656"/>
      <c r="B135" s="326">
        <v>43675</v>
      </c>
      <c r="C135" s="456" t="str">
        <f t="shared" si="11"/>
        <v>(月)</v>
      </c>
      <c r="D135" s="675" t="s">
        <v>599</v>
      </c>
      <c r="E135" s="60"/>
      <c r="F135" s="60">
        <v>29.4</v>
      </c>
      <c r="G135" s="23">
        <v>24.6</v>
      </c>
      <c r="H135" s="63">
        <v>25.1</v>
      </c>
      <c r="I135" s="23">
        <v>8</v>
      </c>
      <c r="J135" s="63">
        <v>7.6</v>
      </c>
      <c r="K135" s="23">
        <v>7.54</v>
      </c>
      <c r="L135" s="63">
        <v>7.65</v>
      </c>
      <c r="M135" s="23">
        <v>30</v>
      </c>
      <c r="N135" s="63">
        <v>30</v>
      </c>
      <c r="O135" s="50"/>
      <c r="P135" s="1310">
        <v>120</v>
      </c>
      <c r="Q135" s="50"/>
      <c r="R135" s="1310">
        <v>92</v>
      </c>
      <c r="S135" s="50"/>
      <c r="T135" s="1310"/>
      <c r="U135" s="50"/>
      <c r="V135" s="1310"/>
      <c r="W135" s="64"/>
      <c r="X135" s="65">
        <v>15</v>
      </c>
      <c r="Y135" s="69"/>
      <c r="Z135" s="70">
        <v>252</v>
      </c>
      <c r="AA135" s="24"/>
      <c r="AB135" s="68">
        <v>0.59</v>
      </c>
      <c r="AC135" s="655"/>
      <c r="AD135" s="29" t="s">
        <v>384</v>
      </c>
      <c r="AE135" s="2" t="s">
        <v>36</v>
      </c>
      <c r="AF135" s="2" t="s">
        <v>36</v>
      </c>
      <c r="AG135" s="2" t="s">
        <v>36</v>
      </c>
      <c r="AH135" s="2" t="s">
        <v>36</v>
      </c>
      <c r="AI135" s="103" t="s">
        <v>36</v>
      </c>
    </row>
    <row r="136" spans="1:35" x14ac:dyDescent="0.15">
      <c r="A136" s="1656"/>
      <c r="B136" s="326">
        <v>43676</v>
      </c>
      <c r="C136" s="456" t="str">
        <f t="shared" si="11"/>
        <v>(火)</v>
      </c>
      <c r="D136" s="675" t="s">
        <v>599</v>
      </c>
      <c r="E136" s="60"/>
      <c r="F136" s="60">
        <v>29.3</v>
      </c>
      <c r="G136" s="23">
        <v>25.8</v>
      </c>
      <c r="H136" s="63">
        <v>26.1</v>
      </c>
      <c r="I136" s="23">
        <v>8</v>
      </c>
      <c r="J136" s="63">
        <v>7.1</v>
      </c>
      <c r="K136" s="23">
        <v>7.6</v>
      </c>
      <c r="L136" s="63">
        <v>7.62</v>
      </c>
      <c r="M136" s="23">
        <v>31.8</v>
      </c>
      <c r="N136" s="63">
        <v>32.299999999999997</v>
      </c>
      <c r="O136" s="50"/>
      <c r="P136" s="1310">
        <v>130</v>
      </c>
      <c r="Q136" s="50"/>
      <c r="R136" s="1310">
        <v>100</v>
      </c>
      <c r="S136" s="50"/>
      <c r="T136" s="1310"/>
      <c r="U136" s="50"/>
      <c r="V136" s="1310"/>
      <c r="W136" s="64"/>
      <c r="X136" s="65">
        <v>16</v>
      </c>
      <c r="Y136" s="69"/>
      <c r="Z136" s="70">
        <v>270</v>
      </c>
      <c r="AA136" s="24"/>
      <c r="AB136" s="68">
        <v>0.51</v>
      </c>
      <c r="AC136" s="655"/>
      <c r="AD136" s="11" t="s">
        <v>36</v>
      </c>
      <c r="AE136" s="2" t="s">
        <v>36</v>
      </c>
      <c r="AF136" s="2" t="s">
        <v>36</v>
      </c>
      <c r="AG136" s="2" t="s">
        <v>36</v>
      </c>
      <c r="AH136" s="2" t="s">
        <v>36</v>
      </c>
      <c r="AI136" s="103" t="s">
        <v>36</v>
      </c>
    </row>
    <row r="137" spans="1:35" x14ac:dyDescent="0.15">
      <c r="A137" s="1656"/>
      <c r="B137" s="326">
        <v>43677</v>
      </c>
      <c r="C137" s="466" t="str">
        <f t="shared" si="11"/>
        <v>(水)</v>
      </c>
      <c r="D137" s="142" t="s">
        <v>599</v>
      </c>
      <c r="E137" s="134"/>
      <c r="F137" s="125">
        <v>29.6</v>
      </c>
      <c r="G137" s="126">
        <v>25.6</v>
      </c>
      <c r="H137" s="127">
        <v>26.2</v>
      </c>
      <c r="I137" s="126">
        <v>6.4</v>
      </c>
      <c r="J137" s="127">
        <v>6.2</v>
      </c>
      <c r="K137" s="126">
        <v>7.68</v>
      </c>
      <c r="L137" s="127">
        <v>7.71</v>
      </c>
      <c r="M137" s="126">
        <v>32.6</v>
      </c>
      <c r="N137" s="127">
        <v>33</v>
      </c>
      <c r="O137" s="676"/>
      <c r="P137" s="1324">
        <v>140</v>
      </c>
      <c r="Q137" s="676"/>
      <c r="R137" s="1324">
        <v>98</v>
      </c>
      <c r="S137" s="676"/>
      <c r="T137" s="1324"/>
      <c r="U137" s="676"/>
      <c r="V137" s="1324"/>
      <c r="W137" s="128"/>
      <c r="X137" s="129">
        <v>16</v>
      </c>
      <c r="Y137" s="132"/>
      <c r="Z137" s="133">
        <v>294</v>
      </c>
      <c r="AA137" s="130"/>
      <c r="AB137" s="131">
        <v>0.5</v>
      </c>
      <c r="AC137" s="740"/>
      <c r="AD137" s="11" t="s">
        <v>36</v>
      </c>
      <c r="AE137" s="2" t="s">
        <v>36</v>
      </c>
      <c r="AF137" s="2" t="s">
        <v>36</v>
      </c>
      <c r="AG137" s="2" t="s">
        <v>36</v>
      </c>
      <c r="AH137" s="2" t="s">
        <v>36</v>
      </c>
      <c r="AI137" s="103" t="s">
        <v>36</v>
      </c>
    </row>
    <row r="138" spans="1:35" s="1" customFormat="1" ht="13.5" customHeight="1" x14ac:dyDescent="0.15">
      <c r="A138" s="1656"/>
      <c r="B138" s="1610" t="s">
        <v>396</v>
      </c>
      <c r="C138" s="1611"/>
      <c r="D138" s="399"/>
      <c r="E138" s="358">
        <f>MAX(E107:E137)</f>
        <v>48</v>
      </c>
      <c r="F138" s="359">
        <f t="shared" ref="F138:AC138" si="12">IF(COUNT(F107:F137)=0,"",MAX(F107:F137))</f>
        <v>31.3</v>
      </c>
      <c r="G138" s="360">
        <f t="shared" si="12"/>
        <v>25.8</v>
      </c>
      <c r="H138" s="361">
        <f t="shared" si="12"/>
        <v>26.2</v>
      </c>
      <c r="I138" s="360">
        <f t="shared" si="12"/>
        <v>40.5</v>
      </c>
      <c r="J138" s="361">
        <f t="shared" si="12"/>
        <v>10.8</v>
      </c>
      <c r="K138" s="360">
        <f t="shared" si="12"/>
        <v>7.75</v>
      </c>
      <c r="L138" s="361">
        <f t="shared" si="12"/>
        <v>7.76</v>
      </c>
      <c r="M138" s="360">
        <f t="shared" si="12"/>
        <v>32.6</v>
      </c>
      <c r="N138" s="361">
        <f t="shared" si="12"/>
        <v>34.1</v>
      </c>
      <c r="O138" s="1311">
        <f t="shared" si="12"/>
        <v>100</v>
      </c>
      <c r="P138" s="1319">
        <f t="shared" si="12"/>
        <v>140</v>
      </c>
      <c r="Q138" s="1311">
        <f t="shared" si="12"/>
        <v>84</v>
      </c>
      <c r="R138" s="1319">
        <f t="shared" si="12"/>
        <v>100</v>
      </c>
      <c r="S138" s="1311">
        <f t="shared" si="12"/>
        <v>64</v>
      </c>
      <c r="T138" s="1319">
        <f t="shared" si="12"/>
        <v>60</v>
      </c>
      <c r="U138" s="1311">
        <f t="shared" si="12"/>
        <v>20</v>
      </c>
      <c r="V138" s="1319">
        <f t="shared" si="12"/>
        <v>22</v>
      </c>
      <c r="W138" s="362">
        <f t="shared" si="12"/>
        <v>15</v>
      </c>
      <c r="X138" s="583">
        <f t="shared" si="12"/>
        <v>21</v>
      </c>
      <c r="Y138" s="1471">
        <f t="shared" si="12"/>
        <v>208</v>
      </c>
      <c r="Z138" s="1472">
        <f t="shared" si="12"/>
        <v>294</v>
      </c>
      <c r="AA138" s="694">
        <f t="shared" si="12"/>
        <v>0.7</v>
      </c>
      <c r="AB138" s="1514">
        <f t="shared" si="12"/>
        <v>0.67</v>
      </c>
      <c r="AC138" s="695">
        <f t="shared" si="12"/>
        <v>9776</v>
      </c>
      <c r="AD138" s="11" t="s">
        <v>36</v>
      </c>
      <c r="AE138" s="2" t="s">
        <v>36</v>
      </c>
      <c r="AF138" s="2" t="s">
        <v>36</v>
      </c>
      <c r="AG138" s="2" t="s">
        <v>36</v>
      </c>
      <c r="AH138" s="2" t="s">
        <v>36</v>
      </c>
      <c r="AI138" s="103" t="s">
        <v>36</v>
      </c>
    </row>
    <row r="139" spans="1:35" s="1" customFormat="1" ht="13.5" customHeight="1" x14ac:dyDescent="0.15">
      <c r="A139" s="1656"/>
      <c r="B139" s="1602" t="s">
        <v>397</v>
      </c>
      <c r="C139" s="1603"/>
      <c r="D139" s="401"/>
      <c r="E139" s="364">
        <f>MIN(E107:E137)</f>
        <v>0</v>
      </c>
      <c r="F139" s="365">
        <f t="shared" ref="F139:AC139" si="13">IF(COUNT(F107:F137)=0,"",MIN(F107:F137))</f>
        <v>20</v>
      </c>
      <c r="G139" s="366">
        <f t="shared" si="13"/>
        <v>19.399999999999999</v>
      </c>
      <c r="H139" s="367">
        <f t="shared" si="13"/>
        <v>19.600000000000001</v>
      </c>
      <c r="I139" s="366">
        <f t="shared" si="13"/>
        <v>6.4</v>
      </c>
      <c r="J139" s="367">
        <f t="shared" si="13"/>
        <v>4.5</v>
      </c>
      <c r="K139" s="366">
        <f t="shared" si="13"/>
        <v>7.22</v>
      </c>
      <c r="L139" s="367">
        <f t="shared" si="13"/>
        <v>6.92</v>
      </c>
      <c r="M139" s="366">
        <f t="shared" si="13"/>
        <v>18.600000000000001</v>
      </c>
      <c r="N139" s="367">
        <f t="shared" si="13"/>
        <v>17.5</v>
      </c>
      <c r="O139" s="1313">
        <f t="shared" si="13"/>
        <v>100</v>
      </c>
      <c r="P139" s="1320">
        <f t="shared" si="13"/>
        <v>42</v>
      </c>
      <c r="Q139" s="1313">
        <f t="shared" si="13"/>
        <v>84</v>
      </c>
      <c r="R139" s="1320">
        <f t="shared" si="13"/>
        <v>50</v>
      </c>
      <c r="S139" s="1313">
        <f t="shared" si="13"/>
        <v>64</v>
      </c>
      <c r="T139" s="1320">
        <f t="shared" si="13"/>
        <v>60</v>
      </c>
      <c r="U139" s="1313">
        <f t="shared" si="13"/>
        <v>20</v>
      </c>
      <c r="V139" s="1320">
        <f t="shared" si="13"/>
        <v>22</v>
      </c>
      <c r="W139" s="368">
        <f t="shared" si="13"/>
        <v>15</v>
      </c>
      <c r="X139" s="697">
        <f t="shared" si="13"/>
        <v>15</v>
      </c>
      <c r="Y139" s="1477">
        <f t="shared" si="13"/>
        <v>208</v>
      </c>
      <c r="Z139" s="1478">
        <f t="shared" si="13"/>
        <v>152</v>
      </c>
      <c r="AA139" s="698">
        <f t="shared" si="13"/>
        <v>0.7</v>
      </c>
      <c r="AB139" s="710">
        <f t="shared" si="13"/>
        <v>0.21</v>
      </c>
      <c r="AC139" s="699">
        <f t="shared" si="13"/>
        <v>590</v>
      </c>
      <c r="AD139" s="11" t="s">
        <v>36</v>
      </c>
      <c r="AE139" s="2" t="s">
        <v>36</v>
      </c>
      <c r="AF139" s="2" t="s">
        <v>36</v>
      </c>
      <c r="AG139" s="2" t="s">
        <v>36</v>
      </c>
      <c r="AH139" s="2" t="s">
        <v>36</v>
      </c>
      <c r="AI139" s="103" t="s">
        <v>36</v>
      </c>
    </row>
    <row r="140" spans="1:35" s="1" customFormat="1" ht="13.5" customHeight="1" x14ac:dyDescent="0.15">
      <c r="A140" s="1656"/>
      <c r="B140" s="1602" t="s">
        <v>398</v>
      </c>
      <c r="C140" s="1603"/>
      <c r="D140" s="401"/>
      <c r="E140" s="401"/>
      <c r="F140" s="584">
        <f t="shared" ref="F140:AC140" si="14">IF(COUNT(F107:F137)=0,"",AVERAGE(F107:F137))</f>
        <v>25.396774193548385</v>
      </c>
      <c r="G140" s="585">
        <f t="shared" si="14"/>
        <v>21.93548387096774</v>
      </c>
      <c r="H140" s="586">
        <f t="shared" si="14"/>
        <v>22.383870967741938</v>
      </c>
      <c r="I140" s="585">
        <f t="shared" si="14"/>
        <v>14.193548387096774</v>
      </c>
      <c r="J140" s="586">
        <f t="shared" si="14"/>
        <v>7.1516129032258053</v>
      </c>
      <c r="K140" s="585">
        <f t="shared" si="14"/>
        <v>7.5200000000000005</v>
      </c>
      <c r="L140" s="586">
        <f t="shared" si="14"/>
        <v>7.4587096774193551</v>
      </c>
      <c r="M140" s="585">
        <f t="shared" si="14"/>
        <v>27.309090909090902</v>
      </c>
      <c r="N140" s="586">
        <f t="shared" si="14"/>
        <v>27.927272727272726</v>
      </c>
      <c r="O140" s="1321">
        <f t="shared" si="14"/>
        <v>100</v>
      </c>
      <c r="P140" s="1322">
        <f t="shared" si="14"/>
        <v>104.90909090909091</v>
      </c>
      <c r="Q140" s="1321">
        <f t="shared" si="14"/>
        <v>84</v>
      </c>
      <c r="R140" s="1322">
        <f t="shared" si="14"/>
        <v>84.545454545454547</v>
      </c>
      <c r="S140" s="1321">
        <f t="shared" si="14"/>
        <v>64</v>
      </c>
      <c r="T140" s="1322">
        <f t="shared" si="14"/>
        <v>60</v>
      </c>
      <c r="U140" s="1321">
        <f t="shared" si="14"/>
        <v>20</v>
      </c>
      <c r="V140" s="1322">
        <f t="shared" si="14"/>
        <v>22</v>
      </c>
      <c r="W140" s="1366">
        <f t="shared" si="14"/>
        <v>15</v>
      </c>
      <c r="X140" s="702">
        <f t="shared" si="14"/>
        <v>16.636363636363637</v>
      </c>
      <c r="Y140" s="1479">
        <f t="shared" si="14"/>
        <v>208</v>
      </c>
      <c r="Z140" s="1480">
        <f t="shared" si="14"/>
        <v>224.72727272727272</v>
      </c>
      <c r="AA140" s="689">
        <f t="shared" si="14"/>
        <v>0.7</v>
      </c>
      <c r="AB140" s="742">
        <f t="shared" si="14"/>
        <v>0.49636363636363634</v>
      </c>
      <c r="AC140" s="691">
        <f t="shared" si="14"/>
        <v>5665.4666666666662</v>
      </c>
      <c r="AD140" s="11" t="s">
        <v>36</v>
      </c>
      <c r="AE140" s="2" t="s">
        <v>36</v>
      </c>
      <c r="AF140" s="2" t="s">
        <v>36</v>
      </c>
      <c r="AG140" s="2" t="s">
        <v>36</v>
      </c>
      <c r="AH140" s="2" t="s">
        <v>36</v>
      </c>
      <c r="AI140" s="103" t="s">
        <v>36</v>
      </c>
    </row>
    <row r="141" spans="1:35" s="1" customFormat="1" ht="13.5" customHeight="1" x14ac:dyDescent="0.15">
      <c r="A141" s="1657"/>
      <c r="B141" s="1604" t="s">
        <v>399</v>
      </c>
      <c r="C141" s="1605"/>
      <c r="D141" s="401"/>
      <c r="E141" s="577">
        <f>SUM(E107:E137)</f>
        <v>237</v>
      </c>
      <c r="F141" s="606"/>
      <c r="G141" s="1456"/>
      <c r="H141" s="1457"/>
      <c r="I141" s="1456"/>
      <c r="J141" s="1457"/>
      <c r="K141" s="1352"/>
      <c r="L141" s="1353"/>
      <c r="M141" s="1456"/>
      <c r="N141" s="1457"/>
      <c r="O141" s="1316"/>
      <c r="P141" s="1323"/>
      <c r="Q141" s="1334"/>
      <c r="R141" s="1323"/>
      <c r="S141" s="1315"/>
      <c r="T141" s="1316"/>
      <c r="U141" s="1315"/>
      <c r="V141" s="1333"/>
      <c r="W141" s="1367"/>
      <c r="X141" s="1368"/>
      <c r="Y141" s="1476"/>
      <c r="Z141" s="1481"/>
      <c r="AA141" s="1521"/>
      <c r="AB141" s="1516"/>
      <c r="AC141" s="692">
        <f>SUM(AC107:AC137)</f>
        <v>84982</v>
      </c>
      <c r="AD141" s="11">
        <v>43687</v>
      </c>
      <c r="AE141" s="2" t="s">
        <v>36</v>
      </c>
      <c r="AF141" s="2" t="s">
        <v>36</v>
      </c>
      <c r="AG141" s="2" t="s">
        <v>36</v>
      </c>
      <c r="AH141" s="2" t="s">
        <v>36</v>
      </c>
      <c r="AI141" s="103" t="s">
        <v>36</v>
      </c>
    </row>
    <row r="142" spans="1:35" ht="13.5" customHeight="1" x14ac:dyDescent="0.15">
      <c r="A142" s="1662" t="s">
        <v>319</v>
      </c>
      <c r="B142" s="457">
        <v>43678</v>
      </c>
      <c r="C142" s="464" t="str">
        <f>IF(B142="","",IF(WEEKDAY(B142)=1,"(日)",IF(WEEKDAY(B142)=2,"(月)",IF(WEEKDAY(B142)=3,"(火)",IF(WEEKDAY(B142)=4,"(水)",IF(WEEKDAY(B142)=5,"(木)",IF(WEEKDAY(B142)=6,"(金)","(土)")))))))</f>
        <v>(木)</v>
      </c>
      <c r="D142" s="670" t="s">
        <v>599</v>
      </c>
      <c r="E142" s="59"/>
      <c r="F142" s="59">
        <v>32</v>
      </c>
      <c r="G142" s="61">
        <v>26.2</v>
      </c>
      <c r="H142" s="62">
        <v>27.1</v>
      </c>
      <c r="I142" s="61">
        <v>9.1999999999999993</v>
      </c>
      <c r="J142" s="62">
        <v>6.8</v>
      </c>
      <c r="K142" s="61">
        <v>7.69</v>
      </c>
      <c r="L142" s="62">
        <v>7.68</v>
      </c>
      <c r="M142" s="61">
        <v>32.9</v>
      </c>
      <c r="N142" s="62">
        <v>33.700000000000003</v>
      </c>
      <c r="O142" s="1308"/>
      <c r="P142" s="1309">
        <v>140</v>
      </c>
      <c r="Q142" s="1308"/>
      <c r="R142" s="1309">
        <v>100</v>
      </c>
      <c r="S142" s="1308"/>
      <c r="T142" s="1309"/>
      <c r="U142" s="1308"/>
      <c r="V142" s="1309"/>
      <c r="W142" s="55"/>
      <c r="X142" s="56">
        <v>16</v>
      </c>
      <c r="Y142" s="57"/>
      <c r="Z142" s="58">
        <v>280</v>
      </c>
      <c r="AA142" s="66"/>
      <c r="AB142" s="67">
        <v>0.49</v>
      </c>
      <c r="AC142" s="653"/>
      <c r="AD142" s="172">
        <v>43691</v>
      </c>
      <c r="AE142" s="135" t="s">
        <v>3</v>
      </c>
      <c r="AF142" s="136">
        <v>30.2</v>
      </c>
      <c r="AG142" s="137" t="s">
        <v>20</v>
      </c>
      <c r="AH142" s="138"/>
      <c r="AI142" s="139"/>
    </row>
    <row r="143" spans="1:35" x14ac:dyDescent="0.15">
      <c r="A143" s="1663"/>
      <c r="B143" s="326">
        <v>43679</v>
      </c>
      <c r="C143" s="456" t="str">
        <f t="shared" ref="C143:C148" si="15">IF(B143="","",IF(WEEKDAY(B143)=1,"(日)",IF(WEEKDAY(B143)=2,"(月)",IF(WEEKDAY(B143)=3,"(火)",IF(WEEKDAY(B143)=4,"(水)",IF(WEEKDAY(B143)=5,"(木)",IF(WEEKDAY(B143)=6,"(金)","(土)")))))))</f>
        <v>(金)</v>
      </c>
      <c r="D143" s="784" t="s">
        <v>599</v>
      </c>
      <c r="E143" s="60"/>
      <c r="F143" s="60">
        <v>31.5</v>
      </c>
      <c r="G143" s="23">
        <v>26.5</v>
      </c>
      <c r="H143" s="63">
        <v>27.4</v>
      </c>
      <c r="I143" s="23">
        <v>7</v>
      </c>
      <c r="J143" s="63">
        <v>6.9</v>
      </c>
      <c r="K143" s="23">
        <v>7.7</v>
      </c>
      <c r="L143" s="63">
        <v>7.71</v>
      </c>
      <c r="M143" s="23">
        <v>32.9</v>
      </c>
      <c r="N143" s="63">
        <v>33.5</v>
      </c>
      <c r="O143" s="50"/>
      <c r="P143" s="1310">
        <v>140</v>
      </c>
      <c r="Q143" s="50"/>
      <c r="R143" s="1310">
        <v>98</v>
      </c>
      <c r="S143" s="50"/>
      <c r="T143" s="1310"/>
      <c r="U143" s="50"/>
      <c r="V143" s="1310"/>
      <c r="W143" s="64"/>
      <c r="X143" s="65">
        <v>16</v>
      </c>
      <c r="Y143" s="69"/>
      <c r="Z143" s="70">
        <v>294</v>
      </c>
      <c r="AA143" s="24"/>
      <c r="AB143" s="68">
        <v>0.48</v>
      </c>
      <c r="AC143" s="655"/>
      <c r="AD143" s="12" t="s">
        <v>93</v>
      </c>
      <c r="AE143" s="13" t="s">
        <v>385</v>
      </c>
      <c r="AF143" s="14" t="s">
        <v>5</v>
      </c>
      <c r="AG143" s="15" t="s">
        <v>6</v>
      </c>
      <c r="AH143" s="16" t="s">
        <v>36</v>
      </c>
      <c r="AI143" s="96"/>
    </row>
    <row r="144" spans="1:35" x14ac:dyDescent="0.15">
      <c r="A144" s="1663"/>
      <c r="B144" s="326">
        <v>43680</v>
      </c>
      <c r="C144" s="456" t="str">
        <f t="shared" si="15"/>
        <v>(土)</v>
      </c>
      <c r="D144" s="784" t="s">
        <v>599</v>
      </c>
      <c r="E144" s="60"/>
      <c r="F144" s="60">
        <v>30.4</v>
      </c>
      <c r="G144" s="23">
        <v>26</v>
      </c>
      <c r="H144" s="63">
        <v>27.2</v>
      </c>
      <c r="I144" s="23">
        <v>8.3000000000000007</v>
      </c>
      <c r="J144" s="63">
        <v>6.2</v>
      </c>
      <c r="K144" s="23">
        <v>7.55</v>
      </c>
      <c r="L144" s="63">
        <v>7.63</v>
      </c>
      <c r="M144" s="23"/>
      <c r="N144" s="63"/>
      <c r="O144" s="50"/>
      <c r="P144" s="1310"/>
      <c r="Q144" s="50"/>
      <c r="R144" s="1310"/>
      <c r="S144" s="50"/>
      <c r="T144" s="1310"/>
      <c r="U144" s="50"/>
      <c r="V144" s="1310"/>
      <c r="W144" s="64"/>
      <c r="X144" s="65"/>
      <c r="Y144" s="69"/>
      <c r="Z144" s="70"/>
      <c r="AA144" s="24"/>
      <c r="AB144" s="68"/>
      <c r="AC144" s="655"/>
      <c r="AD144" s="5" t="s">
        <v>94</v>
      </c>
      <c r="AE144" s="17" t="s">
        <v>20</v>
      </c>
      <c r="AF144" s="31">
        <v>25.5</v>
      </c>
      <c r="AG144" s="32">
        <v>25.9</v>
      </c>
      <c r="AH144" s="33" t="s">
        <v>36</v>
      </c>
      <c r="AI144" s="97"/>
    </row>
    <row r="145" spans="1:35" x14ac:dyDescent="0.15">
      <c r="A145" s="1663"/>
      <c r="B145" s="326">
        <v>43681</v>
      </c>
      <c r="C145" s="456" t="str">
        <f t="shared" si="15"/>
        <v>(日)</v>
      </c>
      <c r="D145" s="784" t="s">
        <v>599</v>
      </c>
      <c r="E145" s="60"/>
      <c r="F145" s="60">
        <v>30.9</v>
      </c>
      <c r="G145" s="23">
        <v>25.6</v>
      </c>
      <c r="H145" s="63">
        <v>26.6</v>
      </c>
      <c r="I145" s="23">
        <v>7.7</v>
      </c>
      <c r="J145" s="63">
        <v>6.3</v>
      </c>
      <c r="K145" s="23">
        <v>7.56</v>
      </c>
      <c r="L145" s="63">
        <v>7.64</v>
      </c>
      <c r="M145" s="23"/>
      <c r="N145" s="63"/>
      <c r="O145" s="50"/>
      <c r="P145" s="1310"/>
      <c r="Q145" s="50"/>
      <c r="R145" s="1310"/>
      <c r="S145" s="50"/>
      <c r="T145" s="1310"/>
      <c r="U145" s="50"/>
      <c r="V145" s="1310"/>
      <c r="W145" s="64"/>
      <c r="X145" s="65"/>
      <c r="Y145" s="69"/>
      <c r="Z145" s="70"/>
      <c r="AA145" s="24"/>
      <c r="AB145" s="68"/>
      <c r="AC145" s="655"/>
      <c r="AD145" s="6" t="s">
        <v>386</v>
      </c>
      <c r="AE145" s="18" t="s">
        <v>387</v>
      </c>
      <c r="AF145" s="34">
        <v>6.1</v>
      </c>
      <c r="AG145" s="35">
        <v>8</v>
      </c>
      <c r="AH145" s="39" t="s">
        <v>36</v>
      </c>
      <c r="AI145" s="98"/>
    </row>
    <row r="146" spans="1:35" x14ac:dyDescent="0.15">
      <c r="A146" s="1663"/>
      <c r="B146" s="326">
        <v>43682</v>
      </c>
      <c r="C146" s="456" t="str">
        <f t="shared" si="15"/>
        <v>(月)</v>
      </c>
      <c r="D146" s="784" t="s">
        <v>599</v>
      </c>
      <c r="E146" s="60"/>
      <c r="F146" s="60">
        <v>31.8</v>
      </c>
      <c r="G146" s="23">
        <v>25.2</v>
      </c>
      <c r="H146" s="63">
        <v>26.4</v>
      </c>
      <c r="I146" s="23">
        <v>7.3</v>
      </c>
      <c r="J146" s="63">
        <v>6</v>
      </c>
      <c r="K146" s="23">
        <v>7.61</v>
      </c>
      <c r="L146" s="63">
        <v>7.65</v>
      </c>
      <c r="M146" s="23">
        <v>31.9</v>
      </c>
      <c r="N146" s="63">
        <v>33.799999999999997</v>
      </c>
      <c r="O146" s="50"/>
      <c r="P146" s="1310">
        <v>130</v>
      </c>
      <c r="Q146" s="50"/>
      <c r="R146" s="1310">
        <v>98</v>
      </c>
      <c r="S146" s="50"/>
      <c r="T146" s="1310"/>
      <c r="U146" s="50"/>
      <c r="V146" s="1310"/>
      <c r="W146" s="64"/>
      <c r="X146" s="65">
        <v>16</v>
      </c>
      <c r="Y146" s="69"/>
      <c r="Z146" s="70">
        <v>276</v>
      </c>
      <c r="AA146" s="24"/>
      <c r="AB146" s="68">
        <v>0.43</v>
      </c>
      <c r="AC146" s="655"/>
      <c r="AD146" s="6" t="s">
        <v>21</v>
      </c>
      <c r="AE146" s="18"/>
      <c r="AF146" s="34">
        <v>7.42</v>
      </c>
      <c r="AG146" s="35">
        <v>7.51</v>
      </c>
      <c r="AH146" s="42" t="s">
        <v>36</v>
      </c>
      <c r="AI146" s="99"/>
    </row>
    <row r="147" spans="1:35" x14ac:dyDescent="0.15">
      <c r="A147" s="1663"/>
      <c r="B147" s="326">
        <v>43683</v>
      </c>
      <c r="C147" s="456" t="str">
        <f t="shared" si="15"/>
        <v>(火)</v>
      </c>
      <c r="D147" s="784" t="s">
        <v>599</v>
      </c>
      <c r="E147" s="60"/>
      <c r="F147" s="60">
        <v>30.1</v>
      </c>
      <c r="G147" s="23">
        <v>25.1</v>
      </c>
      <c r="H147" s="63">
        <v>25.7</v>
      </c>
      <c r="I147" s="23">
        <v>7.1</v>
      </c>
      <c r="J147" s="63">
        <v>6.2</v>
      </c>
      <c r="K147" s="23">
        <v>7.5</v>
      </c>
      <c r="L147" s="63">
        <v>7.57</v>
      </c>
      <c r="M147" s="23">
        <v>31.8</v>
      </c>
      <c r="N147" s="63">
        <v>33</v>
      </c>
      <c r="O147" s="50"/>
      <c r="P147" s="1310">
        <v>130</v>
      </c>
      <c r="Q147" s="50"/>
      <c r="R147" s="1310">
        <v>96</v>
      </c>
      <c r="S147" s="50"/>
      <c r="T147" s="1310"/>
      <c r="U147" s="50"/>
      <c r="V147" s="1310"/>
      <c r="W147" s="64"/>
      <c r="X147" s="65">
        <v>17</v>
      </c>
      <c r="Y147" s="69"/>
      <c r="Z147" s="70">
        <v>276</v>
      </c>
      <c r="AA147" s="24"/>
      <c r="AB147" s="68">
        <v>0.48</v>
      </c>
      <c r="AC147" s="655"/>
      <c r="AD147" s="6" t="s">
        <v>364</v>
      </c>
      <c r="AE147" s="18" t="s">
        <v>22</v>
      </c>
      <c r="AF147" s="34">
        <v>30.1</v>
      </c>
      <c r="AG147" s="35">
        <v>28.7</v>
      </c>
      <c r="AH147" s="36" t="s">
        <v>36</v>
      </c>
      <c r="AI147" s="100"/>
    </row>
    <row r="148" spans="1:35" x14ac:dyDescent="0.15">
      <c r="A148" s="1663"/>
      <c r="B148" s="326">
        <v>43684</v>
      </c>
      <c r="C148" s="456" t="str">
        <f t="shared" si="15"/>
        <v>(水)</v>
      </c>
      <c r="D148" s="784" t="s">
        <v>599</v>
      </c>
      <c r="E148" s="60"/>
      <c r="F148" s="60">
        <v>30.5</v>
      </c>
      <c r="G148" s="23">
        <v>25.8</v>
      </c>
      <c r="H148" s="63">
        <v>26.6</v>
      </c>
      <c r="I148" s="23">
        <v>6.5</v>
      </c>
      <c r="J148" s="63">
        <v>6.3</v>
      </c>
      <c r="K148" s="23">
        <v>7.58</v>
      </c>
      <c r="L148" s="63">
        <v>7.65</v>
      </c>
      <c r="M148" s="23">
        <v>31.7</v>
      </c>
      <c r="N148" s="63">
        <v>33.299999999999997</v>
      </c>
      <c r="O148" s="50"/>
      <c r="P148" s="1310">
        <v>130</v>
      </c>
      <c r="Q148" s="50"/>
      <c r="R148" s="1310">
        <v>96</v>
      </c>
      <c r="S148" s="50"/>
      <c r="T148" s="1310"/>
      <c r="U148" s="50"/>
      <c r="V148" s="1310"/>
      <c r="W148" s="64"/>
      <c r="X148" s="65">
        <v>17</v>
      </c>
      <c r="Y148" s="69"/>
      <c r="Z148" s="70">
        <v>258</v>
      </c>
      <c r="AA148" s="24"/>
      <c r="AB148" s="68">
        <v>0.47</v>
      </c>
      <c r="AC148" s="655"/>
      <c r="AD148" s="6" t="s">
        <v>388</v>
      </c>
      <c r="AE148" s="18" t="s">
        <v>23</v>
      </c>
      <c r="AF148" s="659">
        <v>120</v>
      </c>
      <c r="AG148" s="660">
        <v>110</v>
      </c>
      <c r="AH148" s="36" t="s">
        <v>36</v>
      </c>
      <c r="AI148" s="100"/>
    </row>
    <row r="149" spans="1:35" x14ac:dyDescent="0.15">
      <c r="A149" s="1663"/>
      <c r="B149" s="326">
        <v>43685</v>
      </c>
      <c r="C149" s="456" t="str">
        <f>IF(B149="","",IF(WEEKDAY(B149)=1,"(日)",IF(WEEKDAY(B149)=2,"(月)",IF(WEEKDAY(B149)=3,"(火)",IF(WEEKDAY(B149)=4,"(水)",IF(WEEKDAY(B149)=5,"(木)",IF(WEEKDAY(B149)=6,"(金)","(土)")))))))</f>
        <v>(木)</v>
      </c>
      <c r="D149" s="784" t="s">
        <v>599</v>
      </c>
      <c r="E149" s="60"/>
      <c r="F149" s="60">
        <v>30.1</v>
      </c>
      <c r="G149" s="23">
        <v>26.1</v>
      </c>
      <c r="H149" s="63">
        <v>26.8</v>
      </c>
      <c r="I149" s="23">
        <v>5.4</v>
      </c>
      <c r="J149" s="63">
        <v>5</v>
      </c>
      <c r="K149" s="23">
        <v>7.71</v>
      </c>
      <c r="L149" s="63">
        <v>7.7</v>
      </c>
      <c r="M149" s="23">
        <v>32.4</v>
      </c>
      <c r="N149" s="63">
        <v>33.6</v>
      </c>
      <c r="O149" s="50"/>
      <c r="P149" s="1310">
        <v>140</v>
      </c>
      <c r="Q149" s="50"/>
      <c r="R149" s="1310">
        <v>98</v>
      </c>
      <c r="S149" s="50"/>
      <c r="T149" s="1310"/>
      <c r="U149" s="50"/>
      <c r="V149" s="1310"/>
      <c r="W149" s="64"/>
      <c r="X149" s="65">
        <v>17</v>
      </c>
      <c r="Y149" s="69"/>
      <c r="Z149" s="70">
        <v>252</v>
      </c>
      <c r="AA149" s="24"/>
      <c r="AB149" s="68">
        <v>0.41</v>
      </c>
      <c r="AC149" s="655"/>
      <c r="AD149" s="6" t="s">
        <v>368</v>
      </c>
      <c r="AE149" s="18" t="s">
        <v>23</v>
      </c>
      <c r="AF149" s="659">
        <v>84</v>
      </c>
      <c r="AG149" s="660">
        <v>82</v>
      </c>
      <c r="AH149" s="36" t="s">
        <v>36</v>
      </c>
      <c r="AI149" s="100"/>
    </row>
    <row r="150" spans="1:35" x14ac:dyDescent="0.15">
      <c r="A150" s="1663"/>
      <c r="B150" s="326">
        <v>43686</v>
      </c>
      <c r="C150" s="456" t="str">
        <f t="shared" ref="C150:C172" si="16">IF(B150="","",IF(WEEKDAY(B150)=1,"(日)",IF(WEEKDAY(B150)=2,"(月)",IF(WEEKDAY(B150)=3,"(火)",IF(WEEKDAY(B150)=4,"(水)",IF(WEEKDAY(B150)=5,"(木)",IF(WEEKDAY(B150)=6,"(金)","(土)")))))))</f>
        <v>(金)</v>
      </c>
      <c r="D150" s="784" t="s">
        <v>599</v>
      </c>
      <c r="E150" s="60"/>
      <c r="F150" s="60">
        <v>29.4</v>
      </c>
      <c r="G150" s="23">
        <v>26.2</v>
      </c>
      <c r="H150" s="63">
        <v>27.2</v>
      </c>
      <c r="I150" s="23">
        <v>5.8</v>
      </c>
      <c r="J150" s="63">
        <v>4.5</v>
      </c>
      <c r="K150" s="23">
        <v>7.61</v>
      </c>
      <c r="L150" s="63">
        <v>7.74</v>
      </c>
      <c r="M150" s="23">
        <v>32.799999999999997</v>
      </c>
      <c r="N150" s="63">
        <v>33.6</v>
      </c>
      <c r="O150" s="50"/>
      <c r="P150" s="1310">
        <v>130</v>
      </c>
      <c r="Q150" s="50"/>
      <c r="R150" s="1310">
        <v>100</v>
      </c>
      <c r="S150" s="50"/>
      <c r="T150" s="1310"/>
      <c r="U150" s="50"/>
      <c r="V150" s="1310"/>
      <c r="W150" s="64"/>
      <c r="X150" s="65">
        <v>17</v>
      </c>
      <c r="Y150" s="69"/>
      <c r="Z150" s="70">
        <v>276</v>
      </c>
      <c r="AA150" s="24"/>
      <c r="AB150" s="68">
        <v>0.43</v>
      </c>
      <c r="AC150" s="655"/>
      <c r="AD150" s="6" t="s">
        <v>369</v>
      </c>
      <c r="AE150" s="18" t="s">
        <v>23</v>
      </c>
      <c r="AF150" s="659">
        <v>60</v>
      </c>
      <c r="AG150" s="660">
        <v>62</v>
      </c>
      <c r="AH150" s="36" t="s">
        <v>36</v>
      </c>
      <c r="AI150" s="100"/>
    </row>
    <row r="151" spans="1:35" x14ac:dyDescent="0.15">
      <c r="A151" s="1663"/>
      <c r="B151" s="326">
        <v>43687</v>
      </c>
      <c r="C151" s="456" t="str">
        <f t="shared" si="16"/>
        <v>(土)</v>
      </c>
      <c r="D151" s="784" t="s">
        <v>600</v>
      </c>
      <c r="E151" s="60"/>
      <c r="F151" s="60">
        <v>29.9</v>
      </c>
      <c r="G151" s="23">
        <v>26.5</v>
      </c>
      <c r="H151" s="63">
        <v>27</v>
      </c>
      <c r="I151" s="23">
        <v>6.1</v>
      </c>
      <c r="J151" s="63">
        <v>5.8</v>
      </c>
      <c r="K151" s="23">
        <v>7.5</v>
      </c>
      <c r="L151" s="63">
        <v>7.62</v>
      </c>
      <c r="M151" s="23"/>
      <c r="N151" s="63"/>
      <c r="O151" s="50"/>
      <c r="P151" s="1310"/>
      <c r="Q151" s="50"/>
      <c r="R151" s="1310"/>
      <c r="S151" s="50"/>
      <c r="T151" s="1310"/>
      <c r="U151" s="50"/>
      <c r="V151" s="1310"/>
      <c r="W151" s="64"/>
      <c r="X151" s="65"/>
      <c r="Y151" s="69"/>
      <c r="Z151" s="70"/>
      <c r="AA151" s="24"/>
      <c r="AB151" s="68"/>
      <c r="AC151" s="655"/>
      <c r="AD151" s="6" t="s">
        <v>370</v>
      </c>
      <c r="AE151" s="18" t="s">
        <v>23</v>
      </c>
      <c r="AF151" s="659">
        <v>24</v>
      </c>
      <c r="AG151" s="660">
        <v>20</v>
      </c>
      <c r="AH151" s="36" t="s">
        <v>36</v>
      </c>
      <c r="AI151" s="100"/>
    </row>
    <row r="152" spans="1:35" x14ac:dyDescent="0.15">
      <c r="A152" s="1663"/>
      <c r="B152" s="326">
        <v>43688</v>
      </c>
      <c r="C152" s="456" t="str">
        <f t="shared" si="16"/>
        <v>(日)</v>
      </c>
      <c r="D152" s="784" t="s">
        <v>599</v>
      </c>
      <c r="E152" s="60">
        <v>0</v>
      </c>
      <c r="F152" s="60">
        <v>34.6</v>
      </c>
      <c r="G152" s="23">
        <v>25.8</v>
      </c>
      <c r="H152" s="63">
        <v>26.6</v>
      </c>
      <c r="I152" s="23">
        <v>7.5</v>
      </c>
      <c r="J152" s="63">
        <v>7.1</v>
      </c>
      <c r="K152" s="23">
        <v>7.5</v>
      </c>
      <c r="L152" s="63">
        <v>7.6</v>
      </c>
      <c r="M152" s="23"/>
      <c r="N152" s="63"/>
      <c r="O152" s="50"/>
      <c r="P152" s="1310"/>
      <c r="Q152" s="50"/>
      <c r="R152" s="1310"/>
      <c r="S152" s="50"/>
      <c r="T152" s="1310"/>
      <c r="U152" s="50"/>
      <c r="V152" s="1310"/>
      <c r="W152" s="64"/>
      <c r="X152" s="65"/>
      <c r="Y152" s="69"/>
      <c r="Z152" s="70"/>
      <c r="AA152" s="24"/>
      <c r="AB152" s="68"/>
      <c r="AC152" s="655"/>
      <c r="AD152" s="6" t="s">
        <v>389</v>
      </c>
      <c r="AE152" s="18" t="s">
        <v>23</v>
      </c>
      <c r="AF152" s="37">
        <v>17</v>
      </c>
      <c r="AG152" s="38">
        <v>17</v>
      </c>
      <c r="AH152" s="39" t="s">
        <v>36</v>
      </c>
      <c r="AI152" s="98"/>
    </row>
    <row r="153" spans="1:35" x14ac:dyDescent="0.15">
      <c r="A153" s="1663"/>
      <c r="B153" s="326">
        <v>43689</v>
      </c>
      <c r="C153" s="456" t="str">
        <f t="shared" si="16"/>
        <v>(月)</v>
      </c>
      <c r="D153" s="784" t="s">
        <v>583</v>
      </c>
      <c r="E153" s="60">
        <v>1</v>
      </c>
      <c r="F153" s="60">
        <v>28.3</v>
      </c>
      <c r="G153" s="23">
        <v>25.4</v>
      </c>
      <c r="H153" s="63">
        <v>26</v>
      </c>
      <c r="I153" s="23">
        <v>8.1</v>
      </c>
      <c r="J153" s="63">
        <v>8.1</v>
      </c>
      <c r="K153" s="23">
        <v>7.36</v>
      </c>
      <c r="L153" s="63">
        <v>7.41</v>
      </c>
      <c r="M153" s="23"/>
      <c r="N153" s="63"/>
      <c r="O153" s="50"/>
      <c r="P153" s="1310"/>
      <c r="Q153" s="50"/>
      <c r="R153" s="1310"/>
      <c r="S153" s="50"/>
      <c r="T153" s="1310"/>
      <c r="U153" s="50"/>
      <c r="V153" s="1310"/>
      <c r="W153" s="64"/>
      <c r="X153" s="65"/>
      <c r="Y153" s="69"/>
      <c r="Z153" s="70"/>
      <c r="AA153" s="24"/>
      <c r="AB153" s="68"/>
      <c r="AC153" s="655"/>
      <c r="AD153" s="6" t="s">
        <v>390</v>
      </c>
      <c r="AE153" s="18" t="s">
        <v>23</v>
      </c>
      <c r="AF153" s="48">
        <v>250</v>
      </c>
      <c r="AG153" s="49">
        <v>242</v>
      </c>
      <c r="AH153" s="25" t="s">
        <v>36</v>
      </c>
      <c r="AI153" s="26"/>
    </row>
    <row r="154" spans="1:35" x14ac:dyDescent="0.15">
      <c r="A154" s="1663"/>
      <c r="B154" s="326">
        <v>43690</v>
      </c>
      <c r="C154" s="456" t="str">
        <f t="shared" si="16"/>
        <v>(火)</v>
      </c>
      <c r="D154" s="784" t="s">
        <v>600</v>
      </c>
      <c r="E154" s="60">
        <v>22</v>
      </c>
      <c r="F154" s="60">
        <v>29.4</v>
      </c>
      <c r="G154" s="23">
        <v>25</v>
      </c>
      <c r="H154" s="63">
        <v>25.5</v>
      </c>
      <c r="I154" s="23">
        <v>6.6</v>
      </c>
      <c r="J154" s="63">
        <v>6.4</v>
      </c>
      <c r="K154" s="23">
        <v>7.58</v>
      </c>
      <c r="L154" s="63">
        <v>7.57</v>
      </c>
      <c r="M154" s="23">
        <v>31.3</v>
      </c>
      <c r="N154" s="63">
        <v>34.200000000000003</v>
      </c>
      <c r="O154" s="50"/>
      <c r="P154" s="1310">
        <v>130</v>
      </c>
      <c r="Q154" s="50"/>
      <c r="R154" s="1310">
        <v>94</v>
      </c>
      <c r="S154" s="50"/>
      <c r="T154" s="1310"/>
      <c r="U154" s="50"/>
      <c r="V154" s="1310"/>
      <c r="W154" s="64"/>
      <c r="X154" s="65">
        <v>17</v>
      </c>
      <c r="Y154" s="69"/>
      <c r="Z154" s="70">
        <v>270</v>
      </c>
      <c r="AA154" s="24"/>
      <c r="AB154" s="68">
        <v>0.46</v>
      </c>
      <c r="AC154" s="655"/>
      <c r="AD154" s="6" t="s">
        <v>391</v>
      </c>
      <c r="AE154" s="18" t="s">
        <v>23</v>
      </c>
      <c r="AF154" s="40">
        <v>0.48</v>
      </c>
      <c r="AG154" s="41">
        <v>0.56999999999999995</v>
      </c>
      <c r="AH154" s="42" t="s">
        <v>36</v>
      </c>
      <c r="AI154" s="99"/>
    </row>
    <row r="155" spans="1:35" x14ac:dyDescent="0.15">
      <c r="A155" s="1663"/>
      <c r="B155" s="326">
        <v>43691</v>
      </c>
      <c r="C155" s="456" t="str">
        <f t="shared" si="16"/>
        <v>(水)</v>
      </c>
      <c r="D155" s="784" t="s">
        <v>600</v>
      </c>
      <c r="E155" s="60">
        <v>5</v>
      </c>
      <c r="F155" s="60">
        <v>30.2</v>
      </c>
      <c r="G155" s="23">
        <v>25.5</v>
      </c>
      <c r="H155" s="63">
        <v>25.9</v>
      </c>
      <c r="I155" s="23">
        <v>6.1</v>
      </c>
      <c r="J155" s="63">
        <v>8</v>
      </c>
      <c r="K155" s="23">
        <v>7.42</v>
      </c>
      <c r="L155" s="63">
        <v>7.51</v>
      </c>
      <c r="M155" s="23">
        <v>30.1</v>
      </c>
      <c r="N155" s="63">
        <v>28.7</v>
      </c>
      <c r="O155" s="50">
        <v>120</v>
      </c>
      <c r="P155" s="1310">
        <v>110</v>
      </c>
      <c r="Q155" s="50">
        <v>84</v>
      </c>
      <c r="R155" s="1310">
        <v>82</v>
      </c>
      <c r="S155" s="50">
        <v>60</v>
      </c>
      <c r="T155" s="1310">
        <v>62</v>
      </c>
      <c r="U155" s="50">
        <v>24</v>
      </c>
      <c r="V155" s="1310">
        <v>20</v>
      </c>
      <c r="W155" s="64">
        <v>17</v>
      </c>
      <c r="X155" s="65">
        <v>17</v>
      </c>
      <c r="Y155" s="69">
        <v>250</v>
      </c>
      <c r="Z155" s="70">
        <v>242</v>
      </c>
      <c r="AA155" s="24">
        <v>0.48</v>
      </c>
      <c r="AB155" s="68">
        <v>0.56999999999999995</v>
      </c>
      <c r="AC155" s="655"/>
      <c r="AD155" s="6" t="s">
        <v>24</v>
      </c>
      <c r="AE155" s="18" t="s">
        <v>23</v>
      </c>
      <c r="AF155" s="23">
        <v>6.5</v>
      </c>
      <c r="AG155" s="47">
        <v>5.9</v>
      </c>
      <c r="AH155" s="141" t="s">
        <v>36</v>
      </c>
      <c r="AI155" s="99"/>
    </row>
    <row r="156" spans="1:35" x14ac:dyDescent="0.15">
      <c r="A156" s="1663"/>
      <c r="B156" s="326">
        <v>43692</v>
      </c>
      <c r="C156" s="456" t="str">
        <f t="shared" si="16"/>
        <v>(木)</v>
      </c>
      <c r="D156" s="671" t="s">
        <v>600</v>
      </c>
      <c r="E156" s="60">
        <v>0</v>
      </c>
      <c r="F156" s="60">
        <v>31.3</v>
      </c>
      <c r="G156" s="23">
        <v>25.6</v>
      </c>
      <c r="H156" s="63">
        <v>26</v>
      </c>
      <c r="I156" s="23">
        <v>5.9</v>
      </c>
      <c r="J156" s="63">
        <v>6.2</v>
      </c>
      <c r="K156" s="23">
        <v>7.47</v>
      </c>
      <c r="L156" s="63">
        <v>7.58</v>
      </c>
      <c r="M156" s="23">
        <v>30.4</v>
      </c>
      <c r="N156" s="63">
        <v>29.9</v>
      </c>
      <c r="O156" s="50"/>
      <c r="P156" s="1310">
        <v>120</v>
      </c>
      <c r="Q156" s="50"/>
      <c r="R156" s="1310">
        <v>86</v>
      </c>
      <c r="S156" s="50"/>
      <c r="T156" s="1310"/>
      <c r="U156" s="50"/>
      <c r="V156" s="1310"/>
      <c r="W156" s="64"/>
      <c r="X156" s="65">
        <v>17</v>
      </c>
      <c r="Y156" s="69"/>
      <c r="Z156" s="70">
        <v>240</v>
      </c>
      <c r="AA156" s="24"/>
      <c r="AB156" s="68">
        <v>0.5</v>
      </c>
      <c r="AC156" s="655"/>
      <c r="AD156" s="6" t="s">
        <v>25</v>
      </c>
      <c r="AE156" s="18" t="s">
        <v>23</v>
      </c>
      <c r="AF156" s="23">
        <v>2.7</v>
      </c>
      <c r="AG156" s="47">
        <v>2.7</v>
      </c>
      <c r="AH156" s="36" t="s">
        <v>36</v>
      </c>
      <c r="AI156" s="99"/>
    </row>
    <row r="157" spans="1:35" x14ac:dyDescent="0.15">
      <c r="A157" s="1663"/>
      <c r="B157" s="326">
        <v>43693</v>
      </c>
      <c r="C157" s="456" t="str">
        <f t="shared" si="16"/>
        <v>(金)</v>
      </c>
      <c r="D157" s="784" t="s">
        <v>600</v>
      </c>
      <c r="E157" s="60"/>
      <c r="F157" s="60">
        <v>28.1</v>
      </c>
      <c r="G157" s="23">
        <v>25.5</v>
      </c>
      <c r="H157" s="63">
        <v>25.7</v>
      </c>
      <c r="I157" s="23">
        <v>5.8</v>
      </c>
      <c r="J157" s="63">
        <v>6.4</v>
      </c>
      <c r="K157" s="23">
        <v>7.65</v>
      </c>
      <c r="L157" s="63">
        <v>7.68</v>
      </c>
      <c r="M157" s="23">
        <v>30.8</v>
      </c>
      <c r="N157" s="63">
        <v>33.200000000000003</v>
      </c>
      <c r="O157" s="50"/>
      <c r="P157" s="1310">
        <v>130</v>
      </c>
      <c r="Q157" s="50"/>
      <c r="R157" s="1310">
        <v>96</v>
      </c>
      <c r="S157" s="50"/>
      <c r="T157" s="1310"/>
      <c r="U157" s="50"/>
      <c r="V157" s="1310"/>
      <c r="W157" s="64"/>
      <c r="X157" s="65">
        <v>17</v>
      </c>
      <c r="Y157" s="69"/>
      <c r="Z157" s="70">
        <v>274</v>
      </c>
      <c r="AA157" s="24"/>
      <c r="AB157" s="68">
        <v>0.52</v>
      </c>
      <c r="AC157" s="655"/>
      <c r="AD157" s="6" t="s">
        <v>392</v>
      </c>
      <c r="AE157" s="18" t="s">
        <v>23</v>
      </c>
      <c r="AF157" s="23">
        <v>7.4</v>
      </c>
      <c r="AG157" s="47">
        <v>7.3</v>
      </c>
      <c r="AH157" s="36" t="s">
        <v>36</v>
      </c>
      <c r="AI157" s="99"/>
    </row>
    <row r="158" spans="1:35" x14ac:dyDescent="0.15">
      <c r="A158" s="1663"/>
      <c r="B158" s="326">
        <v>43694</v>
      </c>
      <c r="C158" s="456" t="str">
        <f t="shared" si="16"/>
        <v>(土)</v>
      </c>
      <c r="D158" s="784" t="s">
        <v>599</v>
      </c>
      <c r="E158" s="60"/>
      <c r="F158" s="60">
        <v>29.4</v>
      </c>
      <c r="G158" s="23">
        <v>25.5</v>
      </c>
      <c r="H158" s="63">
        <v>25.5</v>
      </c>
      <c r="I158" s="23">
        <v>7</v>
      </c>
      <c r="J158" s="63">
        <v>6.6</v>
      </c>
      <c r="K158" s="23">
        <v>7.53</v>
      </c>
      <c r="L158" s="63">
        <v>7.65</v>
      </c>
      <c r="M158" s="23"/>
      <c r="N158" s="63"/>
      <c r="O158" s="50"/>
      <c r="P158" s="1310"/>
      <c r="Q158" s="50"/>
      <c r="R158" s="1310"/>
      <c r="S158" s="50"/>
      <c r="T158" s="1310"/>
      <c r="U158" s="50"/>
      <c r="V158" s="1310"/>
      <c r="W158" s="64"/>
      <c r="X158" s="65"/>
      <c r="Y158" s="69"/>
      <c r="Z158" s="70"/>
      <c r="AA158" s="24"/>
      <c r="AB158" s="68"/>
      <c r="AC158" s="655"/>
      <c r="AD158" s="6" t="s">
        <v>393</v>
      </c>
      <c r="AE158" s="18" t="s">
        <v>23</v>
      </c>
      <c r="AF158" s="24">
        <v>0.05</v>
      </c>
      <c r="AG158" s="44">
        <v>7.5999999999999998E-2</v>
      </c>
      <c r="AH158" s="46" t="s">
        <v>36</v>
      </c>
      <c r="AI158" s="101"/>
    </row>
    <row r="159" spans="1:35" x14ac:dyDescent="0.15">
      <c r="A159" s="1663"/>
      <c r="B159" s="326">
        <v>43695</v>
      </c>
      <c r="C159" s="456" t="str">
        <f t="shared" si="16"/>
        <v>(日)</v>
      </c>
      <c r="D159" s="784" t="s">
        <v>599</v>
      </c>
      <c r="E159" s="60"/>
      <c r="F159" s="60">
        <v>31.2</v>
      </c>
      <c r="G159" s="23">
        <v>26.2</v>
      </c>
      <c r="H159" s="63">
        <v>26.8</v>
      </c>
      <c r="I159" s="23">
        <v>9.1</v>
      </c>
      <c r="J159" s="63">
        <v>7</v>
      </c>
      <c r="K159" s="23">
        <v>7.54</v>
      </c>
      <c r="L159" s="63">
        <v>7.58</v>
      </c>
      <c r="M159" s="23"/>
      <c r="N159" s="63"/>
      <c r="O159" s="50"/>
      <c r="P159" s="1310"/>
      <c r="Q159" s="50"/>
      <c r="R159" s="1310"/>
      <c r="S159" s="50"/>
      <c r="T159" s="1310"/>
      <c r="U159" s="50"/>
      <c r="V159" s="1310"/>
      <c r="W159" s="64"/>
      <c r="X159" s="65"/>
      <c r="Y159" s="69"/>
      <c r="Z159" s="70"/>
      <c r="AA159" s="24"/>
      <c r="AB159" s="68"/>
      <c r="AC159" s="655"/>
      <c r="AD159" s="6" t="s">
        <v>26</v>
      </c>
      <c r="AE159" s="18" t="s">
        <v>23</v>
      </c>
      <c r="AF159" s="24">
        <v>1.29</v>
      </c>
      <c r="AG159" s="44">
        <v>1.29</v>
      </c>
      <c r="AH159" s="42" t="s">
        <v>36</v>
      </c>
      <c r="AI159" s="99"/>
    </row>
    <row r="160" spans="1:35" x14ac:dyDescent="0.15">
      <c r="A160" s="1663"/>
      <c r="B160" s="326">
        <v>43696</v>
      </c>
      <c r="C160" s="456" t="str">
        <f t="shared" si="16"/>
        <v>(月)</v>
      </c>
      <c r="D160" s="784" t="s">
        <v>600</v>
      </c>
      <c r="E160" s="60">
        <v>0</v>
      </c>
      <c r="F160" s="60">
        <v>28.8</v>
      </c>
      <c r="G160" s="23">
        <v>25.5</v>
      </c>
      <c r="H160" s="63">
        <v>26.6</v>
      </c>
      <c r="I160" s="23">
        <v>8</v>
      </c>
      <c r="J160" s="63">
        <v>7.2</v>
      </c>
      <c r="K160" s="23">
        <v>7.6</v>
      </c>
      <c r="L160" s="63">
        <v>7.68</v>
      </c>
      <c r="M160" s="23">
        <v>34</v>
      </c>
      <c r="N160" s="63">
        <v>34.799999999999997</v>
      </c>
      <c r="O160" s="50"/>
      <c r="P160" s="1310">
        <v>140</v>
      </c>
      <c r="Q160" s="50"/>
      <c r="R160" s="1310">
        <v>98</v>
      </c>
      <c r="S160" s="50"/>
      <c r="T160" s="1310"/>
      <c r="U160" s="50"/>
      <c r="V160" s="1310"/>
      <c r="W160" s="64"/>
      <c r="X160" s="65">
        <v>19</v>
      </c>
      <c r="Y160" s="69"/>
      <c r="Z160" s="70">
        <v>304</v>
      </c>
      <c r="AA160" s="24"/>
      <c r="AB160" s="68">
        <v>0.62</v>
      </c>
      <c r="AC160" s="655"/>
      <c r="AD160" s="6" t="s">
        <v>97</v>
      </c>
      <c r="AE160" s="18" t="s">
        <v>23</v>
      </c>
      <c r="AF160" s="24">
        <v>0.94</v>
      </c>
      <c r="AG160" s="44">
        <v>1.1399999999999999</v>
      </c>
      <c r="AH160" s="42" t="s">
        <v>36</v>
      </c>
      <c r="AI160" s="99"/>
    </row>
    <row r="161" spans="1:35" x14ac:dyDescent="0.15">
      <c r="A161" s="1663"/>
      <c r="B161" s="326">
        <v>43697</v>
      </c>
      <c r="C161" s="456" t="str">
        <f t="shared" si="16"/>
        <v>(火)</v>
      </c>
      <c r="D161" s="784" t="s">
        <v>600</v>
      </c>
      <c r="E161" s="60">
        <v>0</v>
      </c>
      <c r="F161" s="60">
        <v>32.799999999999997</v>
      </c>
      <c r="G161" s="23">
        <v>25</v>
      </c>
      <c r="H161" s="63">
        <v>25.4</v>
      </c>
      <c r="I161" s="23">
        <v>7.8</v>
      </c>
      <c r="J161" s="63">
        <v>7.5</v>
      </c>
      <c r="K161" s="23">
        <v>7.67</v>
      </c>
      <c r="L161" s="63">
        <v>7.76</v>
      </c>
      <c r="M161" s="23">
        <v>34.4</v>
      </c>
      <c r="N161" s="63">
        <v>35.5</v>
      </c>
      <c r="O161" s="50"/>
      <c r="P161" s="1310">
        <v>140</v>
      </c>
      <c r="Q161" s="50"/>
      <c r="R161" s="1310">
        <v>98</v>
      </c>
      <c r="S161" s="50"/>
      <c r="T161" s="1310"/>
      <c r="U161" s="50"/>
      <c r="V161" s="1310"/>
      <c r="W161" s="64"/>
      <c r="X161" s="65">
        <v>19</v>
      </c>
      <c r="Y161" s="69"/>
      <c r="Z161" s="70">
        <v>272</v>
      </c>
      <c r="AA161" s="24"/>
      <c r="AB161" s="68">
        <v>0.57999999999999996</v>
      </c>
      <c r="AC161" s="655"/>
      <c r="AD161" s="6" t="s">
        <v>379</v>
      </c>
      <c r="AE161" s="18" t="s">
        <v>23</v>
      </c>
      <c r="AF161" s="24">
        <v>0.192</v>
      </c>
      <c r="AG161" s="44">
        <v>0.215</v>
      </c>
      <c r="AH161" s="46" t="s">
        <v>36</v>
      </c>
      <c r="AI161" s="101"/>
    </row>
    <row r="162" spans="1:35" x14ac:dyDescent="0.15">
      <c r="A162" s="1663"/>
      <c r="B162" s="326">
        <v>43698</v>
      </c>
      <c r="C162" s="456" t="str">
        <f t="shared" si="16"/>
        <v>(水)</v>
      </c>
      <c r="D162" s="784" t="s">
        <v>600</v>
      </c>
      <c r="E162" s="60"/>
      <c r="F162" s="60">
        <v>31.2</v>
      </c>
      <c r="G162" s="23">
        <v>25.1</v>
      </c>
      <c r="H162" s="63">
        <v>26</v>
      </c>
      <c r="I162" s="23">
        <v>6.7</v>
      </c>
      <c r="J162" s="63">
        <v>6.5</v>
      </c>
      <c r="K162" s="23">
        <v>7.66</v>
      </c>
      <c r="L162" s="63">
        <v>7.72</v>
      </c>
      <c r="M162" s="23">
        <v>33.799999999999997</v>
      </c>
      <c r="N162" s="63">
        <v>34.700000000000003</v>
      </c>
      <c r="O162" s="50"/>
      <c r="P162" s="1310">
        <v>140</v>
      </c>
      <c r="Q162" s="50"/>
      <c r="R162" s="1310">
        <v>98.1</v>
      </c>
      <c r="S162" s="50"/>
      <c r="T162" s="1310"/>
      <c r="U162" s="50"/>
      <c r="V162" s="1310"/>
      <c r="W162" s="64"/>
      <c r="X162" s="65">
        <v>19</v>
      </c>
      <c r="Y162" s="69"/>
      <c r="Z162" s="70">
        <v>264</v>
      </c>
      <c r="AA162" s="24"/>
      <c r="AB162" s="68">
        <v>0.57999999999999996</v>
      </c>
      <c r="AC162" s="655"/>
      <c r="AD162" s="6" t="s">
        <v>394</v>
      </c>
      <c r="AE162" s="18" t="s">
        <v>23</v>
      </c>
      <c r="AF162" s="484"/>
      <c r="AG162" s="217"/>
      <c r="AH162" s="42" t="s">
        <v>36</v>
      </c>
      <c r="AI162" s="99"/>
    </row>
    <row r="163" spans="1:35" x14ac:dyDescent="0.15">
      <c r="A163" s="1663"/>
      <c r="B163" s="326">
        <v>43699</v>
      </c>
      <c r="C163" s="456" t="str">
        <f t="shared" si="16"/>
        <v>(木)</v>
      </c>
      <c r="D163" s="784" t="s">
        <v>600</v>
      </c>
      <c r="E163" s="60"/>
      <c r="F163" s="60">
        <v>25.7</v>
      </c>
      <c r="G163" s="23">
        <v>24.2</v>
      </c>
      <c r="H163" s="63">
        <v>24.6</v>
      </c>
      <c r="I163" s="23">
        <v>5.9</v>
      </c>
      <c r="J163" s="63">
        <v>6</v>
      </c>
      <c r="K163" s="23">
        <v>7.74</v>
      </c>
      <c r="L163" s="63">
        <v>7.76</v>
      </c>
      <c r="M163" s="23">
        <v>34</v>
      </c>
      <c r="N163" s="63">
        <v>36.700000000000003</v>
      </c>
      <c r="O163" s="50"/>
      <c r="P163" s="1310">
        <v>140</v>
      </c>
      <c r="Q163" s="50"/>
      <c r="R163" s="1310">
        <v>100</v>
      </c>
      <c r="S163" s="50"/>
      <c r="T163" s="1310"/>
      <c r="U163" s="50"/>
      <c r="V163" s="1310"/>
      <c r="W163" s="64"/>
      <c r="X163" s="65">
        <v>18</v>
      </c>
      <c r="Y163" s="69"/>
      <c r="Z163" s="70">
        <v>270</v>
      </c>
      <c r="AA163" s="24"/>
      <c r="AB163" s="68">
        <v>0.46</v>
      </c>
      <c r="AC163" s="655"/>
      <c r="AD163" s="6" t="s">
        <v>98</v>
      </c>
      <c r="AE163" s="18" t="s">
        <v>23</v>
      </c>
      <c r="AF163" s="23">
        <v>16.5</v>
      </c>
      <c r="AG163" s="47">
        <v>15.9</v>
      </c>
      <c r="AH163" s="36" t="s">
        <v>36</v>
      </c>
      <c r="AI163" s="100"/>
    </row>
    <row r="164" spans="1:35" x14ac:dyDescent="0.15">
      <c r="A164" s="1663"/>
      <c r="B164" s="326">
        <v>43700</v>
      </c>
      <c r="C164" s="456" t="str">
        <f t="shared" si="16"/>
        <v>(金)</v>
      </c>
      <c r="D164" s="784" t="s">
        <v>583</v>
      </c>
      <c r="E164" s="60">
        <v>19</v>
      </c>
      <c r="F164" s="60">
        <v>27.6</v>
      </c>
      <c r="G164" s="23">
        <v>24.2</v>
      </c>
      <c r="H164" s="63">
        <v>24.5</v>
      </c>
      <c r="I164" s="23">
        <v>6.3</v>
      </c>
      <c r="J164" s="63">
        <v>6.1</v>
      </c>
      <c r="K164" s="23">
        <v>7.74</v>
      </c>
      <c r="L164" s="63">
        <v>7.78</v>
      </c>
      <c r="M164" s="23">
        <v>34.1</v>
      </c>
      <c r="N164" s="63">
        <v>35.6</v>
      </c>
      <c r="O164" s="50"/>
      <c r="P164" s="1310">
        <v>140</v>
      </c>
      <c r="Q164" s="50"/>
      <c r="R164" s="1310">
        <v>96</v>
      </c>
      <c r="S164" s="50"/>
      <c r="T164" s="1310"/>
      <c r="U164" s="50"/>
      <c r="V164" s="1310"/>
      <c r="W164" s="64"/>
      <c r="X164" s="65">
        <v>20</v>
      </c>
      <c r="Y164" s="69"/>
      <c r="Z164" s="70">
        <v>278</v>
      </c>
      <c r="AA164" s="24"/>
      <c r="AB164" s="68">
        <v>0.43</v>
      </c>
      <c r="AC164" s="655"/>
      <c r="AD164" s="6" t="s">
        <v>27</v>
      </c>
      <c r="AE164" s="18" t="s">
        <v>23</v>
      </c>
      <c r="AF164" s="23">
        <v>35.5</v>
      </c>
      <c r="AG164" s="47">
        <v>33.5</v>
      </c>
      <c r="AH164" s="36" t="s">
        <v>36</v>
      </c>
      <c r="AI164" s="100"/>
    </row>
    <row r="165" spans="1:35" x14ac:dyDescent="0.15">
      <c r="A165" s="1663"/>
      <c r="B165" s="326">
        <v>43701</v>
      </c>
      <c r="C165" s="456" t="str">
        <f t="shared" si="16"/>
        <v>(土)</v>
      </c>
      <c r="D165" s="784" t="s">
        <v>600</v>
      </c>
      <c r="E165" s="60">
        <v>0</v>
      </c>
      <c r="F165" s="60">
        <v>28.6</v>
      </c>
      <c r="G165" s="23">
        <v>23.5</v>
      </c>
      <c r="H165" s="63">
        <v>24.2</v>
      </c>
      <c r="I165" s="23">
        <v>10.3</v>
      </c>
      <c r="J165" s="63">
        <v>10.1</v>
      </c>
      <c r="K165" s="23">
        <v>7.34</v>
      </c>
      <c r="L165" s="63">
        <v>7.43</v>
      </c>
      <c r="M165" s="23"/>
      <c r="N165" s="63"/>
      <c r="O165" s="50"/>
      <c r="P165" s="1310"/>
      <c r="Q165" s="50"/>
      <c r="R165" s="1310"/>
      <c r="S165" s="50"/>
      <c r="T165" s="1310"/>
      <c r="U165" s="50"/>
      <c r="V165" s="1310"/>
      <c r="W165" s="64"/>
      <c r="X165" s="65"/>
      <c r="Y165" s="69"/>
      <c r="Z165" s="70"/>
      <c r="AA165" s="24"/>
      <c r="AB165" s="68"/>
      <c r="AC165" s="655"/>
      <c r="AD165" s="6" t="s">
        <v>382</v>
      </c>
      <c r="AE165" s="18" t="s">
        <v>387</v>
      </c>
      <c r="AF165" s="50">
        <v>18</v>
      </c>
      <c r="AG165" s="51">
        <v>19</v>
      </c>
      <c r="AH165" s="43" t="s">
        <v>36</v>
      </c>
      <c r="AI165" s="102"/>
    </row>
    <row r="166" spans="1:35" x14ac:dyDescent="0.15">
      <c r="A166" s="1663"/>
      <c r="B166" s="326">
        <v>43702</v>
      </c>
      <c r="C166" s="456" t="str">
        <f t="shared" si="16"/>
        <v>(日)</v>
      </c>
      <c r="D166" s="784" t="s">
        <v>599</v>
      </c>
      <c r="E166" s="60">
        <v>1</v>
      </c>
      <c r="F166" s="60">
        <v>26.5</v>
      </c>
      <c r="G166" s="23">
        <v>24</v>
      </c>
      <c r="H166" s="63">
        <v>24.7</v>
      </c>
      <c r="I166" s="23">
        <v>7.2</v>
      </c>
      <c r="J166" s="63">
        <v>6.8</v>
      </c>
      <c r="K166" s="23">
        <v>7.46</v>
      </c>
      <c r="L166" s="63">
        <v>7.58</v>
      </c>
      <c r="M166" s="23"/>
      <c r="N166" s="63"/>
      <c r="O166" s="50"/>
      <c r="P166" s="1310"/>
      <c r="Q166" s="50"/>
      <c r="R166" s="1310"/>
      <c r="S166" s="50"/>
      <c r="T166" s="1310"/>
      <c r="U166" s="50"/>
      <c r="V166" s="1310"/>
      <c r="W166" s="64"/>
      <c r="X166" s="65"/>
      <c r="Y166" s="69"/>
      <c r="Z166" s="70"/>
      <c r="AA166" s="24"/>
      <c r="AB166" s="68"/>
      <c r="AC166" s="655"/>
      <c r="AD166" s="6" t="s">
        <v>395</v>
      </c>
      <c r="AE166" s="18" t="s">
        <v>23</v>
      </c>
      <c r="AF166" s="50">
        <v>7</v>
      </c>
      <c r="AG166" s="51">
        <v>9</v>
      </c>
      <c r="AH166" s="43" t="s">
        <v>36</v>
      </c>
      <c r="AI166" s="102"/>
    </row>
    <row r="167" spans="1:35" x14ac:dyDescent="0.15">
      <c r="A167" s="1663"/>
      <c r="B167" s="326">
        <v>43703</v>
      </c>
      <c r="C167" s="456" t="str">
        <f t="shared" si="16"/>
        <v>(月)</v>
      </c>
      <c r="D167" s="784" t="s">
        <v>600</v>
      </c>
      <c r="E167" s="60">
        <v>10</v>
      </c>
      <c r="F167" s="60">
        <v>27.4</v>
      </c>
      <c r="G167" s="23">
        <v>23.4</v>
      </c>
      <c r="H167" s="63">
        <v>24</v>
      </c>
      <c r="I167" s="23">
        <v>20.9</v>
      </c>
      <c r="J167" s="63">
        <v>6</v>
      </c>
      <c r="K167" s="23">
        <v>7.48</v>
      </c>
      <c r="L167" s="63">
        <v>7.56</v>
      </c>
      <c r="M167" s="23">
        <v>12.8</v>
      </c>
      <c r="N167" s="63">
        <v>30.1</v>
      </c>
      <c r="O167" s="50"/>
      <c r="P167" s="1310">
        <v>110</v>
      </c>
      <c r="Q167" s="50"/>
      <c r="R167" s="1310">
        <v>78</v>
      </c>
      <c r="S167" s="50"/>
      <c r="T167" s="1310"/>
      <c r="U167" s="50"/>
      <c r="V167" s="1310"/>
      <c r="W167" s="64"/>
      <c r="X167" s="65">
        <v>16</v>
      </c>
      <c r="Y167" s="69"/>
      <c r="Z167" s="70">
        <v>216</v>
      </c>
      <c r="AA167" s="24"/>
      <c r="AB167" s="68">
        <v>0.41</v>
      </c>
      <c r="AC167" s="655">
        <v>1999</v>
      </c>
      <c r="AD167" s="19"/>
      <c r="AE167" s="9"/>
      <c r="AF167" s="20"/>
      <c r="AG167" s="8"/>
      <c r="AH167" s="8"/>
      <c r="AI167" s="9"/>
    </row>
    <row r="168" spans="1:35" x14ac:dyDescent="0.15">
      <c r="A168" s="1663"/>
      <c r="B168" s="326">
        <v>43704</v>
      </c>
      <c r="C168" s="465" t="str">
        <f t="shared" si="16"/>
        <v>(火)</v>
      </c>
      <c r="D168" s="784" t="s">
        <v>600</v>
      </c>
      <c r="E168" s="60">
        <v>0</v>
      </c>
      <c r="F168" s="60">
        <v>28.5</v>
      </c>
      <c r="G168" s="23">
        <v>23.2</v>
      </c>
      <c r="H168" s="63">
        <v>24.1</v>
      </c>
      <c r="I168" s="23">
        <v>6.9</v>
      </c>
      <c r="J168" s="63">
        <v>6.8</v>
      </c>
      <c r="K168" s="23">
        <v>7.58</v>
      </c>
      <c r="L168" s="63">
        <v>7.66</v>
      </c>
      <c r="M168" s="23">
        <v>33.700000000000003</v>
      </c>
      <c r="N168" s="63">
        <v>34</v>
      </c>
      <c r="O168" s="50"/>
      <c r="P168" s="1310">
        <v>130</v>
      </c>
      <c r="Q168" s="50"/>
      <c r="R168" s="1310">
        <v>90</v>
      </c>
      <c r="S168" s="50"/>
      <c r="T168" s="1310"/>
      <c r="U168" s="50"/>
      <c r="V168" s="1310"/>
      <c r="W168" s="64"/>
      <c r="X168" s="65">
        <v>18</v>
      </c>
      <c r="Y168" s="69"/>
      <c r="Z168" s="70">
        <v>260</v>
      </c>
      <c r="AA168" s="24"/>
      <c r="AB168" s="68">
        <v>0.51</v>
      </c>
      <c r="AC168" s="655"/>
      <c r="AD168" s="19"/>
      <c r="AE168" s="9"/>
      <c r="AF168" s="20"/>
      <c r="AG168" s="8"/>
      <c r="AH168" s="8"/>
      <c r="AI168" s="9"/>
    </row>
    <row r="169" spans="1:35" x14ac:dyDescent="0.15">
      <c r="A169" s="1663"/>
      <c r="B169" s="326">
        <v>43705</v>
      </c>
      <c r="C169" s="456" t="str">
        <f t="shared" si="16"/>
        <v>(水)</v>
      </c>
      <c r="D169" s="784" t="s">
        <v>583</v>
      </c>
      <c r="E169" s="60">
        <v>23</v>
      </c>
      <c r="F169" s="60">
        <v>28</v>
      </c>
      <c r="G169" s="23">
        <v>23.4</v>
      </c>
      <c r="H169" s="63">
        <v>23.5</v>
      </c>
      <c r="I169" s="23">
        <v>4.5</v>
      </c>
      <c r="J169" s="63">
        <v>3.7</v>
      </c>
      <c r="K169" s="23">
        <v>7.54</v>
      </c>
      <c r="L169" s="63">
        <v>7.64</v>
      </c>
      <c r="M169" s="23">
        <v>30.7</v>
      </c>
      <c r="N169" s="63">
        <v>35.1</v>
      </c>
      <c r="O169" s="50"/>
      <c r="P169" s="1310">
        <v>140</v>
      </c>
      <c r="Q169" s="50"/>
      <c r="R169" s="1310">
        <v>96.1</v>
      </c>
      <c r="S169" s="50"/>
      <c r="T169" s="1310"/>
      <c r="U169" s="50"/>
      <c r="V169" s="1310"/>
      <c r="W169" s="64"/>
      <c r="X169" s="65">
        <v>19</v>
      </c>
      <c r="Y169" s="69"/>
      <c r="Z169" s="70">
        <v>276</v>
      </c>
      <c r="AA169" s="24"/>
      <c r="AB169" s="68">
        <v>0.35</v>
      </c>
      <c r="AC169" s="655"/>
      <c r="AD169" s="21"/>
      <c r="AE169" s="3"/>
      <c r="AF169" s="22"/>
      <c r="AG169" s="10"/>
      <c r="AH169" s="10"/>
      <c r="AI169" s="3"/>
    </row>
    <row r="170" spans="1:35" x14ac:dyDescent="0.15">
      <c r="A170" s="1663"/>
      <c r="B170" s="326">
        <v>43706</v>
      </c>
      <c r="C170" s="456" t="str">
        <f t="shared" si="16"/>
        <v>(木)</v>
      </c>
      <c r="D170" s="784" t="s">
        <v>600</v>
      </c>
      <c r="E170" s="60"/>
      <c r="F170" s="60">
        <v>28.8</v>
      </c>
      <c r="G170" s="23">
        <v>24.4</v>
      </c>
      <c r="H170" s="63">
        <v>24.5</v>
      </c>
      <c r="I170" s="23">
        <v>12.5</v>
      </c>
      <c r="J170" s="63">
        <v>12.3</v>
      </c>
      <c r="K170" s="23">
        <v>7.56</v>
      </c>
      <c r="L170" s="63">
        <v>7.61</v>
      </c>
      <c r="M170" s="23">
        <v>29.3</v>
      </c>
      <c r="N170" s="63">
        <v>36.700000000000003</v>
      </c>
      <c r="O170" s="50"/>
      <c r="P170" s="1310">
        <v>97</v>
      </c>
      <c r="Q170" s="50"/>
      <c r="R170" s="1310">
        <v>68</v>
      </c>
      <c r="S170" s="50"/>
      <c r="T170" s="1310"/>
      <c r="U170" s="50"/>
      <c r="V170" s="1310"/>
      <c r="W170" s="64"/>
      <c r="X170" s="65">
        <v>16</v>
      </c>
      <c r="Y170" s="69"/>
      <c r="Z170" s="70">
        <v>220</v>
      </c>
      <c r="AA170" s="24"/>
      <c r="AB170" s="68">
        <v>0.69</v>
      </c>
      <c r="AC170" s="655">
        <v>667</v>
      </c>
      <c r="AD170" s="29" t="s">
        <v>384</v>
      </c>
      <c r="AE170" s="2" t="s">
        <v>36</v>
      </c>
      <c r="AF170" s="2" t="s">
        <v>36</v>
      </c>
      <c r="AG170" s="2" t="s">
        <v>36</v>
      </c>
      <c r="AH170" s="2" t="s">
        <v>36</v>
      </c>
      <c r="AI170" s="103" t="s">
        <v>36</v>
      </c>
    </row>
    <row r="171" spans="1:35" x14ac:dyDescent="0.15">
      <c r="A171" s="1663"/>
      <c r="B171" s="326">
        <v>43707</v>
      </c>
      <c r="C171" s="456" t="str">
        <f t="shared" si="16"/>
        <v>(金)</v>
      </c>
      <c r="D171" s="784" t="s">
        <v>583</v>
      </c>
      <c r="E171" s="60">
        <v>24</v>
      </c>
      <c r="F171" s="60">
        <v>24</v>
      </c>
      <c r="G171" s="23">
        <v>24.8</v>
      </c>
      <c r="H171" s="63">
        <v>25.7</v>
      </c>
      <c r="I171" s="23">
        <v>6.1</v>
      </c>
      <c r="J171" s="63">
        <v>5.9</v>
      </c>
      <c r="K171" s="23">
        <v>7.55</v>
      </c>
      <c r="L171" s="63">
        <v>7.62</v>
      </c>
      <c r="M171" s="23">
        <v>31.8</v>
      </c>
      <c r="N171" s="63">
        <v>36.6</v>
      </c>
      <c r="O171" s="50"/>
      <c r="P171" s="1310">
        <v>130</v>
      </c>
      <c r="Q171" s="50"/>
      <c r="R171" s="1310">
        <v>92</v>
      </c>
      <c r="S171" s="50"/>
      <c r="T171" s="1310"/>
      <c r="U171" s="50"/>
      <c r="V171" s="1310"/>
      <c r="W171" s="64"/>
      <c r="X171" s="65">
        <v>19</v>
      </c>
      <c r="Y171" s="69"/>
      <c r="Z171" s="70">
        <v>280</v>
      </c>
      <c r="AA171" s="24"/>
      <c r="AB171" s="68">
        <v>0.53</v>
      </c>
      <c r="AC171" s="655">
        <v>1667</v>
      </c>
      <c r="AD171" s="11" t="s">
        <v>36</v>
      </c>
      <c r="AE171" s="2" t="s">
        <v>36</v>
      </c>
      <c r="AF171" s="2" t="s">
        <v>36</v>
      </c>
      <c r="AG171" s="2" t="s">
        <v>36</v>
      </c>
      <c r="AH171" s="2" t="s">
        <v>36</v>
      </c>
      <c r="AI171" s="103" t="s">
        <v>36</v>
      </c>
    </row>
    <row r="172" spans="1:35" x14ac:dyDescent="0.15">
      <c r="A172" s="1663"/>
      <c r="B172" s="326">
        <v>43708</v>
      </c>
      <c r="C172" s="466" t="str">
        <f t="shared" si="16"/>
        <v>(土)</v>
      </c>
      <c r="D172" s="223" t="s">
        <v>599</v>
      </c>
      <c r="E172" s="134"/>
      <c r="F172" s="125">
        <v>28.8</v>
      </c>
      <c r="G172" s="126">
        <v>23.9</v>
      </c>
      <c r="H172" s="127">
        <v>24</v>
      </c>
      <c r="I172" s="126">
        <v>15.3</v>
      </c>
      <c r="J172" s="127">
        <v>7.6</v>
      </c>
      <c r="K172" s="126">
        <v>7.37</v>
      </c>
      <c r="L172" s="127">
        <v>7.19</v>
      </c>
      <c r="M172" s="126"/>
      <c r="N172" s="127"/>
      <c r="O172" s="676"/>
      <c r="P172" s="1324"/>
      <c r="Q172" s="676"/>
      <c r="R172" s="1324"/>
      <c r="S172" s="676"/>
      <c r="T172" s="1324"/>
      <c r="U172" s="676"/>
      <c r="V172" s="1324"/>
      <c r="W172" s="128"/>
      <c r="X172" s="129"/>
      <c r="Y172" s="132"/>
      <c r="Z172" s="133"/>
      <c r="AA172" s="130"/>
      <c r="AB172" s="131"/>
      <c r="AC172" s="740">
        <v>2999</v>
      </c>
      <c r="AD172" s="11" t="s">
        <v>36</v>
      </c>
      <c r="AE172" s="2" t="s">
        <v>36</v>
      </c>
      <c r="AF172" s="2" t="s">
        <v>36</v>
      </c>
      <c r="AG172" s="2" t="s">
        <v>36</v>
      </c>
      <c r="AH172" s="2" t="s">
        <v>36</v>
      </c>
      <c r="AI172" s="103" t="s">
        <v>36</v>
      </c>
    </row>
    <row r="173" spans="1:35" s="1" customFormat="1" ht="13.5" customHeight="1" x14ac:dyDescent="0.15">
      <c r="A173" s="1663"/>
      <c r="B173" s="1610" t="s">
        <v>396</v>
      </c>
      <c r="C173" s="1611"/>
      <c r="D173" s="399"/>
      <c r="E173" s="358">
        <f>MAX(E142:E172)</f>
        <v>24</v>
      </c>
      <c r="F173" s="359">
        <f t="shared" ref="F173:AC173" si="17">IF(COUNT(F142:F172)=0,"",MAX(F142:F172))</f>
        <v>34.6</v>
      </c>
      <c r="G173" s="360">
        <f t="shared" si="17"/>
        <v>26.5</v>
      </c>
      <c r="H173" s="361">
        <f t="shared" si="17"/>
        <v>27.4</v>
      </c>
      <c r="I173" s="360">
        <f t="shared" si="17"/>
        <v>20.9</v>
      </c>
      <c r="J173" s="361">
        <f t="shared" si="17"/>
        <v>12.3</v>
      </c>
      <c r="K173" s="360">
        <f t="shared" si="17"/>
        <v>7.74</v>
      </c>
      <c r="L173" s="361">
        <f t="shared" si="17"/>
        <v>7.78</v>
      </c>
      <c r="M173" s="360">
        <f t="shared" si="17"/>
        <v>34.4</v>
      </c>
      <c r="N173" s="361">
        <f t="shared" si="17"/>
        <v>36.700000000000003</v>
      </c>
      <c r="O173" s="1311">
        <f t="shared" si="17"/>
        <v>120</v>
      </c>
      <c r="P173" s="1319">
        <f t="shared" si="17"/>
        <v>140</v>
      </c>
      <c r="Q173" s="1311">
        <f t="shared" si="17"/>
        <v>84</v>
      </c>
      <c r="R173" s="1319">
        <f t="shared" si="17"/>
        <v>100</v>
      </c>
      <c r="S173" s="1311">
        <f t="shared" si="17"/>
        <v>60</v>
      </c>
      <c r="T173" s="1319">
        <f t="shared" si="17"/>
        <v>62</v>
      </c>
      <c r="U173" s="1311">
        <f t="shared" si="17"/>
        <v>24</v>
      </c>
      <c r="V173" s="1319">
        <f t="shared" si="17"/>
        <v>20</v>
      </c>
      <c r="W173" s="362">
        <f t="shared" si="17"/>
        <v>17</v>
      </c>
      <c r="X173" s="583">
        <f t="shared" si="17"/>
        <v>20</v>
      </c>
      <c r="Y173" s="1471">
        <f t="shared" si="17"/>
        <v>250</v>
      </c>
      <c r="Z173" s="1472">
        <f t="shared" si="17"/>
        <v>304</v>
      </c>
      <c r="AA173" s="694">
        <f t="shared" si="17"/>
        <v>0.48</v>
      </c>
      <c r="AB173" s="1514">
        <f t="shared" si="17"/>
        <v>0.69</v>
      </c>
      <c r="AC173" s="695">
        <f t="shared" si="17"/>
        <v>2999</v>
      </c>
      <c r="AD173" s="11" t="s">
        <v>36</v>
      </c>
      <c r="AE173" s="2" t="s">
        <v>36</v>
      </c>
      <c r="AF173" s="2" t="s">
        <v>36</v>
      </c>
      <c r="AG173" s="2" t="s">
        <v>36</v>
      </c>
      <c r="AH173" s="2" t="s">
        <v>36</v>
      </c>
      <c r="AI173" s="103" t="s">
        <v>36</v>
      </c>
    </row>
    <row r="174" spans="1:35" s="1" customFormat="1" ht="13.5" customHeight="1" x14ac:dyDescent="0.15">
      <c r="A174" s="1663"/>
      <c r="B174" s="1602" t="s">
        <v>397</v>
      </c>
      <c r="C174" s="1603"/>
      <c r="D174" s="401"/>
      <c r="E174" s="364">
        <f>MIN(E142:E172)</f>
        <v>0</v>
      </c>
      <c r="F174" s="365">
        <f t="shared" ref="F174:AC174" si="18">IF(COUNT(F142:F172)=0,"",MIN(F142:F172))</f>
        <v>24</v>
      </c>
      <c r="G174" s="366">
        <f t="shared" si="18"/>
        <v>23.2</v>
      </c>
      <c r="H174" s="367">
        <f t="shared" si="18"/>
        <v>23.5</v>
      </c>
      <c r="I174" s="366">
        <f t="shared" si="18"/>
        <v>4.5</v>
      </c>
      <c r="J174" s="367">
        <f t="shared" si="18"/>
        <v>3.7</v>
      </c>
      <c r="K174" s="366">
        <f t="shared" si="18"/>
        <v>7.34</v>
      </c>
      <c r="L174" s="367">
        <f t="shared" si="18"/>
        <v>7.19</v>
      </c>
      <c r="M174" s="366">
        <f t="shared" si="18"/>
        <v>12.8</v>
      </c>
      <c r="N174" s="367">
        <f t="shared" si="18"/>
        <v>28.7</v>
      </c>
      <c r="O174" s="1313">
        <f t="shared" si="18"/>
        <v>120</v>
      </c>
      <c r="P174" s="1320">
        <f t="shared" si="18"/>
        <v>97</v>
      </c>
      <c r="Q174" s="1313">
        <f t="shared" si="18"/>
        <v>84</v>
      </c>
      <c r="R174" s="1320">
        <f t="shared" si="18"/>
        <v>68</v>
      </c>
      <c r="S174" s="1313">
        <f t="shared" si="18"/>
        <v>60</v>
      </c>
      <c r="T174" s="1320">
        <f t="shared" si="18"/>
        <v>62</v>
      </c>
      <c r="U174" s="1313">
        <f t="shared" si="18"/>
        <v>24</v>
      </c>
      <c r="V174" s="1320">
        <f t="shared" si="18"/>
        <v>20</v>
      </c>
      <c r="W174" s="368">
        <f t="shared" si="18"/>
        <v>17</v>
      </c>
      <c r="X174" s="697">
        <f t="shared" si="18"/>
        <v>16</v>
      </c>
      <c r="Y174" s="1477">
        <f t="shared" si="18"/>
        <v>250</v>
      </c>
      <c r="Z174" s="1478">
        <f t="shared" si="18"/>
        <v>216</v>
      </c>
      <c r="AA174" s="698">
        <f t="shared" si="18"/>
        <v>0.48</v>
      </c>
      <c r="AB174" s="710">
        <f t="shared" si="18"/>
        <v>0.35</v>
      </c>
      <c r="AC174" s="699">
        <f t="shared" si="18"/>
        <v>667</v>
      </c>
      <c r="AD174" s="11" t="s">
        <v>36</v>
      </c>
      <c r="AE174" s="2" t="s">
        <v>36</v>
      </c>
      <c r="AF174" s="2" t="s">
        <v>36</v>
      </c>
      <c r="AG174" s="2" t="s">
        <v>36</v>
      </c>
      <c r="AH174" s="2" t="s">
        <v>36</v>
      </c>
      <c r="AI174" s="103" t="s">
        <v>36</v>
      </c>
    </row>
    <row r="175" spans="1:35" s="1" customFormat="1" ht="13.5" customHeight="1" x14ac:dyDescent="0.15">
      <c r="A175" s="1663"/>
      <c r="B175" s="1602" t="s">
        <v>398</v>
      </c>
      <c r="C175" s="1603"/>
      <c r="D175" s="401"/>
      <c r="E175" s="401"/>
      <c r="F175" s="584">
        <f t="shared" ref="F175:AC175" si="19">IF(COUNT(F142:F172)=0,"",AVERAGE(F142:F172))</f>
        <v>29.541935483870965</v>
      </c>
      <c r="G175" s="585">
        <f t="shared" si="19"/>
        <v>25.106451612903228</v>
      </c>
      <c r="H175" s="586">
        <f t="shared" si="19"/>
        <v>25.735483870967748</v>
      </c>
      <c r="I175" s="585">
        <f t="shared" si="19"/>
        <v>7.9</v>
      </c>
      <c r="J175" s="586">
        <f t="shared" si="19"/>
        <v>6.7193548387096778</v>
      </c>
      <c r="K175" s="585">
        <f t="shared" si="19"/>
        <v>7.5596774193548395</v>
      </c>
      <c r="L175" s="586">
        <f t="shared" si="19"/>
        <v>7.6180645161290332</v>
      </c>
      <c r="M175" s="585">
        <f t="shared" si="19"/>
        <v>31.31428571428571</v>
      </c>
      <c r="N175" s="586">
        <f t="shared" si="19"/>
        <v>33.82380952380953</v>
      </c>
      <c r="O175" s="1321">
        <f t="shared" si="19"/>
        <v>120</v>
      </c>
      <c r="P175" s="1322">
        <f t="shared" si="19"/>
        <v>130.33333333333334</v>
      </c>
      <c r="Q175" s="1321">
        <f t="shared" si="19"/>
        <v>84</v>
      </c>
      <c r="R175" s="1322">
        <f t="shared" si="19"/>
        <v>93.24761904761904</v>
      </c>
      <c r="S175" s="1321">
        <f>IF(COUNT(S142:S172)=0,"",AVERAGE(S142:S172))</f>
        <v>60</v>
      </c>
      <c r="T175" s="1322">
        <f t="shared" si="19"/>
        <v>62</v>
      </c>
      <c r="U175" s="1321">
        <f t="shared" si="19"/>
        <v>24</v>
      </c>
      <c r="V175" s="1322">
        <f t="shared" si="19"/>
        <v>20</v>
      </c>
      <c r="W175" s="1366">
        <f t="shared" si="19"/>
        <v>17</v>
      </c>
      <c r="X175" s="702">
        <f t="shared" si="19"/>
        <v>17.476190476190474</v>
      </c>
      <c r="Y175" s="1479">
        <f t="shared" si="19"/>
        <v>250</v>
      </c>
      <c r="Z175" s="1480">
        <f t="shared" si="19"/>
        <v>265.61904761904759</v>
      </c>
      <c r="AA175" s="689">
        <f t="shared" si="19"/>
        <v>0.48</v>
      </c>
      <c r="AB175" s="742">
        <f t="shared" si="19"/>
        <v>0.49523809523809514</v>
      </c>
      <c r="AC175" s="691">
        <f t="shared" si="19"/>
        <v>1833</v>
      </c>
      <c r="AD175" s="11" t="s">
        <v>36</v>
      </c>
      <c r="AE175" s="2" t="s">
        <v>36</v>
      </c>
      <c r="AF175" s="2" t="s">
        <v>36</v>
      </c>
      <c r="AG175" s="2" t="s">
        <v>36</v>
      </c>
      <c r="AH175" s="2" t="s">
        <v>36</v>
      </c>
      <c r="AI175" s="103" t="s">
        <v>36</v>
      </c>
    </row>
    <row r="176" spans="1:35" s="1" customFormat="1" ht="13.5" customHeight="1" x14ac:dyDescent="0.15">
      <c r="A176" s="1664"/>
      <c r="B176" s="1604" t="s">
        <v>399</v>
      </c>
      <c r="C176" s="1605"/>
      <c r="D176" s="401"/>
      <c r="E176" s="577">
        <f>SUM(E142:E172)</f>
        <v>105</v>
      </c>
      <c r="F176" s="606"/>
      <c r="G176" s="1456"/>
      <c r="H176" s="1457"/>
      <c r="I176" s="1456"/>
      <c r="J176" s="1457"/>
      <c r="K176" s="1352"/>
      <c r="L176" s="1353"/>
      <c r="M176" s="1456"/>
      <c r="N176" s="1457"/>
      <c r="O176" s="1316"/>
      <c r="P176" s="1323"/>
      <c r="Q176" s="1334"/>
      <c r="R176" s="1323"/>
      <c r="S176" s="1315"/>
      <c r="T176" s="1316"/>
      <c r="U176" s="1315"/>
      <c r="V176" s="1333"/>
      <c r="W176" s="1367"/>
      <c r="X176" s="1368"/>
      <c r="Y176" s="1476"/>
      <c r="Z176" s="1481"/>
      <c r="AA176" s="1521"/>
      <c r="AB176" s="1516"/>
      <c r="AC176" s="692">
        <f>SUM(AC142:AC172)</f>
        <v>7332</v>
      </c>
      <c r="AD176" s="11" t="s">
        <v>36</v>
      </c>
      <c r="AE176" s="2" t="s">
        <v>36</v>
      </c>
      <c r="AF176" s="2" t="s">
        <v>36</v>
      </c>
      <c r="AG176" s="2" t="s">
        <v>36</v>
      </c>
      <c r="AH176" s="2" t="s">
        <v>36</v>
      </c>
      <c r="AI176" s="103" t="s">
        <v>36</v>
      </c>
    </row>
    <row r="177" spans="1:35" ht="13.5" customHeight="1" x14ac:dyDescent="0.15">
      <c r="A177" s="1655" t="s">
        <v>320</v>
      </c>
      <c r="B177" s="723">
        <v>43709</v>
      </c>
      <c r="C177" s="467" t="str">
        <f>IF(B177="","",IF(WEEKDAY(B177)=1,"(日)",IF(WEEKDAY(B177)=2,"(月)",IF(WEEKDAY(B177)=3,"(火)",IF(WEEKDAY(B177)=4,"(水)",IF(WEEKDAY(B177)=5,"(木)",IF(WEEKDAY(B177)=6,"(金)","(土)")))))))</f>
        <v>(日)</v>
      </c>
      <c r="D177" s="670" t="s">
        <v>599</v>
      </c>
      <c r="E177" s="59"/>
      <c r="F177" s="59">
        <v>29.6</v>
      </c>
      <c r="G177" s="61">
        <v>24.2</v>
      </c>
      <c r="H177" s="62">
        <v>24.8</v>
      </c>
      <c r="I177" s="61">
        <v>8.4</v>
      </c>
      <c r="J177" s="62">
        <v>8</v>
      </c>
      <c r="K177" s="61">
        <v>7.41</v>
      </c>
      <c r="L177" s="62">
        <v>7.54</v>
      </c>
      <c r="M177" s="61"/>
      <c r="N177" s="62"/>
      <c r="O177" s="1308"/>
      <c r="P177" s="1309"/>
      <c r="Q177" s="1308"/>
      <c r="R177" s="1309"/>
      <c r="S177" s="1308"/>
      <c r="T177" s="1309"/>
      <c r="U177" s="1308"/>
      <c r="V177" s="1309"/>
      <c r="W177" s="55"/>
      <c r="X177" s="56"/>
      <c r="Y177" s="57"/>
      <c r="Z177" s="58"/>
      <c r="AA177" s="66"/>
      <c r="AB177" s="67"/>
      <c r="AC177" s="653"/>
      <c r="AD177" s="172">
        <v>43719</v>
      </c>
      <c r="AE177" s="135" t="s">
        <v>3</v>
      </c>
      <c r="AF177" s="674">
        <v>31.3</v>
      </c>
      <c r="AG177" s="137" t="s">
        <v>20</v>
      </c>
      <c r="AH177" s="138"/>
      <c r="AI177" s="139"/>
    </row>
    <row r="178" spans="1:35" x14ac:dyDescent="0.15">
      <c r="A178" s="1656"/>
      <c r="B178" s="391">
        <v>43710</v>
      </c>
      <c r="C178" s="456" t="str">
        <f>IF(B178="","",IF(WEEKDAY(B178)=1,"(日)",IF(WEEKDAY(B178)=2,"(月)",IF(WEEKDAY(B178)=3,"(火)",IF(WEEKDAY(B178)=4,"(水)",IF(WEEKDAY(B178)=5,"(木)",IF(WEEKDAY(B178)=6,"(金)","(土)")))))))</f>
        <v>(月)</v>
      </c>
      <c r="D178" s="671" t="s">
        <v>599</v>
      </c>
      <c r="E178" s="60"/>
      <c r="F178" s="60">
        <v>29.7</v>
      </c>
      <c r="G178" s="23">
        <v>24.8</v>
      </c>
      <c r="H178" s="63">
        <v>25.4</v>
      </c>
      <c r="I178" s="23">
        <v>7.5</v>
      </c>
      <c r="J178" s="63">
        <v>7.9</v>
      </c>
      <c r="K178" s="23">
        <v>7.55</v>
      </c>
      <c r="L178" s="63">
        <v>7.58</v>
      </c>
      <c r="M178" s="23">
        <v>35.6</v>
      </c>
      <c r="N178" s="63">
        <v>37</v>
      </c>
      <c r="O178" s="50"/>
      <c r="P178" s="1310">
        <v>140</v>
      </c>
      <c r="Q178" s="50"/>
      <c r="R178" s="1310">
        <v>98</v>
      </c>
      <c r="S178" s="50"/>
      <c r="T178" s="1310"/>
      <c r="U178" s="50"/>
      <c r="V178" s="1310"/>
      <c r="W178" s="64"/>
      <c r="X178" s="65">
        <v>17</v>
      </c>
      <c r="Y178" s="69"/>
      <c r="Z178" s="70">
        <v>294</v>
      </c>
      <c r="AA178" s="24"/>
      <c r="AB178" s="68">
        <v>0.56000000000000005</v>
      </c>
      <c r="AC178" s="655"/>
      <c r="AD178" s="12" t="s">
        <v>93</v>
      </c>
      <c r="AE178" s="13" t="s">
        <v>385</v>
      </c>
      <c r="AF178" s="14" t="s">
        <v>5</v>
      </c>
      <c r="AG178" s="15" t="s">
        <v>6</v>
      </c>
      <c r="AH178" s="16" t="s">
        <v>36</v>
      </c>
      <c r="AI178" s="96"/>
    </row>
    <row r="179" spans="1:35" x14ac:dyDescent="0.15">
      <c r="A179" s="1656"/>
      <c r="B179" s="391">
        <v>43711</v>
      </c>
      <c r="C179" s="456" t="str">
        <f t="shared" ref="C179:C206" si="20">IF(B179="","",IF(WEEKDAY(B179)=1,"(日)",IF(WEEKDAY(B179)=2,"(月)",IF(WEEKDAY(B179)=3,"(火)",IF(WEEKDAY(B179)=4,"(水)",IF(WEEKDAY(B179)=5,"(木)",IF(WEEKDAY(B179)=6,"(金)","(土)")))))))</f>
        <v>(火)</v>
      </c>
      <c r="D179" s="671" t="s">
        <v>600</v>
      </c>
      <c r="E179" s="60">
        <v>7</v>
      </c>
      <c r="F179" s="60">
        <v>32.9</v>
      </c>
      <c r="G179" s="23">
        <v>25.2</v>
      </c>
      <c r="H179" s="63">
        <v>25.8</v>
      </c>
      <c r="I179" s="23">
        <v>7.1</v>
      </c>
      <c r="J179" s="63">
        <v>6.8</v>
      </c>
      <c r="K179" s="23">
        <v>7.58</v>
      </c>
      <c r="L179" s="63">
        <v>7.65</v>
      </c>
      <c r="M179" s="23">
        <v>36</v>
      </c>
      <c r="N179" s="63">
        <v>38.4</v>
      </c>
      <c r="O179" s="50"/>
      <c r="P179" s="1310">
        <v>150</v>
      </c>
      <c r="Q179" s="50"/>
      <c r="R179" s="1310">
        <v>98</v>
      </c>
      <c r="S179" s="50"/>
      <c r="T179" s="1310"/>
      <c r="U179" s="50"/>
      <c r="V179" s="1310"/>
      <c r="W179" s="64"/>
      <c r="X179" s="65">
        <v>17</v>
      </c>
      <c r="Y179" s="69"/>
      <c r="Z179" s="70">
        <v>284</v>
      </c>
      <c r="AA179" s="24"/>
      <c r="AB179" s="68">
        <v>0.53</v>
      </c>
      <c r="AC179" s="655"/>
      <c r="AD179" s="5" t="s">
        <v>94</v>
      </c>
      <c r="AE179" s="17" t="s">
        <v>20</v>
      </c>
      <c r="AF179" s="31">
        <v>24.9</v>
      </c>
      <c r="AG179" s="32">
        <v>25.2</v>
      </c>
      <c r="AH179" s="33" t="s">
        <v>36</v>
      </c>
      <c r="AI179" s="97"/>
    </row>
    <row r="180" spans="1:35" x14ac:dyDescent="0.15">
      <c r="A180" s="1656"/>
      <c r="B180" s="391">
        <v>43712</v>
      </c>
      <c r="C180" s="456" t="str">
        <f t="shared" si="20"/>
        <v>(水)</v>
      </c>
      <c r="D180" s="671" t="s">
        <v>600</v>
      </c>
      <c r="E180" s="60">
        <v>1</v>
      </c>
      <c r="F180" s="60">
        <v>25.4</v>
      </c>
      <c r="G180" s="23">
        <v>24.6</v>
      </c>
      <c r="H180" s="63">
        <v>25.3</v>
      </c>
      <c r="I180" s="23">
        <v>5.9</v>
      </c>
      <c r="J180" s="63">
        <v>5</v>
      </c>
      <c r="K180" s="23">
        <v>7.63</v>
      </c>
      <c r="L180" s="63">
        <v>7.72</v>
      </c>
      <c r="M180" s="23">
        <v>33.9</v>
      </c>
      <c r="N180" s="63">
        <v>35.5</v>
      </c>
      <c r="O180" s="50"/>
      <c r="P180" s="1310">
        <v>140</v>
      </c>
      <c r="Q180" s="50"/>
      <c r="R180" s="1310">
        <v>96</v>
      </c>
      <c r="S180" s="50"/>
      <c r="T180" s="1310"/>
      <c r="U180" s="50"/>
      <c r="V180" s="1310"/>
      <c r="W180" s="64"/>
      <c r="X180" s="65">
        <v>18</v>
      </c>
      <c r="Y180" s="69"/>
      <c r="Z180" s="70">
        <v>280</v>
      </c>
      <c r="AA180" s="24"/>
      <c r="AB180" s="68">
        <v>0.42</v>
      </c>
      <c r="AC180" s="655"/>
      <c r="AD180" s="6" t="s">
        <v>386</v>
      </c>
      <c r="AE180" s="18" t="s">
        <v>387</v>
      </c>
      <c r="AF180" s="34">
        <v>38.700000000000003</v>
      </c>
      <c r="AG180" s="35">
        <v>6.8</v>
      </c>
      <c r="AH180" s="39" t="s">
        <v>36</v>
      </c>
      <c r="AI180" s="98"/>
    </row>
    <row r="181" spans="1:35" x14ac:dyDescent="0.15">
      <c r="A181" s="1656"/>
      <c r="B181" s="391">
        <v>43713</v>
      </c>
      <c r="C181" s="456" t="str">
        <f t="shared" si="20"/>
        <v>(木)</v>
      </c>
      <c r="D181" s="671" t="s">
        <v>600</v>
      </c>
      <c r="E181" s="60"/>
      <c r="F181" s="60">
        <v>26.2</v>
      </c>
      <c r="G181" s="23">
        <v>22.6</v>
      </c>
      <c r="H181" s="63">
        <v>23.4</v>
      </c>
      <c r="I181" s="23">
        <v>5.3</v>
      </c>
      <c r="J181" s="63">
        <v>5.2</v>
      </c>
      <c r="K181" s="23">
        <v>7.61</v>
      </c>
      <c r="L181" s="63">
        <v>7.63</v>
      </c>
      <c r="M181" s="23">
        <v>35.4</v>
      </c>
      <c r="N181" s="63">
        <v>36</v>
      </c>
      <c r="O181" s="50"/>
      <c r="P181" s="1310">
        <v>140</v>
      </c>
      <c r="Q181" s="50"/>
      <c r="R181" s="1310">
        <v>100</v>
      </c>
      <c r="S181" s="50"/>
      <c r="T181" s="1310"/>
      <c r="U181" s="50"/>
      <c r="V181" s="1310"/>
      <c r="W181" s="64"/>
      <c r="X181" s="65">
        <v>17</v>
      </c>
      <c r="Y181" s="69"/>
      <c r="Z181" s="70">
        <v>286</v>
      </c>
      <c r="AA181" s="24"/>
      <c r="AB181" s="68">
        <v>0.48</v>
      </c>
      <c r="AC181" s="655"/>
      <c r="AD181" s="6" t="s">
        <v>21</v>
      </c>
      <c r="AE181" s="18"/>
      <c r="AF181" s="34">
        <v>7.36</v>
      </c>
      <c r="AG181" s="35">
        <v>7.01</v>
      </c>
      <c r="AH181" s="42" t="s">
        <v>36</v>
      </c>
      <c r="AI181" s="99"/>
    </row>
    <row r="182" spans="1:35" x14ac:dyDescent="0.15">
      <c r="A182" s="1656"/>
      <c r="B182" s="391">
        <v>43714</v>
      </c>
      <c r="C182" s="456" t="str">
        <f t="shared" si="20"/>
        <v>(金)</v>
      </c>
      <c r="D182" s="671" t="s">
        <v>599</v>
      </c>
      <c r="E182" s="60"/>
      <c r="F182" s="60">
        <v>33.1</v>
      </c>
      <c r="G182" s="23">
        <v>23.6</v>
      </c>
      <c r="H182" s="63">
        <v>24.5</v>
      </c>
      <c r="I182" s="23">
        <v>5.6</v>
      </c>
      <c r="J182" s="63">
        <v>5.5</v>
      </c>
      <c r="K182" s="23">
        <v>7.65</v>
      </c>
      <c r="L182" s="63">
        <v>7.67</v>
      </c>
      <c r="M182" s="23">
        <v>36.1</v>
      </c>
      <c r="N182" s="63">
        <v>36.9</v>
      </c>
      <c r="O182" s="50"/>
      <c r="P182" s="1310">
        <v>150</v>
      </c>
      <c r="Q182" s="50"/>
      <c r="R182" s="1310">
        <v>100</v>
      </c>
      <c r="S182" s="50"/>
      <c r="T182" s="1310"/>
      <c r="U182" s="50"/>
      <c r="V182" s="1310"/>
      <c r="W182" s="64"/>
      <c r="X182" s="65">
        <v>18</v>
      </c>
      <c r="Y182" s="69"/>
      <c r="Z182" s="70">
        <v>310</v>
      </c>
      <c r="AA182" s="24"/>
      <c r="AB182" s="68">
        <v>0.43</v>
      </c>
      <c r="AC182" s="655"/>
      <c r="AD182" s="6" t="s">
        <v>364</v>
      </c>
      <c r="AE182" s="18" t="s">
        <v>22</v>
      </c>
      <c r="AF182" s="34">
        <v>26.6</v>
      </c>
      <c r="AG182" s="35">
        <v>24.6</v>
      </c>
      <c r="AH182" s="36" t="s">
        <v>36</v>
      </c>
      <c r="AI182" s="100"/>
    </row>
    <row r="183" spans="1:35" x14ac:dyDescent="0.15">
      <c r="A183" s="1656"/>
      <c r="B183" s="391">
        <v>43715</v>
      </c>
      <c r="C183" s="456" t="str">
        <f t="shared" si="20"/>
        <v>(土)</v>
      </c>
      <c r="D183" s="671" t="s">
        <v>600</v>
      </c>
      <c r="E183" s="60">
        <v>0</v>
      </c>
      <c r="F183" s="60">
        <v>33.4</v>
      </c>
      <c r="G183" s="23">
        <v>24.4</v>
      </c>
      <c r="H183" s="63">
        <v>25.2</v>
      </c>
      <c r="I183" s="23">
        <v>6.1</v>
      </c>
      <c r="J183" s="63">
        <v>5.7</v>
      </c>
      <c r="K183" s="23">
        <v>7.54</v>
      </c>
      <c r="L183" s="63">
        <v>7.61</v>
      </c>
      <c r="M183" s="23"/>
      <c r="N183" s="63"/>
      <c r="O183" s="50"/>
      <c r="P183" s="1310"/>
      <c r="Q183" s="50"/>
      <c r="R183" s="1310"/>
      <c r="S183" s="50"/>
      <c r="T183" s="1310"/>
      <c r="U183" s="50"/>
      <c r="V183" s="1310"/>
      <c r="W183" s="64"/>
      <c r="X183" s="65"/>
      <c r="Y183" s="69"/>
      <c r="Z183" s="70"/>
      <c r="AA183" s="24"/>
      <c r="AB183" s="68"/>
      <c r="AC183" s="655"/>
      <c r="AD183" s="6" t="s">
        <v>388</v>
      </c>
      <c r="AE183" s="18" t="s">
        <v>23</v>
      </c>
      <c r="AF183" s="659">
        <v>93</v>
      </c>
      <c r="AG183" s="660">
        <v>83</v>
      </c>
      <c r="AH183" s="36" t="s">
        <v>36</v>
      </c>
      <c r="AI183" s="100"/>
    </row>
    <row r="184" spans="1:35" x14ac:dyDescent="0.15">
      <c r="A184" s="1656"/>
      <c r="B184" s="391">
        <v>43716</v>
      </c>
      <c r="C184" s="456" t="str">
        <f t="shared" si="20"/>
        <v>(日)</v>
      </c>
      <c r="D184" s="671" t="s">
        <v>600</v>
      </c>
      <c r="E184" s="60">
        <v>26</v>
      </c>
      <c r="F184" s="60">
        <v>31.5</v>
      </c>
      <c r="G184" s="23">
        <v>24</v>
      </c>
      <c r="H184" s="63">
        <v>24.8</v>
      </c>
      <c r="I184" s="23">
        <v>8.1</v>
      </c>
      <c r="J184" s="63">
        <v>6.9</v>
      </c>
      <c r="K184" s="23">
        <v>7.55</v>
      </c>
      <c r="L184" s="63">
        <v>7.61</v>
      </c>
      <c r="M184" s="23"/>
      <c r="N184" s="63"/>
      <c r="O184" s="50"/>
      <c r="P184" s="1310"/>
      <c r="Q184" s="50"/>
      <c r="R184" s="1310"/>
      <c r="S184" s="50"/>
      <c r="T184" s="1310"/>
      <c r="U184" s="50"/>
      <c r="V184" s="1310"/>
      <c r="W184" s="64"/>
      <c r="X184" s="65"/>
      <c r="Y184" s="69"/>
      <c r="Z184" s="70"/>
      <c r="AA184" s="24"/>
      <c r="AB184" s="68"/>
      <c r="AC184" s="655"/>
      <c r="AD184" s="6" t="s">
        <v>368</v>
      </c>
      <c r="AE184" s="18" t="s">
        <v>23</v>
      </c>
      <c r="AF184" s="659">
        <v>78</v>
      </c>
      <c r="AG184" s="660">
        <v>78</v>
      </c>
      <c r="AH184" s="36" t="s">
        <v>36</v>
      </c>
      <c r="AI184" s="100"/>
    </row>
    <row r="185" spans="1:35" x14ac:dyDescent="0.15">
      <c r="A185" s="1656"/>
      <c r="B185" s="391">
        <v>43717</v>
      </c>
      <c r="C185" s="456" t="str">
        <f t="shared" si="20"/>
        <v>(月)</v>
      </c>
      <c r="D185" s="671" t="s">
        <v>583</v>
      </c>
      <c r="E185" s="60">
        <v>124</v>
      </c>
      <c r="F185" s="60">
        <v>26.7</v>
      </c>
      <c r="G185" s="23">
        <v>25.3</v>
      </c>
      <c r="H185" s="63">
        <v>26</v>
      </c>
      <c r="I185" s="23">
        <v>258.5</v>
      </c>
      <c r="J185" s="63">
        <v>4.3</v>
      </c>
      <c r="K185" s="23">
        <v>7.01</v>
      </c>
      <c r="L185" s="63">
        <v>7.24</v>
      </c>
      <c r="M185" s="23">
        <v>13.4</v>
      </c>
      <c r="N185" s="63">
        <v>16</v>
      </c>
      <c r="O185" s="50"/>
      <c r="P185" s="1310">
        <v>24</v>
      </c>
      <c r="Q185" s="50"/>
      <c r="R185" s="1310">
        <v>38</v>
      </c>
      <c r="S185" s="50"/>
      <c r="T185" s="1310"/>
      <c r="U185" s="50"/>
      <c r="V185" s="1310"/>
      <c r="W185" s="64"/>
      <c r="X185" s="65">
        <v>28</v>
      </c>
      <c r="Y185" s="69"/>
      <c r="Z185" s="70">
        <v>156</v>
      </c>
      <c r="AA185" s="24"/>
      <c r="AB185" s="68">
        <v>0.56000000000000005</v>
      </c>
      <c r="AC185" s="655">
        <v>14958</v>
      </c>
      <c r="AD185" s="6" t="s">
        <v>369</v>
      </c>
      <c r="AE185" s="18" t="s">
        <v>23</v>
      </c>
      <c r="AF185" s="659">
        <v>56.1</v>
      </c>
      <c r="AG185" s="660">
        <v>58.1</v>
      </c>
      <c r="AH185" s="36" t="s">
        <v>36</v>
      </c>
      <c r="AI185" s="100"/>
    </row>
    <row r="186" spans="1:35" x14ac:dyDescent="0.15">
      <c r="A186" s="1656"/>
      <c r="B186" s="391">
        <v>43718</v>
      </c>
      <c r="C186" s="456" t="str">
        <f t="shared" si="20"/>
        <v>(火)</v>
      </c>
      <c r="D186" s="671" t="s">
        <v>599</v>
      </c>
      <c r="E186" s="60"/>
      <c r="F186" s="60">
        <v>32.200000000000003</v>
      </c>
      <c r="G186" s="23">
        <v>25</v>
      </c>
      <c r="H186" s="63">
        <v>25.4</v>
      </c>
      <c r="I186" s="23">
        <v>123.5</v>
      </c>
      <c r="J186" s="63">
        <v>4.5</v>
      </c>
      <c r="K186" s="23">
        <v>7.17</v>
      </c>
      <c r="L186" s="63">
        <v>6.56</v>
      </c>
      <c r="M186" s="23">
        <v>19.8</v>
      </c>
      <c r="N186" s="63">
        <v>21.4</v>
      </c>
      <c r="O186" s="50"/>
      <c r="P186" s="1310">
        <v>36</v>
      </c>
      <c r="Q186" s="50"/>
      <c r="R186" s="1310">
        <v>52</v>
      </c>
      <c r="S186" s="50"/>
      <c r="T186" s="1310"/>
      <c r="U186" s="50"/>
      <c r="V186" s="1310"/>
      <c r="W186" s="64"/>
      <c r="X186" s="65">
        <v>31</v>
      </c>
      <c r="Y186" s="69"/>
      <c r="Z186" s="70">
        <v>186</v>
      </c>
      <c r="AA186" s="24"/>
      <c r="AB186" s="68">
        <v>0.23</v>
      </c>
      <c r="AC186" s="655">
        <v>13221</v>
      </c>
      <c r="AD186" s="6" t="s">
        <v>370</v>
      </c>
      <c r="AE186" s="18" t="s">
        <v>23</v>
      </c>
      <c r="AF186" s="659">
        <v>21.9</v>
      </c>
      <c r="AG186" s="660">
        <v>19.899999999999999</v>
      </c>
      <c r="AH186" s="36" t="s">
        <v>36</v>
      </c>
      <c r="AI186" s="100"/>
    </row>
    <row r="187" spans="1:35" x14ac:dyDescent="0.15">
      <c r="A187" s="1656"/>
      <c r="B187" s="391">
        <v>43719</v>
      </c>
      <c r="C187" s="456" t="str">
        <f t="shared" si="20"/>
        <v>(水)</v>
      </c>
      <c r="D187" s="671" t="s">
        <v>600</v>
      </c>
      <c r="E187" s="60"/>
      <c r="F187" s="60">
        <v>31.3</v>
      </c>
      <c r="G187" s="23">
        <v>24.9</v>
      </c>
      <c r="H187" s="63">
        <v>25.2</v>
      </c>
      <c r="I187" s="23">
        <v>38.700000000000003</v>
      </c>
      <c r="J187" s="63">
        <v>6.8</v>
      </c>
      <c r="K187" s="23">
        <v>7.36</v>
      </c>
      <c r="L187" s="63">
        <v>7.01</v>
      </c>
      <c r="M187" s="23">
        <v>26.6</v>
      </c>
      <c r="N187" s="63">
        <v>24.6</v>
      </c>
      <c r="O187" s="50">
        <v>93</v>
      </c>
      <c r="P187" s="1310">
        <v>83</v>
      </c>
      <c r="Q187" s="50">
        <v>78</v>
      </c>
      <c r="R187" s="1310">
        <v>78</v>
      </c>
      <c r="S187" s="50">
        <v>56.1</v>
      </c>
      <c r="T187" s="1310">
        <v>58.1</v>
      </c>
      <c r="U187" s="50">
        <v>21.9</v>
      </c>
      <c r="V187" s="1310">
        <v>19.899999999999999</v>
      </c>
      <c r="W187" s="64">
        <v>18</v>
      </c>
      <c r="X187" s="65">
        <v>26</v>
      </c>
      <c r="Y187" s="69">
        <v>250</v>
      </c>
      <c r="Z187" s="70">
        <v>226</v>
      </c>
      <c r="AA187" s="24">
        <v>1.2</v>
      </c>
      <c r="AB187" s="68">
        <v>0.26</v>
      </c>
      <c r="AC187" s="655">
        <v>8986</v>
      </c>
      <c r="AD187" s="6" t="s">
        <v>389</v>
      </c>
      <c r="AE187" s="18" t="s">
        <v>23</v>
      </c>
      <c r="AF187" s="37">
        <v>18</v>
      </c>
      <c r="AG187" s="38">
        <v>26</v>
      </c>
      <c r="AH187" s="39" t="s">
        <v>36</v>
      </c>
      <c r="AI187" s="98"/>
    </row>
    <row r="188" spans="1:35" x14ac:dyDescent="0.15">
      <c r="A188" s="1656"/>
      <c r="B188" s="391">
        <v>43720</v>
      </c>
      <c r="C188" s="456" t="str">
        <f t="shared" si="20"/>
        <v>(木)</v>
      </c>
      <c r="D188" s="671" t="s">
        <v>599</v>
      </c>
      <c r="E188" s="60"/>
      <c r="F188" s="60">
        <v>28.1</v>
      </c>
      <c r="G188" s="23">
        <v>24.6</v>
      </c>
      <c r="H188" s="63">
        <v>25.4</v>
      </c>
      <c r="I188" s="23">
        <v>18.399999999999999</v>
      </c>
      <c r="J188" s="63">
        <v>5.5</v>
      </c>
      <c r="K188" s="23">
        <v>7.43</v>
      </c>
      <c r="L188" s="63">
        <v>7.32</v>
      </c>
      <c r="M188" s="23">
        <v>30.3</v>
      </c>
      <c r="N188" s="63">
        <v>30.4</v>
      </c>
      <c r="O188" s="50"/>
      <c r="P188" s="1310">
        <v>110</v>
      </c>
      <c r="Q188" s="50"/>
      <c r="R188" s="1310">
        <v>86</v>
      </c>
      <c r="S188" s="50"/>
      <c r="T188" s="1310"/>
      <c r="U188" s="50"/>
      <c r="V188" s="1310"/>
      <c r="W188" s="64"/>
      <c r="X188" s="65">
        <v>21</v>
      </c>
      <c r="Y188" s="69"/>
      <c r="Z188" s="70">
        <v>218</v>
      </c>
      <c r="AA188" s="24"/>
      <c r="AB188" s="68">
        <v>0.28000000000000003</v>
      </c>
      <c r="AC188" s="655">
        <v>2756</v>
      </c>
      <c r="AD188" s="6" t="s">
        <v>390</v>
      </c>
      <c r="AE188" s="18" t="s">
        <v>23</v>
      </c>
      <c r="AF188" s="48">
        <v>250</v>
      </c>
      <c r="AG188" s="49">
        <v>226</v>
      </c>
      <c r="AH188" s="25" t="s">
        <v>36</v>
      </c>
      <c r="AI188" s="26"/>
    </row>
    <row r="189" spans="1:35" x14ac:dyDescent="0.15">
      <c r="A189" s="1656"/>
      <c r="B189" s="391">
        <v>43721</v>
      </c>
      <c r="C189" s="456" t="str">
        <f t="shared" si="20"/>
        <v>(金)</v>
      </c>
      <c r="D189" s="671" t="s">
        <v>600</v>
      </c>
      <c r="E189" s="60"/>
      <c r="F189" s="60">
        <v>23.4</v>
      </c>
      <c r="G189" s="23">
        <v>22.3</v>
      </c>
      <c r="H189" s="63">
        <v>23.4</v>
      </c>
      <c r="I189" s="23">
        <v>11.8</v>
      </c>
      <c r="J189" s="63">
        <v>10.199999999999999</v>
      </c>
      <c r="K189" s="23">
        <v>7.45</v>
      </c>
      <c r="L189" s="63">
        <v>7.48</v>
      </c>
      <c r="M189" s="23">
        <v>31.8</v>
      </c>
      <c r="N189" s="63">
        <v>32.799999999999997</v>
      </c>
      <c r="O189" s="50"/>
      <c r="P189" s="1310">
        <v>130</v>
      </c>
      <c r="Q189" s="50"/>
      <c r="R189" s="1310">
        <v>94</v>
      </c>
      <c r="S189" s="50"/>
      <c r="T189" s="1310"/>
      <c r="U189" s="50"/>
      <c r="V189" s="1310"/>
      <c r="W189" s="64"/>
      <c r="X189" s="65">
        <v>18</v>
      </c>
      <c r="Y189" s="69"/>
      <c r="Z189" s="70">
        <v>262</v>
      </c>
      <c r="AA189" s="24"/>
      <c r="AB189" s="68">
        <v>0.39</v>
      </c>
      <c r="AC189" s="655">
        <v>335</v>
      </c>
      <c r="AD189" s="6" t="s">
        <v>391</v>
      </c>
      <c r="AE189" s="18" t="s">
        <v>23</v>
      </c>
      <c r="AF189" s="40">
        <v>1.2</v>
      </c>
      <c r="AG189" s="41">
        <v>0.26</v>
      </c>
      <c r="AH189" s="42" t="s">
        <v>36</v>
      </c>
      <c r="AI189" s="99"/>
    </row>
    <row r="190" spans="1:35" x14ac:dyDescent="0.15">
      <c r="A190" s="1656"/>
      <c r="B190" s="391">
        <v>43722</v>
      </c>
      <c r="C190" s="456" t="str">
        <f t="shared" si="20"/>
        <v>(土)</v>
      </c>
      <c r="D190" s="671" t="s">
        <v>600</v>
      </c>
      <c r="E190" s="60">
        <v>0</v>
      </c>
      <c r="F190" s="60">
        <v>20.6</v>
      </c>
      <c r="G190" s="23">
        <v>20.9</v>
      </c>
      <c r="H190" s="63">
        <v>21.5</v>
      </c>
      <c r="I190" s="23">
        <v>12.3</v>
      </c>
      <c r="J190" s="63">
        <v>10.5</v>
      </c>
      <c r="K190" s="23">
        <v>7.48</v>
      </c>
      <c r="L190" s="63">
        <v>7.58</v>
      </c>
      <c r="M190" s="23"/>
      <c r="N190" s="63"/>
      <c r="O190" s="50"/>
      <c r="P190" s="1310"/>
      <c r="Q190" s="50"/>
      <c r="R190" s="1310"/>
      <c r="S190" s="50"/>
      <c r="T190" s="1310"/>
      <c r="U190" s="50"/>
      <c r="V190" s="1310"/>
      <c r="W190" s="64"/>
      <c r="X190" s="65"/>
      <c r="Y190" s="69"/>
      <c r="Z190" s="70"/>
      <c r="AA190" s="24"/>
      <c r="AB190" s="68"/>
      <c r="AC190" s="655">
        <v>1201</v>
      </c>
      <c r="AD190" s="6" t="s">
        <v>24</v>
      </c>
      <c r="AE190" s="18" t="s">
        <v>23</v>
      </c>
      <c r="AF190" s="23">
        <v>7.6</v>
      </c>
      <c r="AG190" s="47">
        <v>5.6</v>
      </c>
      <c r="AH190" s="141" t="s">
        <v>36</v>
      </c>
      <c r="AI190" s="99"/>
    </row>
    <row r="191" spans="1:35" x14ac:dyDescent="0.15">
      <c r="A191" s="1656"/>
      <c r="B191" s="391">
        <v>43723</v>
      </c>
      <c r="C191" s="456" t="str">
        <f t="shared" si="20"/>
        <v>(日)</v>
      </c>
      <c r="D191" s="671" t="s">
        <v>599</v>
      </c>
      <c r="E191" s="60">
        <v>1</v>
      </c>
      <c r="F191" s="60">
        <v>25.5</v>
      </c>
      <c r="G191" s="23">
        <v>21.4</v>
      </c>
      <c r="H191" s="63">
        <v>21.8</v>
      </c>
      <c r="I191" s="23">
        <v>9.1999999999999993</v>
      </c>
      <c r="J191" s="63">
        <v>8.1999999999999993</v>
      </c>
      <c r="K191" s="23">
        <v>7.59</v>
      </c>
      <c r="L191" s="63">
        <v>7.57</v>
      </c>
      <c r="M191" s="23"/>
      <c r="N191" s="63"/>
      <c r="O191" s="50"/>
      <c r="P191" s="1310"/>
      <c r="Q191" s="50"/>
      <c r="R191" s="1310"/>
      <c r="S191" s="50"/>
      <c r="T191" s="1310"/>
      <c r="U191" s="50"/>
      <c r="V191" s="1310"/>
      <c r="W191" s="64"/>
      <c r="X191" s="65"/>
      <c r="Y191" s="69"/>
      <c r="Z191" s="70"/>
      <c r="AA191" s="24"/>
      <c r="AB191" s="68"/>
      <c r="AC191" s="655"/>
      <c r="AD191" s="6" t="s">
        <v>25</v>
      </c>
      <c r="AE191" s="18" t="s">
        <v>23</v>
      </c>
      <c r="AF191" s="23">
        <v>2.2000000000000002</v>
      </c>
      <c r="AG191" s="47">
        <v>2.4</v>
      </c>
      <c r="AH191" s="141" t="s">
        <v>36</v>
      </c>
      <c r="AI191" s="99"/>
    </row>
    <row r="192" spans="1:35" x14ac:dyDescent="0.15">
      <c r="A192" s="1656"/>
      <c r="B192" s="391">
        <v>43724</v>
      </c>
      <c r="C192" s="456" t="str">
        <f t="shared" si="20"/>
        <v>(月)</v>
      </c>
      <c r="D192" s="671" t="s">
        <v>583</v>
      </c>
      <c r="E192" s="60">
        <v>39</v>
      </c>
      <c r="F192" s="60">
        <v>22.7</v>
      </c>
      <c r="G192" s="23">
        <v>22.9</v>
      </c>
      <c r="H192" s="63">
        <v>23.4</v>
      </c>
      <c r="I192" s="23">
        <v>12.3</v>
      </c>
      <c r="J192" s="63">
        <v>9.5</v>
      </c>
      <c r="K192" s="23">
        <v>7.4</v>
      </c>
      <c r="L192" s="63">
        <v>7.57</v>
      </c>
      <c r="M192" s="23"/>
      <c r="N192" s="63"/>
      <c r="O192" s="50"/>
      <c r="P192" s="1310"/>
      <c r="Q192" s="50"/>
      <c r="R192" s="1310" t="s">
        <v>19</v>
      </c>
      <c r="S192" s="50"/>
      <c r="T192" s="1310"/>
      <c r="U192" s="50"/>
      <c r="V192" s="1310"/>
      <c r="W192" s="64"/>
      <c r="X192" s="65" t="s">
        <v>19</v>
      </c>
      <c r="Y192" s="69"/>
      <c r="Z192" s="70" t="s">
        <v>19</v>
      </c>
      <c r="AA192" s="24"/>
      <c r="AB192" s="68" t="s">
        <v>19</v>
      </c>
      <c r="AC192" s="655">
        <v>7591</v>
      </c>
      <c r="AD192" s="6" t="s">
        <v>392</v>
      </c>
      <c r="AE192" s="18" t="s">
        <v>23</v>
      </c>
      <c r="AF192" s="23">
        <v>7.2</v>
      </c>
      <c r="AG192" s="47">
        <v>7.2</v>
      </c>
      <c r="AH192" s="141" t="s">
        <v>36</v>
      </c>
      <c r="AI192" s="99"/>
    </row>
    <row r="193" spans="1:35" x14ac:dyDescent="0.15">
      <c r="A193" s="1656"/>
      <c r="B193" s="391">
        <v>43725</v>
      </c>
      <c r="C193" s="456" t="str">
        <f t="shared" si="20"/>
        <v>(火)</v>
      </c>
      <c r="D193" s="671" t="s">
        <v>599</v>
      </c>
      <c r="E193" s="60"/>
      <c r="F193" s="60">
        <v>28.7</v>
      </c>
      <c r="G193" s="23">
        <v>23.6</v>
      </c>
      <c r="H193" s="63">
        <v>23.8</v>
      </c>
      <c r="I193" s="23">
        <v>70.8</v>
      </c>
      <c r="J193" s="63">
        <v>4.5</v>
      </c>
      <c r="K193" s="23">
        <v>7.27</v>
      </c>
      <c r="L193" s="63">
        <v>6.67</v>
      </c>
      <c r="M193" s="23">
        <v>17.5</v>
      </c>
      <c r="N193" s="63">
        <v>18</v>
      </c>
      <c r="O193" s="50"/>
      <c r="P193" s="1310">
        <v>34</v>
      </c>
      <c r="Q193" s="50"/>
      <c r="R193" s="1310">
        <v>46</v>
      </c>
      <c r="S193" s="50"/>
      <c r="T193" s="1310"/>
      <c r="U193" s="50"/>
      <c r="V193" s="1310"/>
      <c r="W193" s="64"/>
      <c r="X193" s="65">
        <v>23</v>
      </c>
      <c r="Y193" s="69"/>
      <c r="Z193" s="70">
        <v>164</v>
      </c>
      <c r="AA193" s="24"/>
      <c r="AB193" s="68">
        <v>0.2</v>
      </c>
      <c r="AC193" s="655">
        <v>13075</v>
      </c>
      <c r="AD193" s="6" t="s">
        <v>393</v>
      </c>
      <c r="AE193" s="18" t="s">
        <v>23</v>
      </c>
      <c r="AF193" s="24">
        <v>9.0999999999999998E-2</v>
      </c>
      <c r="AG193" s="44">
        <v>8.2000000000000003E-2</v>
      </c>
      <c r="AH193" s="46" t="s">
        <v>36</v>
      </c>
      <c r="AI193" s="101"/>
    </row>
    <row r="194" spans="1:35" x14ac:dyDescent="0.15">
      <c r="A194" s="1656"/>
      <c r="B194" s="391">
        <v>43726</v>
      </c>
      <c r="C194" s="456" t="str">
        <f t="shared" si="20"/>
        <v>(水)</v>
      </c>
      <c r="D194" s="671" t="s">
        <v>600</v>
      </c>
      <c r="E194" s="60">
        <v>12</v>
      </c>
      <c r="F194" s="60">
        <v>22.8</v>
      </c>
      <c r="G194" s="23">
        <v>23.2</v>
      </c>
      <c r="H194" s="63">
        <v>23.3</v>
      </c>
      <c r="I194" s="23">
        <v>36.799999999999997</v>
      </c>
      <c r="J194" s="63">
        <v>6.9</v>
      </c>
      <c r="K194" s="23">
        <v>7.43</v>
      </c>
      <c r="L194" s="63">
        <v>7.08</v>
      </c>
      <c r="M194" s="23">
        <v>24.5</v>
      </c>
      <c r="N194" s="63">
        <v>23.2</v>
      </c>
      <c r="O194" s="50"/>
      <c r="P194" s="1310">
        <v>70</v>
      </c>
      <c r="Q194" s="50"/>
      <c r="R194" s="1310">
        <v>68</v>
      </c>
      <c r="S194" s="50"/>
      <c r="T194" s="1310"/>
      <c r="U194" s="50"/>
      <c r="V194" s="1310"/>
      <c r="W194" s="64"/>
      <c r="X194" s="65">
        <v>22</v>
      </c>
      <c r="Y194" s="69"/>
      <c r="Z194" s="70">
        <v>182</v>
      </c>
      <c r="AA194" s="24"/>
      <c r="AB194" s="68">
        <v>0.26</v>
      </c>
      <c r="AC194" s="655">
        <v>8222</v>
      </c>
      <c r="AD194" s="6" t="s">
        <v>26</v>
      </c>
      <c r="AE194" s="18" t="s">
        <v>23</v>
      </c>
      <c r="AF194" s="24">
        <v>1.1599999999999999</v>
      </c>
      <c r="AG194" s="44">
        <v>1.01</v>
      </c>
      <c r="AH194" s="42" t="s">
        <v>36</v>
      </c>
      <c r="AI194" s="99"/>
    </row>
    <row r="195" spans="1:35" x14ac:dyDescent="0.15">
      <c r="A195" s="1656"/>
      <c r="B195" s="391">
        <v>43727</v>
      </c>
      <c r="C195" s="456" t="str">
        <f t="shared" si="20"/>
        <v>(木)</v>
      </c>
      <c r="D195" s="671" t="s">
        <v>599</v>
      </c>
      <c r="E195" s="60"/>
      <c r="F195" s="60">
        <v>24.4</v>
      </c>
      <c r="G195" s="23">
        <v>21.2</v>
      </c>
      <c r="H195" s="63">
        <v>21.3</v>
      </c>
      <c r="I195" s="1484">
        <v>21.3</v>
      </c>
      <c r="J195" s="120">
        <v>9.1</v>
      </c>
      <c r="K195" s="23">
        <v>7.52</v>
      </c>
      <c r="L195" s="63">
        <v>7.38</v>
      </c>
      <c r="M195" s="23">
        <v>25.7</v>
      </c>
      <c r="N195" s="63">
        <v>24.1</v>
      </c>
      <c r="O195" s="50"/>
      <c r="P195" s="1310">
        <v>77</v>
      </c>
      <c r="Q195" s="50"/>
      <c r="R195" s="1310">
        <v>70</v>
      </c>
      <c r="S195" s="50"/>
      <c r="T195" s="1310"/>
      <c r="U195" s="50"/>
      <c r="V195" s="1310"/>
      <c r="W195" s="64"/>
      <c r="X195" s="65">
        <v>18</v>
      </c>
      <c r="Y195" s="69"/>
      <c r="Z195" s="70">
        <v>164</v>
      </c>
      <c r="AA195" s="24"/>
      <c r="AB195" s="68">
        <v>0.41</v>
      </c>
      <c r="AC195" s="655">
        <v>5555</v>
      </c>
      <c r="AD195" s="6" t="s">
        <v>97</v>
      </c>
      <c r="AE195" s="18" t="s">
        <v>23</v>
      </c>
      <c r="AF195" s="24">
        <v>1.2</v>
      </c>
      <c r="AG195" s="44">
        <v>1.03</v>
      </c>
      <c r="AH195" s="42" t="s">
        <v>36</v>
      </c>
      <c r="AI195" s="99"/>
    </row>
    <row r="196" spans="1:35" x14ac:dyDescent="0.15">
      <c r="A196" s="1656"/>
      <c r="B196" s="391">
        <v>43728</v>
      </c>
      <c r="C196" s="456" t="str">
        <f t="shared" si="20"/>
        <v>(金)</v>
      </c>
      <c r="D196" s="671" t="s">
        <v>599</v>
      </c>
      <c r="E196" s="60">
        <v>0</v>
      </c>
      <c r="F196" s="60">
        <v>23</v>
      </c>
      <c r="G196" s="23">
        <v>21.1</v>
      </c>
      <c r="H196" s="63">
        <v>21</v>
      </c>
      <c r="I196" s="1484">
        <v>14.2</v>
      </c>
      <c r="J196" s="120">
        <v>7.6</v>
      </c>
      <c r="K196" s="23">
        <v>7.61</v>
      </c>
      <c r="L196" s="63">
        <v>7.56</v>
      </c>
      <c r="M196" s="23">
        <v>27.7</v>
      </c>
      <c r="N196" s="63">
        <v>28.4</v>
      </c>
      <c r="O196" s="50"/>
      <c r="P196" s="1310">
        <v>100</v>
      </c>
      <c r="Q196" s="50"/>
      <c r="R196" s="1310">
        <v>82</v>
      </c>
      <c r="S196" s="50"/>
      <c r="T196" s="1310"/>
      <c r="U196" s="50"/>
      <c r="V196" s="1310"/>
      <c r="W196" s="64"/>
      <c r="X196" s="65">
        <v>18</v>
      </c>
      <c r="Y196" s="69"/>
      <c r="Z196" s="70">
        <v>224</v>
      </c>
      <c r="AA196" s="24"/>
      <c r="AB196" s="68">
        <v>0.44</v>
      </c>
      <c r="AC196" s="655">
        <v>2748</v>
      </c>
      <c r="AD196" s="6" t="s">
        <v>379</v>
      </c>
      <c r="AE196" s="18" t="s">
        <v>23</v>
      </c>
      <c r="AF196" s="24">
        <v>0.128</v>
      </c>
      <c r="AG196" s="217">
        <v>3.9E-2</v>
      </c>
      <c r="AH196" s="46" t="s">
        <v>36</v>
      </c>
      <c r="AI196" s="101"/>
    </row>
    <row r="197" spans="1:35" x14ac:dyDescent="0.15">
      <c r="A197" s="1656"/>
      <c r="B197" s="391">
        <v>43729</v>
      </c>
      <c r="C197" s="456" t="str">
        <f t="shared" si="20"/>
        <v>(土)</v>
      </c>
      <c r="D197" s="671" t="s">
        <v>600</v>
      </c>
      <c r="E197" s="60"/>
      <c r="F197" s="60">
        <v>23.5</v>
      </c>
      <c r="G197" s="23">
        <v>21</v>
      </c>
      <c r="H197" s="63">
        <v>21.5</v>
      </c>
      <c r="I197" s="1484">
        <v>12</v>
      </c>
      <c r="J197" s="120">
        <v>11.6</v>
      </c>
      <c r="K197" s="23">
        <v>7.49</v>
      </c>
      <c r="L197" s="63">
        <v>7.55</v>
      </c>
      <c r="M197" s="23"/>
      <c r="N197" s="63"/>
      <c r="O197" s="50"/>
      <c r="P197" s="1310"/>
      <c r="Q197" s="50"/>
      <c r="R197" s="1310"/>
      <c r="S197" s="50"/>
      <c r="T197" s="1310"/>
      <c r="U197" s="50"/>
      <c r="V197" s="1310"/>
      <c r="W197" s="64"/>
      <c r="X197" s="65"/>
      <c r="Y197" s="69"/>
      <c r="Z197" s="70"/>
      <c r="AA197" s="24"/>
      <c r="AB197" s="68"/>
      <c r="AC197" s="655"/>
      <c r="AD197" s="6" t="s">
        <v>394</v>
      </c>
      <c r="AE197" s="18" t="s">
        <v>23</v>
      </c>
      <c r="AF197" s="484"/>
      <c r="AG197" s="217"/>
      <c r="AH197" s="42" t="s">
        <v>36</v>
      </c>
      <c r="AI197" s="99"/>
    </row>
    <row r="198" spans="1:35" x14ac:dyDescent="0.15">
      <c r="A198" s="1656"/>
      <c r="B198" s="391">
        <v>43730</v>
      </c>
      <c r="C198" s="456" t="str">
        <f t="shared" si="20"/>
        <v>(日)</v>
      </c>
      <c r="D198" s="671" t="s">
        <v>599</v>
      </c>
      <c r="E198" s="60">
        <v>4</v>
      </c>
      <c r="F198" s="60">
        <v>23.2</v>
      </c>
      <c r="G198" s="23">
        <v>20.8</v>
      </c>
      <c r="H198" s="63">
        <v>21.2</v>
      </c>
      <c r="I198" s="1484">
        <v>10</v>
      </c>
      <c r="J198" s="120">
        <v>9.8000000000000007</v>
      </c>
      <c r="K198" s="23">
        <v>7.56</v>
      </c>
      <c r="L198" s="63">
        <v>7.62</v>
      </c>
      <c r="M198" s="23"/>
      <c r="N198" s="63"/>
      <c r="O198" s="50"/>
      <c r="P198" s="1310"/>
      <c r="Q198" s="50"/>
      <c r="R198" s="1310"/>
      <c r="S198" s="50"/>
      <c r="T198" s="1310"/>
      <c r="U198" s="50"/>
      <c r="V198" s="1310"/>
      <c r="W198" s="64"/>
      <c r="X198" s="65"/>
      <c r="Y198" s="69"/>
      <c r="Z198" s="70"/>
      <c r="AA198" s="24"/>
      <c r="AB198" s="68"/>
      <c r="AC198" s="655"/>
      <c r="AD198" s="6" t="s">
        <v>98</v>
      </c>
      <c r="AE198" s="18" t="s">
        <v>23</v>
      </c>
      <c r="AF198" s="23">
        <v>18.100000000000001</v>
      </c>
      <c r="AG198" s="47">
        <v>19.3</v>
      </c>
      <c r="AH198" s="36" t="s">
        <v>36</v>
      </c>
      <c r="AI198" s="100"/>
    </row>
    <row r="199" spans="1:35" x14ac:dyDescent="0.15">
      <c r="A199" s="1656"/>
      <c r="B199" s="391">
        <v>43731</v>
      </c>
      <c r="C199" s="456" t="str">
        <f t="shared" si="20"/>
        <v>(月)</v>
      </c>
      <c r="D199" s="671" t="s">
        <v>599</v>
      </c>
      <c r="E199" s="60">
        <v>5</v>
      </c>
      <c r="F199" s="60">
        <v>28.5</v>
      </c>
      <c r="G199" s="23">
        <v>21.9</v>
      </c>
      <c r="H199" s="63">
        <v>22</v>
      </c>
      <c r="I199" s="1484">
        <v>9.5</v>
      </c>
      <c r="J199" s="120">
        <v>8.1</v>
      </c>
      <c r="K199" s="23">
        <v>7.54</v>
      </c>
      <c r="L199" s="63">
        <v>7.63</v>
      </c>
      <c r="M199" s="23"/>
      <c r="N199" s="63"/>
      <c r="O199" s="50"/>
      <c r="P199" s="1310"/>
      <c r="Q199" s="50"/>
      <c r="R199" s="1310"/>
      <c r="S199" s="50"/>
      <c r="T199" s="1310"/>
      <c r="U199" s="50"/>
      <c r="V199" s="1310"/>
      <c r="W199" s="64"/>
      <c r="X199" s="65"/>
      <c r="Y199" s="69"/>
      <c r="Z199" s="70"/>
      <c r="AA199" s="24"/>
      <c r="AB199" s="68"/>
      <c r="AC199" s="655"/>
      <c r="AD199" s="6" t="s">
        <v>27</v>
      </c>
      <c r="AE199" s="18" t="s">
        <v>23</v>
      </c>
      <c r="AF199" s="23">
        <v>33.9</v>
      </c>
      <c r="AG199" s="47">
        <v>29.8</v>
      </c>
      <c r="AH199" s="36" t="s">
        <v>36</v>
      </c>
      <c r="AI199" s="100"/>
    </row>
    <row r="200" spans="1:35" x14ac:dyDescent="0.15">
      <c r="A200" s="1656"/>
      <c r="B200" s="391">
        <v>43732</v>
      </c>
      <c r="C200" s="456" t="str">
        <f t="shared" si="20"/>
        <v>(火)</v>
      </c>
      <c r="D200" s="671" t="s">
        <v>599</v>
      </c>
      <c r="E200" s="60" t="s">
        <v>19</v>
      </c>
      <c r="F200" s="60">
        <v>29.3</v>
      </c>
      <c r="G200" s="23">
        <v>23.8</v>
      </c>
      <c r="H200" s="63">
        <v>24.1</v>
      </c>
      <c r="I200" s="1484">
        <v>8.1999999999999993</v>
      </c>
      <c r="J200" s="120">
        <v>8</v>
      </c>
      <c r="K200" s="23">
        <v>7.64</v>
      </c>
      <c r="L200" s="63">
        <v>7.65</v>
      </c>
      <c r="M200" s="23">
        <v>33.1</v>
      </c>
      <c r="N200" s="63">
        <v>34.299999999999997</v>
      </c>
      <c r="O200" s="50"/>
      <c r="P200" s="1310">
        <v>130</v>
      </c>
      <c r="Q200" s="50"/>
      <c r="R200" s="1310">
        <v>96</v>
      </c>
      <c r="S200" s="50"/>
      <c r="T200" s="1310"/>
      <c r="U200" s="50"/>
      <c r="V200" s="1310"/>
      <c r="W200" s="64"/>
      <c r="X200" s="65">
        <v>17</v>
      </c>
      <c r="Y200" s="69"/>
      <c r="Z200" s="70">
        <v>258</v>
      </c>
      <c r="AA200" s="24"/>
      <c r="AB200" s="68">
        <v>0.52</v>
      </c>
      <c r="AC200" s="655">
        <v>291</v>
      </c>
      <c r="AD200" s="6" t="s">
        <v>382</v>
      </c>
      <c r="AE200" s="18" t="s">
        <v>387</v>
      </c>
      <c r="AF200" s="50">
        <v>34</v>
      </c>
      <c r="AG200" s="51">
        <v>9</v>
      </c>
      <c r="AH200" s="43" t="s">
        <v>36</v>
      </c>
      <c r="AI200" s="102"/>
    </row>
    <row r="201" spans="1:35" x14ac:dyDescent="0.15">
      <c r="A201" s="1656"/>
      <c r="B201" s="391">
        <v>43733</v>
      </c>
      <c r="C201" s="456" t="str">
        <f t="shared" si="20"/>
        <v>(水)</v>
      </c>
      <c r="D201" s="671" t="s">
        <v>599</v>
      </c>
      <c r="E201" s="60"/>
      <c r="F201" s="60">
        <v>24.9</v>
      </c>
      <c r="G201" s="23">
        <v>23.1</v>
      </c>
      <c r="H201" s="63">
        <v>23.2</v>
      </c>
      <c r="I201" s="1484">
        <v>7.2</v>
      </c>
      <c r="J201" s="120">
        <v>7</v>
      </c>
      <c r="K201" s="23">
        <v>7.75</v>
      </c>
      <c r="L201" s="63">
        <v>7.78</v>
      </c>
      <c r="M201" s="23">
        <v>32.6</v>
      </c>
      <c r="N201" s="63">
        <v>34.799999999999997</v>
      </c>
      <c r="O201" s="50"/>
      <c r="P201" s="1310">
        <v>140</v>
      </c>
      <c r="Q201" s="50"/>
      <c r="R201" s="1310">
        <v>98</v>
      </c>
      <c r="S201" s="50"/>
      <c r="T201" s="1310"/>
      <c r="U201" s="50"/>
      <c r="V201" s="1310"/>
      <c r="W201" s="64"/>
      <c r="X201" s="65">
        <v>17</v>
      </c>
      <c r="Y201" s="69"/>
      <c r="Z201" s="70">
        <v>268</v>
      </c>
      <c r="AA201" s="24"/>
      <c r="AB201" s="68">
        <v>0.53</v>
      </c>
      <c r="AC201" s="655"/>
      <c r="AD201" s="6" t="s">
        <v>395</v>
      </c>
      <c r="AE201" s="18" t="s">
        <v>23</v>
      </c>
      <c r="AF201" s="50">
        <v>31</v>
      </c>
      <c r="AG201" s="51">
        <v>8</v>
      </c>
      <c r="AH201" s="43" t="s">
        <v>36</v>
      </c>
      <c r="AI201" s="102"/>
    </row>
    <row r="202" spans="1:35" x14ac:dyDescent="0.15">
      <c r="A202" s="1656"/>
      <c r="B202" s="391">
        <v>43734</v>
      </c>
      <c r="C202" s="456" t="str">
        <f t="shared" si="20"/>
        <v>(木)</v>
      </c>
      <c r="D202" s="671" t="s">
        <v>599</v>
      </c>
      <c r="E202" s="60"/>
      <c r="F202" s="60">
        <v>24.3</v>
      </c>
      <c r="G202" s="23">
        <v>22.1</v>
      </c>
      <c r="H202" s="63">
        <v>22.2</v>
      </c>
      <c r="I202" s="1484">
        <v>7.2</v>
      </c>
      <c r="J202" s="120">
        <v>6.3</v>
      </c>
      <c r="K202" s="23">
        <v>7.77</v>
      </c>
      <c r="L202" s="63">
        <v>7.85</v>
      </c>
      <c r="M202" s="23">
        <v>33.700000000000003</v>
      </c>
      <c r="N202" s="63">
        <v>36</v>
      </c>
      <c r="O202" s="50"/>
      <c r="P202" s="1310">
        <v>140</v>
      </c>
      <c r="Q202" s="50"/>
      <c r="R202" s="1310">
        <v>96</v>
      </c>
      <c r="S202" s="50"/>
      <c r="T202" s="1310"/>
      <c r="U202" s="50"/>
      <c r="V202" s="1310"/>
      <c r="W202" s="64"/>
      <c r="X202" s="65">
        <v>16</v>
      </c>
      <c r="Y202" s="69"/>
      <c r="Z202" s="70">
        <v>294</v>
      </c>
      <c r="AA202" s="24"/>
      <c r="AB202" s="68">
        <v>0.46</v>
      </c>
      <c r="AC202" s="655"/>
      <c r="AD202" s="19"/>
      <c r="AE202" s="9"/>
      <c r="AF202" s="20"/>
      <c r="AG202" s="8"/>
      <c r="AH202" s="8"/>
      <c r="AI202" s="9"/>
    </row>
    <row r="203" spans="1:35" x14ac:dyDescent="0.15">
      <c r="A203" s="1656"/>
      <c r="B203" s="391">
        <v>43735</v>
      </c>
      <c r="C203" s="456" t="str">
        <f t="shared" si="20"/>
        <v>(金)</v>
      </c>
      <c r="D203" s="671" t="s">
        <v>599</v>
      </c>
      <c r="E203" s="60"/>
      <c r="F203" s="60">
        <v>26.4</v>
      </c>
      <c r="G203" s="23">
        <v>21.2</v>
      </c>
      <c r="H203" s="63">
        <v>21.5</v>
      </c>
      <c r="I203" s="1484">
        <v>6.1</v>
      </c>
      <c r="J203" s="120">
        <v>5.8</v>
      </c>
      <c r="K203" s="23">
        <v>7.75</v>
      </c>
      <c r="L203" s="63">
        <v>7.82</v>
      </c>
      <c r="M203" s="23">
        <v>34.4</v>
      </c>
      <c r="N203" s="63">
        <v>34.700000000000003</v>
      </c>
      <c r="O203" s="50"/>
      <c r="P203" s="1310">
        <v>140</v>
      </c>
      <c r="Q203" s="50"/>
      <c r="R203" s="1310">
        <v>98</v>
      </c>
      <c r="S203" s="50"/>
      <c r="T203" s="1310"/>
      <c r="U203" s="50"/>
      <c r="V203" s="1310"/>
      <c r="W203" s="64"/>
      <c r="X203" s="65">
        <v>16</v>
      </c>
      <c r="Y203" s="69"/>
      <c r="Z203" s="70">
        <v>286</v>
      </c>
      <c r="AA203" s="24"/>
      <c r="AB203" s="68">
        <v>0.45</v>
      </c>
      <c r="AC203" s="655"/>
      <c r="AD203" s="19"/>
      <c r="AE203" s="9"/>
      <c r="AF203" s="20"/>
      <c r="AG203" s="8"/>
      <c r="AH203" s="8"/>
      <c r="AI203" s="9"/>
    </row>
    <row r="204" spans="1:35" x14ac:dyDescent="0.15">
      <c r="A204" s="1656"/>
      <c r="B204" s="391">
        <v>43736</v>
      </c>
      <c r="C204" s="456" t="str">
        <f t="shared" si="20"/>
        <v>(土)</v>
      </c>
      <c r="D204" s="671" t="s">
        <v>599</v>
      </c>
      <c r="E204" s="60"/>
      <c r="F204" s="60">
        <v>28.9</v>
      </c>
      <c r="G204" s="23">
        <v>21.1</v>
      </c>
      <c r="H204" s="63">
        <v>22.1</v>
      </c>
      <c r="I204" s="1484">
        <v>7.7</v>
      </c>
      <c r="J204" s="120">
        <v>5.9</v>
      </c>
      <c r="K204" s="23">
        <v>7.67</v>
      </c>
      <c r="L204" s="63">
        <v>7.83</v>
      </c>
      <c r="M204" s="23"/>
      <c r="N204" s="63"/>
      <c r="O204" s="50"/>
      <c r="P204" s="1310"/>
      <c r="Q204" s="50"/>
      <c r="R204" s="1310"/>
      <c r="S204" s="50"/>
      <c r="T204" s="1310"/>
      <c r="U204" s="50"/>
      <c r="V204" s="1310"/>
      <c r="W204" s="64"/>
      <c r="X204" s="65"/>
      <c r="Y204" s="69"/>
      <c r="Z204" s="70"/>
      <c r="AA204" s="24"/>
      <c r="AB204" s="68"/>
      <c r="AC204" s="655"/>
      <c r="AD204" s="21"/>
      <c r="AE204" s="3"/>
      <c r="AF204" s="22"/>
      <c r="AG204" s="10"/>
      <c r="AH204" s="10"/>
      <c r="AI204" s="3"/>
    </row>
    <row r="205" spans="1:35" x14ac:dyDescent="0.15">
      <c r="A205" s="1656"/>
      <c r="B205" s="391">
        <v>43737</v>
      </c>
      <c r="C205" s="456" t="str">
        <f t="shared" si="20"/>
        <v>(日)</v>
      </c>
      <c r="D205" s="671" t="s">
        <v>583</v>
      </c>
      <c r="E205" s="60">
        <v>2</v>
      </c>
      <c r="F205" s="60">
        <v>24.4</v>
      </c>
      <c r="G205" s="23">
        <v>21.2</v>
      </c>
      <c r="H205" s="63">
        <v>22</v>
      </c>
      <c r="I205" s="1484">
        <v>7.2</v>
      </c>
      <c r="J205" s="120">
        <v>5.8</v>
      </c>
      <c r="K205" s="23">
        <v>7.69</v>
      </c>
      <c r="L205" s="63">
        <v>7.81</v>
      </c>
      <c r="M205" s="23"/>
      <c r="N205" s="63"/>
      <c r="O205" s="50"/>
      <c r="P205" s="1310"/>
      <c r="Q205" s="50"/>
      <c r="R205" s="1310"/>
      <c r="S205" s="50"/>
      <c r="T205" s="1310"/>
      <c r="U205" s="50"/>
      <c r="V205" s="1310"/>
      <c r="W205" s="64"/>
      <c r="X205" s="65"/>
      <c r="Y205" s="69"/>
      <c r="Z205" s="70"/>
      <c r="AA205" s="24"/>
      <c r="AB205" s="68"/>
      <c r="AC205" s="655"/>
      <c r="AD205" s="29" t="s">
        <v>384</v>
      </c>
      <c r="AE205" s="2" t="s">
        <v>36</v>
      </c>
      <c r="AF205" s="2" t="s">
        <v>36</v>
      </c>
      <c r="AG205" s="2" t="s">
        <v>36</v>
      </c>
      <c r="AH205" s="2" t="s">
        <v>36</v>
      </c>
      <c r="AI205" s="103" t="s">
        <v>36</v>
      </c>
    </row>
    <row r="206" spans="1:35" x14ac:dyDescent="0.15">
      <c r="A206" s="1656"/>
      <c r="B206" s="392">
        <v>43738</v>
      </c>
      <c r="C206" s="466" t="str">
        <f t="shared" si="20"/>
        <v>(月)</v>
      </c>
      <c r="D206" s="672" t="s">
        <v>600</v>
      </c>
      <c r="E206" s="60"/>
      <c r="F206" s="60">
        <v>26.6</v>
      </c>
      <c r="G206" s="126">
        <v>21.5</v>
      </c>
      <c r="H206" s="127">
        <v>21.9</v>
      </c>
      <c r="I206" s="126">
        <v>6</v>
      </c>
      <c r="J206" s="127">
        <v>5.8</v>
      </c>
      <c r="K206" s="126">
        <v>7.78</v>
      </c>
      <c r="L206" s="127">
        <v>7.89</v>
      </c>
      <c r="M206" s="126">
        <v>35.299999999999997</v>
      </c>
      <c r="N206" s="127">
        <v>36.700000000000003</v>
      </c>
      <c r="O206" s="50"/>
      <c r="P206" s="1310">
        <v>140</v>
      </c>
      <c r="Q206" s="50"/>
      <c r="R206" s="1310">
        <v>96</v>
      </c>
      <c r="S206" s="50"/>
      <c r="T206" s="1310"/>
      <c r="U206" s="50"/>
      <c r="V206" s="1310"/>
      <c r="W206" s="64"/>
      <c r="X206" s="65">
        <v>16</v>
      </c>
      <c r="Y206" s="69"/>
      <c r="Z206" s="70">
        <v>270</v>
      </c>
      <c r="AA206" s="24"/>
      <c r="AB206" s="68">
        <v>0.44</v>
      </c>
      <c r="AC206" s="655"/>
      <c r="AD206" s="11" t="s">
        <v>36</v>
      </c>
      <c r="AE206" s="2" t="s">
        <v>36</v>
      </c>
      <c r="AF206" s="2" t="s">
        <v>36</v>
      </c>
      <c r="AG206" s="2" t="s">
        <v>36</v>
      </c>
      <c r="AH206" s="2" t="s">
        <v>36</v>
      </c>
      <c r="AI206" s="103" t="s">
        <v>36</v>
      </c>
    </row>
    <row r="207" spans="1:35" s="1" customFormat="1" ht="13.5" customHeight="1" x14ac:dyDescent="0.15">
      <c r="A207" s="1656"/>
      <c r="B207" s="1610" t="s">
        <v>396</v>
      </c>
      <c r="C207" s="1611"/>
      <c r="D207" s="399"/>
      <c r="E207" s="358">
        <f>MAX(E177:E206)</f>
        <v>124</v>
      </c>
      <c r="F207" s="359">
        <f t="shared" ref="F207:AC207" si="21">IF(COUNT(F177:F206)=0,"",MAX(F177:F206))</f>
        <v>33.4</v>
      </c>
      <c r="G207" s="360">
        <f t="shared" si="21"/>
        <v>25.3</v>
      </c>
      <c r="H207" s="361">
        <f t="shared" si="21"/>
        <v>26</v>
      </c>
      <c r="I207" s="360">
        <f t="shared" si="21"/>
        <v>258.5</v>
      </c>
      <c r="J207" s="361">
        <f t="shared" si="21"/>
        <v>11.6</v>
      </c>
      <c r="K207" s="360">
        <f t="shared" si="21"/>
        <v>7.78</v>
      </c>
      <c r="L207" s="361">
        <f t="shared" si="21"/>
        <v>7.89</v>
      </c>
      <c r="M207" s="360">
        <f t="shared" si="21"/>
        <v>36.1</v>
      </c>
      <c r="N207" s="361">
        <f t="shared" si="21"/>
        <v>38.4</v>
      </c>
      <c r="O207" s="1311">
        <f t="shared" si="21"/>
        <v>93</v>
      </c>
      <c r="P207" s="1312">
        <f t="shared" si="21"/>
        <v>150</v>
      </c>
      <c r="Q207" s="1311">
        <f t="shared" si="21"/>
        <v>78</v>
      </c>
      <c r="R207" s="1312">
        <f t="shared" si="21"/>
        <v>100</v>
      </c>
      <c r="S207" s="1311">
        <f t="shared" si="21"/>
        <v>56.1</v>
      </c>
      <c r="T207" s="1319">
        <f t="shared" si="21"/>
        <v>58.1</v>
      </c>
      <c r="U207" s="1311">
        <f t="shared" si="21"/>
        <v>21.9</v>
      </c>
      <c r="V207" s="1319">
        <f t="shared" si="21"/>
        <v>19.899999999999999</v>
      </c>
      <c r="W207" s="362">
        <f t="shared" si="21"/>
        <v>18</v>
      </c>
      <c r="X207" s="583">
        <f t="shared" si="21"/>
        <v>31</v>
      </c>
      <c r="Y207" s="1471">
        <f t="shared" si="21"/>
        <v>250</v>
      </c>
      <c r="Z207" s="1472">
        <f t="shared" si="21"/>
        <v>310</v>
      </c>
      <c r="AA207" s="694">
        <f t="shared" si="21"/>
        <v>1.2</v>
      </c>
      <c r="AB207" s="1514">
        <f t="shared" si="21"/>
        <v>0.56000000000000005</v>
      </c>
      <c r="AC207" s="711">
        <f t="shared" si="21"/>
        <v>14958</v>
      </c>
      <c r="AD207" s="11" t="s">
        <v>36</v>
      </c>
      <c r="AE207" s="2" t="s">
        <v>36</v>
      </c>
      <c r="AF207" s="2" t="s">
        <v>36</v>
      </c>
      <c r="AG207" s="2" t="s">
        <v>36</v>
      </c>
      <c r="AH207" s="2" t="s">
        <v>36</v>
      </c>
      <c r="AI207" s="103" t="s">
        <v>36</v>
      </c>
    </row>
    <row r="208" spans="1:35" s="1" customFormat="1" ht="13.5" customHeight="1" x14ac:dyDescent="0.15">
      <c r="A208" s="1656"/>
      <c r="B208" s="1602" t="s">
        <v>397</v>
      </c>
      <c r="C208" s="1603"/>
      <c r="D208" s="401"/>
      <c r="E208" s="364">
        <f>MIN(E177:E206)</f>
        <v>0</v>
      </c>
      <c r="F208" s="365">
        <f t="shared" ref="F208:AC208" si="22">IF(COUNT(F177:F206)=0,"",MIN(F177:F206))</f>
        <v>20.6</v>
      </c>
      <c r="G208" s="366">
        <f t="shared" si="22"/>
        <v>20.8</v>
      </c>
      <c r="H208" s="367">
        <f t="shared" si="22"/>
        <v>21</v>
      </c>
      <c r="I208" s="366">
        <f t="shared" si="22"/>
        <v>5.3</v>
      </c>
      <c r="J208" s="365">
        <f t="shared" si="22"/>
        <v>4.3</v>
      </c>
      <c r="K208" s="366">
        <f t="shared" si="22"/>
        <v>7.01</v>
      </c>
      <c r="L208" s="365">
        <f t="shared" si="22"/>
        <v>6.56</v>
      </c>
      <c r="M208" s="366">
        <f t="shared" si="22"/>
        <v>13.4</v>
      </c>
      <c r="N208" s="365">
        <f t="shared" si="22"/>
        <v>16</v>
      </c>
      <c r="O208" s="1313">
        <f t="shared" si="22"/>
        <v>93</v>
      </c>
      <c r="P208" s="1314">
        <f t="shared" si="22"/>
        <v>24</v>
      </c>
      <c r="Q208" s="1313">
        <f t="shared" si="22"/>
        <v>78</v>
      </c>
      <c r="R208" s="1314">
        <f t="shared" si="22"/>
        <v>38</v>
      </c>
      <c r="S208" s="1313">
        <f t="shared" si="22"/>
        <v>56.1</v>
      </c>
      <c r="T208" s="1314">
        <f t="shared" si="22"/>
        <v>58.1</v>
      </c>
      <c r="U208" s="1313">
        <f t="shared" si="22"/>
        <v>21.9</v>
      </c>
      <c r="V208" s="1320">
        <f t="shared" si="22"/>
        <v>19.899999999999999</v>
      </c>
      <c r="W208" s="368">
        <f t="shared" si="22"/>
        <v>18</v>
      </c>
      <c r="X208" s="697">
        <f t="shared" si="22"/>
        <v>16</v>
      </c>
      <c r="Y208" s="1473">
        <f t="shared" si="22"/>
        <v>250</v>
      </c>
      <c r="Z208" s="1474">
        <f t="shared" si="22"/>
        <v>156</v>
      </c>
      <c r="AA208" s="698">
        <f t="shared" si="22"/>
        <v>1.2</v>
      </c>
      <c r="AB208" s="710">
        <f t="shared" si="22"/>
        <v>0.2</v>
      </c>
      <c r="AC208" s="712">
        <f t="shared" si="22"/>
        <v>291</v>
      </c>
      <c r="AD208" s="11" t="s">
        <v>36</v>
      </c>
      <c r="AE208" s="2" t="s">
        <v>36</v>
      </c>
      <c r="AF208" s="2" t="s">
        <v>36</v>
      </c>
      <c r="AG208" s="2" t="s">
        <v>36</v>
      </c>
      <c r="AH208" s="2" t="s">
        <v>36</v>
      </c>
      <c r="AI208" s="103" t="s">
        <v>36</v>
      </c>
    </row>
    <row r="209" spans="1:35" s="1" customFormat="1" ht="13.5" customHeight="1" x14ac:dyDescent="0.15">
      <c r="A209" s="1656"/>
      <c r="B209" s="1602" t="s">
        <v>398</v>
      </c>
      <c r="C209" s="1603"/>
      <c r="D209" s="401"/>
      <c r="E209" s="401"/>
      <c r="F209" s="584">
        <f t="shared" ref="F209:AC209" si="23">IF(COUNT(F177:F206)=0,"",AVERAGE(F177:F206))</f>
        <v>27.04</v>
      </c>
      <c r="G209" s="366">
        <f t="shared" si="23"/>
        <v>22.916666666666671</v>
      </c>
      <c r="H209" s="365">
        <f t="shared" si="23"/>
        <v>23.413333333333338</v>
      </c>
      <c r="I209" s="366">
        <f t="shared" si="23"/>
        <v>25.430000000000003</v>
      </c>
      <c r="J209" s="365">
        <f t="shared" si="23"/>
        <v>7.0900000000000016</v>
      </c>
      <c r="K209" s="366">
        <f t="shared" si="23"/>
        <v>7.5293333333333345</v>
      </c>
      <c r="L209" s="365">
        <f t="shared" si="23"/>
        <v>7.5153333333333334</v>
      </c>
      <c r="M209" s="366">
        <f t="shared" si="23"/>
        <v>29.652631578947368</v>
      </c>
      <c r="N209" s="365">
        <f t="shared" si="23"/>
        <v>30.484210526315792</v>
      </c>
      <c r="O209" s="1313">
        <f t="shared" si="23"/>
        <v>93</v>
      </c>
      <c r="P209" s="1314">
        <f t="shared" si="23"/>
        <v>109.15789473684211</v>
      </c>
      <c r="Q209" s="1313">
        <f t="shared" si="23"/>
        <v>78</v>
      </c>
      <c r="R209" s="1314">
        <f t="shared" si="23"/>
        <v>83.684210526315795</v>
      </c>
      <c r="S209" s="1313">
        <f t="shared" si="23"/>
        <v>56.1</v>
      </c>
      <c r="T209" s="1314">
        <f t="shared" si="23"/>
        <v>58.1</v>
      </c>
      <c r="U209" s="1313">
        <f t="shared" si="23"/>
        <v>21.9</v>
      </c>
      <c r="V209" s="1314">
        <f t="shared" si="23"/>
        <v>19.899999999999999</v>
      </c>
      <c r="W209" s="1363">
        <f t="shared" si="23"/>
        <v>18</v>
      </c>
      <c r="X209" s="697">
        <f t="shared" si="23"/>
        <v>19.684210526315791</v>
      </c>
      <c r="Y209" s="1473">
        <f t="shared" si="23"/>
        <v>250</v>
      </c>
      <c r="Z209" s="1474">
        <f t="shared" si="23"/>
        <v>242.73684210526315</v>
      </c>
      <c r="AA209" s="698">
        <f t="shared" si="23"/>
        <v>1.2</v>
      </c>
      <c r="AB209" s="710">
        <f t="shared" si="23"/>
        <v>0.41315789473684217</v>
      </c>
      <c r="AC209" s="712">
        <f t="shared" si="23"/>
        <v>6578.25</v>
      </c>
      <c r="AD209" s="11" t="s">
        <v>36</v>
      </c>
      <c r="AE209" s="2" t="s">
        <v>36</v>
      </c>
      <c r="AF209" s="2" t="s">
        <v>36</v>
      </c>
      <c r="AG209" s="2" t="s">
        <v>36</v>
      </c>
      <c r="AH209" s="2" t="s">
        <v>36</v>
      </c>
      <c r="AI209" s="103" t="s">
        <v>36</v>
      </c>
    </row>
    <row r="210" spans="1:35" s="1" customFormat="1" ht="13.5" customHeight="1" x14ac:dyDescent="0.15">
      <c r="A210" s="1657"/>
      <c r="B210" s="1604" t="s">
        <v>399</v>
      </c>
      <c r="C210" s="1605"/>
      <c r="D210" s="401"/>
      <c r="E210" s="577">
        <f>SUM(E177:E206)</f>
        <v>221</v>
      </c>
      <c r="F210" s="606"/>
      <c r="G210" s="1352"/>
      <c r="H210" s="1455"/>
      <c r="I210" s="1352"/>
      <c r="J210" s="1455"/>
      <c r="K210" s="1352"/>
      <c r="L210" s="1353"/>
      <c r="M210" s="1352"/>
      <c r="N210" s="1455"/>
      <c r="O210" s="1315"/>
      <c r="P210" s="1316"/>
      <c r="Q210" s="1315"/>
      <c r="R210" s="1333"/>
      <c r="S210" s="1315"/>
      <c r="T210" s="1316"/>
      <c r="U210" s="1315"/>
      <c r="V210" s="1333"/>
      <c r="W210" s="1364"/>
      <c r="X210" s="1365"/>
      <c r="Y210" s="1475"/>
      <c r="Z210" s="1476"/>
      <c r="AA210" s="1520"/>
      <c r="AB210" s="1515"/>
      <c r="AC210" s="639">
        <f>SUM(AC177:AC206)</f>
        <v>78939</v>
      </c>
      <c r="AD210" s="11" t="s">
        <v>36</v>
      </c>
      <c r="AE210" s="2" t="s">
        <v>36</v>
      </c>
      <c r="AF210" s="2" t="s">
        <v>36</v>
      </c>
      <c r="AG210" s="2" t="s">
        <v>36</v>
      </c>
      <c r="AH210" s="2" t="s">
        <v>36</v>
      </c>
      <c r="AI210" s="103" t="s">
        <v>36</v>
      </c>
    </row>
    <row r="211" spans="1:35" ht="13.5" customHeight="1" x14ac:dyDescent="0.15">
      <c r="A211" s="1655" t="s">
        <v>353</v>
      </c>
      <c r="B211" s="457">
        <v>43739</v>
      </c>
      <c r="C211" s="464" t="str">
        <f>IF(B211="","",IF(WEEKDAY(B211)=1,"(日)",IF(WEEKDAY(B211)=2,"(月)",IF(WEEKDAY(B211)=3,"(火)",IF(WEEKDAY(B211)=4,"(水)",IF(WEEKDAY(B211)=5,"(木)",IF(WEEKDAY(B211)=6,"(金)","(土)")))))))</f>
        <v>(火)</v>
      </c>
      <c r="D211" s="670" t="s">
        <v>599</v>
      </c>
      <c r="E211" s="342"/>
      <c r="F211" s="342">
        <v>26.3</v>
      </c>
      <c r="G211" s="293">
        <v>22.1</v>
      </c>
      <c r="H211" s="294">
        <v>22.2</v>
      </c>
      <c r="I211" s="293">
        <v>5</v>
      </c>
      <c r="J211" s="294">
        <v>4.7</v>
      </c>
      <c r="K211" s="293">
        <v>7.72</v>
      </c>
      <c r="L211" s="294">
        <v>7.77</v>
      </c>
      <c r="M211" s="293">
        <v>35.299999999999997</v>
      </c>
      <c r="N211" s="294">
        <v>35.799999999999997</v>
      </c>
      <c r="O211" s="1325"/>
      <c r="P211" s="1326">
        <v>150</v>
      </c>
      <c r="Q211" s="1325"/>
      <c r="R211" s="1309">
        <v>100</v>
      </c>
      <c r="S211" s="1308"/>
      <c r="T211" s="1309"/>
      <c r="U211" s="1308"/>
      <c r="V211" s="1309"/>
      <c r="W211" s="55"/>
      <c r="X211" s="56">
        <v>16</v>
      </c>
      <c r="Y211" s="57"/>
      <c r="Z211" s="58">
        <v>272</v>
      </c>
      <c r="AA211" s="66"/>
      <c r="AB211" s="67">
        <v>0.4</v>
      </c>
      <c r="AC211" s="653"/>
      <c r="AD211" s="172">
        <v>43747</v>
      </c>
      <c r="AE211" s="135" t="s">
        <v>3</v>
      </c>
      <c r="AF211" s="136">
        <v>21.3</v>
      </c>
      <c r="AG211" s="137" t="s">
        <v>20</v>
      </c>
      <c r="AH211" s="138"/>
      <c r="AI211" s="139"/>
    </row>
    <row r="212" spans="1:35" x14ac:dyDescent="0.15">
      <c r="A212" s="1656"/>
      <c r="B212" s="326">
        <v>43740</v>
      </c>
      <c r="C212" s="456" t="str">
        <f t="shared" ref="C212:C217" si="24">IF(B212="","",IF(WEEKDAY(B212)=1,"(日)",IF(WEEKDAY(B212)=2,"(月)",IF(WEEKDAY(B212)=3,"(火)",IF(WEEKDAY(B212)=4,"(水)",IF(WEEKDAY(B212)=5,"(木)",IF(WEEKDAY(B212)=6,"(金)","(土)")))))))</f>
        <v>(水)</v>
      </c>
      <c r="D212" s="671" t="s">
        <v>600</v>
      </c>
      <c r="E212" s="60"/>
      <c r="F212" s="60">
        <v>25.6</v>
      </c>
      <c r="G212" s="23">
        <v>21.1</v>
      </c>
      <c r="H212" s="63">
        <v>22.4</v>
      </c>
      <c r="I212" s="23">
        <v>6.5</v>
      </c>
      <c r="J212" s="63">
        <v>5.2</v>
      </c>
      <c r="K212" s="23">
        <v>7.81</v>
      </c>
      <c r="L212" s="63">
        <v>7.88</v>
      </c>
      <c r="M212" s="23">
        <v>35.4</v>
      </c>
      <c r="N212" s="63">
        <v>38.9</v>
      </c>
      <c r="O212" s="50"/>
      <c r="P212" s="1310">
        <v>150</v>
      </c>
      <c r="Q212" s="50"/>
      <c r="R212" s="1310">
        <v>100</v>
      </c>
      <c r="S212" s="50"/>
      <c r="T212" s="1310"/>
      <c r="U212" s="50"/>
      <c r="V212" s="1310"/>
      <c r="W212" s="64"/>
      <c r="X212" s="65">
        <v>16</v>
      </c>
      <c r="Y212" s="69"/>
      <c r="Z212" s="70">
        <v>276</v>
      </c>
      <c r="AA212" s="24"/>
      <c r="AB212" s="68">
        <v>0.42</v>
      </c>
      <c r="AC212" s="655"/>
      <c r="AD212" s="12" t="s">
        <v>93</v>
      </c>
      <c r="AE212" s="13" t="s">
        <v>385</v>
      </c>
      <c r="AF212" s="14" t="s">
        <v>5</v>
      </c>
      <c r="AG212" s="15" t="s">
        <v>6</v>
      </c>
      <c r="AH212" s="16" t="s">
        <v>36</v>
      </c>
      <c r="AI212" s="96"/>
    </row>
    <row r="213" spans="1:35" x14ac:dyDescent="0.15">
      <c r="A213" s="1656"/>
      <c r="B213" s="326">
        <v>43741</v>
      </c>
      <c r="C213" s="456" t="str">
        <f t="shared" si="24"/>
        <v>(木)</v>
      </c>
      <c r="D213" s="671" t="s">
        <v>600</v>
      </c>
      <c r="E213" s="60"/>
      <c r="F213" s="60">
        <v>27.1</v>
      </c>
      <c r="G213" s="23">
        <v>21.3</v>
      </c>
      <c r="H213" s="63">
        <v>21.9</v>
      </c>
      <c r="I213" s="23">
        <v>6.1</v>
      </c>
      <c r="J213" s="63">
        <v>5.8</v>
      </c>
      <c r="K213" s="23">
        <v>7.83</v>
      </c>
      <c r="L213" s="63">
        <v>7.92</v>
      </c>
      <c r="M213" s="23">
        <v>35.9</v>
      </c>
      <c r="N213" s="63">
        <v>39.799999999999997</v>
      </c>
      <c r="O213" s="50"/>
      <c r="P213" s="1310">
        <v>150</v>
      </c>
      <c r="Q213" s="50"/>
      <c r="R213" s="1310">
        <v>100</v>
      </c>
      <c r="S213" s="50"/>
      <c r="T213" s="1310"/>
      <c r="U213" s="50"/>
      <c r="V213" s="1310"/>
      <c r="W213" s="64"/>
      <c r="X213" s="65">
        <v>16</v>
      </c>
      <c r="Y213" s="69"/>
      <c r="Z213" s="70">
        <v>280</v>
      </c>
      <c r="AA213" s="24"/>
      <c r="AB213" s="68">
        <v>0.42</v>
      </c>
      <c r="AC213" s="655"/>
      <c r="AD213" s="5" t="s">
        <v>94</v>
      </c>
      <c r="AE213" s="17" t="s">
        <v>20</v>
      </c>
      <c r="AF213" s="31">
        <v>20.5</v>
      </c>
      <c r="AG213" s="32">
        <v>21.4</v>
      </c>
      <c r="AH213" s="33" t="s">
        <v>36</v>
      </c>
      <c r="AI213" s="97"/>
    </row>
    <row r="214" spans="1:35" x14ac:dyDescent="0.15">
      <c r="A214" s="1656"/>
      <c r="B214" s="326">
        <v>43742</v>
      </c>
      <c r="C214" s="456" t="str">
        <f t="shared" si="24"/>
        <v>(金)</v>
      </c>
      <c r="D214" s="671" t="s">
        <v>583</v>
      </c>
      <c r="E214" s="60">
        <v>9</v>
      </c>
      <c r="F214" s="60">
        <v>22.3</v>
      </c>
      <c r="G214" s="23">
        <v>21.3</v>
      </c>
      <c r="H214" s="63">
        <v>21.5</v>
      </c>
      <c r="I214" s="23">
        <v>4.8</v>
      </c>
      <c r="J214" s="63">
        <v>4.7</v>
      </c>
      <c r="K214" s="23">
        <v>7.81</v>
      </c>
      <c r="L214" s="63">
        <v>7.94</v>
      </c>
      <c r="M214" s="23">
        <v>35.299999999999997</v>
      </c>
      <c r="N214" s="63">
        <v>34.4</v>
      </c>
      <c r="O214" s="50"/>
      <c r="P214" s="1310">
        <v>150</v>
      </c>
      <c r="Q214" s="50"/>
      <c r="R214" s="1310">
        <v>100</v>
      </c>
      <c r="S214" s="50"/>
      <c r="T214" s="1310"/>
      <c r="U214" s="50"/>
      <c r="V214" s="1310"/>
      <c r="W214" s="64"/>
      <c r="X214" s="65">
        <v>16</v>
      </c>
      <c r="Y214" s="69"/>
      <c r="Z214" s="70">
        <v>282</v>
      </c>
      <c r="AA214" s="24"/>
      <c r="AB214" s="68">
        <v>0.31</v>
      </c>
      <c r="AC214" s="655">
        <v>6952</v>
      </c>
      <c r="AD214" s="6" t="s">
        <v>386</v>
      </c>
      <c r="AE214" s="18" t="s">
        <v>387</v>
      </c>
      <c r="AF214" s="34">
        <v>11.2</v>
      </c>
      <c r="AG214" s="35">
        <v>10.6</v>
      </c>
      <c r="AH214" s="39" t="s">
        <v>36</v>
      </c>
      <c r="AI214" s="98"/>
    </row>
    <row r="215" spans="1:35" x14ac:dyDescent="0.15">
      <c r="A215" s="1656"/>
      <c r="B215" s="326">
        <v>43743</v>
      </c>
      <c r="C215" s="456" t="str">
        <f t="shared" si="24"/>
        <v>(土)</v>
      </c>
      <c r="D215" s="671" t="s">
        <v>599</v>
      </c>
      <c r="E215" s="60"/>
      <c r="F215" s="60">
        <v>27.4</v>
      </c>
      <c r="G215" s="23">
        <v>22.1</v>
      </c>
      <c r="H215" s="63">
        <v>22.3</v>
      </c>
      <c r="I215" s="23">
        <v>49.7</v>
      </c>
      <c r="J215" s="63">
        <v>4.0999999999999996</v>
      </c>
      <c r="K215" s="23">
        <v>7.3</v>
      </c>
      <c r="L215" s="63">
        <v>6.71</v>
      </c>
      <c r="M215" s="23"/>
      <c r="N215" s="63"/>
      <c r="O215" s="50"/>
      <c r="P215" s="1310"/>
      <c r="Q215" s="50"/>
      <c r="R215" s="1310"/>
      <c r="S215" s="50"/>
      <c r="T215" s="1310"/>
      <c r="U215" s="50"/>
      <c r="V215" s="1310"/>
      <c r="W215" s="64"/>
      <c r="X215" s="65"/>
      <c r="Y215" s="69"/>
      <c r="Z215" s="70"/>
      <c r="AA215" s="24"/>
      <c r="AB215" s="68"/>
      <c r="AC215" s="655">
        <v>14110</v>
      </c>
      <c r="AD215" s="6" t="s">
        <v>21</v>
      </c>
      <c r="AE215" s="18"/>
      <c r="AF215" s="34">
        <v>7.65</v>
      </c>
      <c r="AG215" s="35">
        <v>7.75</v>
      </c>
      <c r="AH215" s="42" t="s">
        <v>36</v>
      </c>
      <c r="AI215" s="99"/>
    </row>
    <row r="216" spans="1:35" x14ac:dyDescent="0.15">
      <c r="A216" s="1656"/>
      <c r="B216" s="326">
        <v>43744</v>
      </c>
      <c r="C216" s="456" t="str">
        <f t="shared" si="24"/>
        <v>(日)</v>
      </c>
      <c r="D216" s="671" t="s">
        <v>600</v>
      </c>
      <c r="E216" s="60"/>
      <c r="F216" s="60">
        <v>22.8</v>
      </c>
      <c r="G216" s="23">
        <v>21.3</v>
      </c>
      <c r="H216" s="63">
        <v>21.8</v>
      </c>
      <c r="I216" s="23">
        <v>19.2</v>
      </c>
      <c r="J216" s="63">
        <v>6.4</v>
      </c>
      <c r="K216" s="23">
        <v>7.45</v>
      </c>
      <c r="L216" s="63">
        <v>7.2</v>
      </c>
      <c r="M216" s="23"/>
      <c r="N216" s="63"/>
      <c r="O216" s="50"/>
      <c r="P216" s="1310"/>
      <c r="Q216" s="50"/>
      <c r="R216" s="1310"/>
      <c r="S216" s="50"/>
      <c r="T216" s="1310"/>
      <c r="U216" s="50"/>
      <c r="V216" s="1310"/>
      <c r="W216" s="64"/>
      <c r="X216" s="65"/>
      <c r="Y216" s="69"/>
      <c r="Z216" s="70"/>
      <c r="AA216" s="24"/>
      <c r="AB216" s="68"/>
      <c r="AC216" s="655">
        <v>6444</v>
      </c>
      <c r="AD216" s="6" t="s">
        <v>364</v>
      </c>
      <c r="AE216" s="18" t="s">
        <v>22</v>
      </c>
      <c r="AF216" s="34">
        <v>35.700000000000003</v>
      </c>
      <c r="AG216" s="35">
        <v>34.5</v>
      </c>
      <c r="AH216" s="36" t="s">
        <v>36</v>
      </c>
      <c r="AI216" s="100"/>
    </row>
    <row r="217" spans="1:35" x14ac:dyDescent="0.15">
      <c r="A217" s="1656"/>
      <c r="B217" s="326">
        <v>43745</v>
      </c>
      <c r="C217" s="456" t="str">
        <f t="shared" si="24"/>
        <v>(月)</v>
      </c>
      <c r="D217" s="671" t="s">
        <v>600</v>
      </c>
      <c r="E217" s="60">
        <v>10</v>
      </c>
      <c r="F217" s="60">
        <v>21.1</v>
      </c>
      <c r="G217" s="23">
        <v>20.2</v>
      </c>
      <c r="H217" s="63">
        <v>20.100000000000001</v>
      </c>
      <c r="I217" s="23">
        <v>12.8</v>
      </c>
      <c r="J217" s="63">
        <v>6.3</v>
      </c>
      <c r="K217" s="23">
        <v>7.65</v>
      </c>
      <c r="L217" s="63">
        <v>7.5</v>
      </c>
      <c r="M217" s="23">
        <v>30.1</v>
      </c>
      <c r="N217" s="63">
        <v>37</v>
      </c>
      <c r="O217" s="50"/>
      <c r="P217" s="1310">
        <v>110</v>
      </c>
      <c r="Q217" s="50"/>
      <c r="R217" s="1310">
        <v>86</v>
      </c>
      <c r="S217" s="50"/>
      <c r="T217" s="1310"/>
      <c r="U217" s="50"/>
      <c r="V217" s="1310"/>
      <c r="W217" s="64"/>
      <c r="X217" s="65">
        <v>17</v>
      </c>
      <c r="Y217" s="69"/>
      <c r="Z217" s="70">
        <v>236</v>
      </c>
      <c r="AA217" s="24"/>
      <c r="AB217" s="68">
        <v>0.36</v>
      </c>
      <c r="AC217" s="655">
        <v>1420</v>
      </c>
      <c r="AD217" s="6" t="s">
        <v>388</v>
      </c>
      <c r="AE217" s="18" t="s">
        <v>23</v>
      </c>
      <c r="AF217" s="659">
        <v>130</v>
      </c>
      <c r="AG217" s="660">
        <v>130</v>
      </c>
      <c r="AH217" s="36" t="s">
        <v>36</v>
      </c>
      <c r="AI217" s="100"/>
    </row>
    <row r="218" spans="1:35" x14ac:dyDescent="0.15">
      <c r="A218" s="1656"/>
      <c r="B218" s="326">
        <v>43746</v>
      </c>
      <c r="C218" s="456" t="str">
        <f>IF(B218="","",IF(WEEKDAY(B218)=1,"(日)",IF(WEEKDAY(B218)=2,"(月)",IF(WEEKDAY(B218)=3,"(火)",IF(WEEKDAY(B218)=4,"(水)",IF(WEEKDAY(B218)=5,"(木)",IF(WEEKDAY(B218)=6,"(金)","(土)")))))))</f>
        <v>(火)</v>
      </c>
      <c r="D218" s="671" t="s">
        <v>599</v>
      </c>
      <c r="E218" s="60">
        <v>7</v>
      </c>
      <c r="F218" s="60">
        <v>22.1</v>
      </c>
      <c r="G218" s="23">
        <v>20.5</v>
      </c>
      <c r="H218" s="63">
        <v>20.8</v>
      </c>
      <c r="I218" s="23">
        <v>11</v>
      </c>
      <c r="J218" s="63">
        <v>8.3000000000000007</v>
      </c>
      <c r="K218" s="23">
        <v>7.55</v>
      </c>
      <c r="L218" s="63">
        <v>7.75</v>
      </c>
      <c r="M218" s="23">
        <v>27.3</v>
      </c>
      <c r="N218" s="63">
        <v>32.4</v>
      </c>
      <c r="O218" s="50"/>
      <c r="P218" s="1310">
        <v>130</v>
      </c>
      <c r="Q218" s="50"/>
      <c r="R218" s="1310">
        <v>86</v>
      </c>
      <c r="S218" s="50"/>
      <c r="T218" s="1310"/>
      <c r="U218" s="50"/>
      <c r="V218" s="1310"/>
      <c r="W218" s="64"/>
      <c r="X218" s="65">
        <v>15</v>
      </c>
      <c r="Y218" s="69"/>
      <c r="Z218" s="70">
        <v>250</v>
      </c>
      <c r="AA218" s="24"/>
      <c r="AB218" s="68">
        <v>0.46</v>
      </c>
      <c r="AC218" s="655"/>
      <c r="AD218" s="6" t="s">
        <v>368</v>
      </c>
      <c r="AE218" s="18" t="s">
        <v>23</v>
      </c>
      <c r="AF218" s="659">
        <v>92</v>
      </c>
      <c r="AG218" s="660">
        <v>92</v>
      </c>
      <c r="AH218" s="36" t="s">
        <v>36</v>
      </c>
      <c r="AI218" s="100"/>
    </row>
    <row r="219" spans="1:35" x14ac:dyDescent="0.15">
      <c r="A219" s="1656"/>
      <c r="B219" s="326">
        <v>43747</v>
      </c>
      <c r="C219" s="456" t="str">
        <f t="shared" ref="C219:C241" si="25">IF(B219="","",IF(WEEKDAY(B219)=1,"(日)",IF(WEEKDAY(B219)=2,"(月)",IF(WEEKDAY(B219)=3,"(火)",IF(WEEKDAY(B219)=4,"(水)",IF(WEEKDAY(B219)=5,"(木)",IF(WEEKDAY(B219)=6,"(金)","(土)")))))))</f>
        <v>(水)</v>
      </c>
      <c r="D219" s="671" t="s">
        <v>599</v>
      </c>
      <c r="E219" s="60"/>
      <c r="F219" s="60">
        <v>21.3</v>
      </c>
      <c r="G219" s="23">
        <v>20.5</v>
      </c>
      <c r="H219" s="63">
        <v>21.4</v>
      </c>
      <c r="I219" s="23">
        <v>11.2</v>
      </c>
      <c r="J219" s="63">
        <v>10.6</v>
      </c>
      <c r="K219" s="23">
        <v>7.65</v>
      </c>
      <c r="L219" s="63">
        <v>7.75</v>
      </c>
      <c r="M219" s="23">
        <v>35.700000000000003</v>
      </c>
      <c r="N219" s="63">
        <v>34.5</v>
      </c>
      <c r="O219" s="50">
        <v>130</v>
      </c>
      <c r="P219" s="1310">
        <v>130</v>
      </c>
      <c r="Q219" s="50">
        <v>92</v>
      </c>
      <c r="R219" s="1310">
        <v>92</v>
      </c>
      <c r="S219" s="50">
        <v>72.099999999999994</v>
      </c>
      <c r="T219" s="1310">
        <v>68.099999999999994</v>
      </c>
      <c r="U219" s="50">
        <v>19.899999999999999</v>
      </c>
      <c r="V219" s="1310">
        <v>23.9</v>
      </c>
      <c r="W219" s="64">
        <v>16</v>
      </c>
      <c r="X219" s="65">
        <v>16</v>
      </c>
      <c r="Y219" s="69">
        <v>252</v>
      </c>
      <c r="Z219" s="70">
        <v>252</v>
      </c>
      <c r="AA219" s="24">
        <v>0.55000000000000004</v>
      </c>
      <c r="AB219" s="68">
        <v>0.56999999999999995</v>
      </c>
      <c r="AC219" s="655"/>
      <c r="AD219" s="6" t="s">
        <v>369</v>
      </c>
      <c r="AE219" s="18" t="s">
        <v>23</v>
      </c>
      <c r="AF219" s="659">
        <v>72.099999999999994</v>
      </c>
      <c r="AG219" s="660">
        <v>68.099999999999994</v>
      </c>
      <c r="AH219" s="36" t="s">
        <v>36</v>
      </c>
      <c r="AI219" s="100"/>
    </row>
    <row r="220" spans="1:35" x14ac:dyDescent="0.15">
      <c r="A220" s="1656"/>
      <c r="B220" s="326">
        <v>43748</v>
      </c>
      <c r="C220" s="456" t="str">
        <f t="shared" si="25"/>
        <v>(木)</v>
      </c>
      <c r="D220" s="671" t="s">
        <v>599</v>
      </c>
      <c r="E220" s="60">
        <v>8</v>
      </c>
      <c r="F220" s="60">
        <v>19.899999999999999</v>
      </c>
      <c r="G220" s="23">
        <v>19.2</v>
      </c>
      <c r="H220" s="63">
        <v>19.399999999999999</v>
      </c>
      <c r="I220" s="23">
        <v>12.6</v>
      </c>
      <c r="J220" s="63">
        <v>10.8</v>
      </c>
      <c r="K220" s="23">
        <v>7.6</v>
      </c>
      <c r="L220" s="63">
        <v>7.64</v>
      </c>
      <c r="M220" s="23">
        <v>28.3</v>
      </c>
      <c r="N220" s="63">
        <v>30.2</v>
      </c>
      <c r="O220" s="50"/>
      <c r="P220" s="1310">
        <v>110</v>
      </c>
      <c r="Q220" s="50"/>
      <c r="R220" s="1310">
        <v>86</v>
      </c>
      <c r="S220" s="50"/>
      <c r="T220" s="1310"/>
      <c r="U220" s="50"/>
      <c r="V220" s="1310"/>
      <c r="W220" s="64"/>
      <c r="X220" s="65">
        <v>16</v>
      </c>
      <c r="Y220" s="69"/>
      <c r="Z220" s="70">
        <v>240</v>
      </c>
      <c r="AA220" s="24"/>
      <c r="AB220" s="68">
        <v>0.65</v>
      </c>
      <c r="AC220" s="655">
        <v>815</v>
      </c>
      <c r="AD220" s="6" t="s">
        <v>370</v>
      </c>
      <c r="AE220" s="18" t="s">
        <v>23</v>
      </c>
      <c r="AF220" s="659">
        <v>19.899999999999999</v>
      </c>
      <c r="AG220" s="660">
        <v>23.9</v>
      </c>
      <c r="AH220" s="36" t="s">
        <v>36</v>
      </c>
      <c r="AI220" s="100"/>
    </row>
    <row r="221" spans="1:35" x14ac:dyDescent="0.15">
      <c r="A221" s="1656"/>
      <c r="B221" s="326">
        <v>43749</v>
      </c>
      <c r="C221" s="456" t="str">
        <f t="shared" si="25"/>
        <v>(金)</v>
      </c>
      <c r="D221" s="671" t="s">
        <v>600</v>
      </c>
      <c r="E221" s="60">
        <v>9</v>
      </c>
      <c r="F221" s="60">
        <v>19.8</v>
      </c>
      <c r="G221" s="23">
        <v>19.7</v>
      </c>
      <c r="H221" s="63">
        <v>19.5</v>
      </c>
      <c r="I221" s="23">
        <v>11.2</v>
      </c>
      <c r="J221" s="63">
        <v>9.6999999999999993</v>
      </c>
      <c r="K221" s="23">
        <v>7.6</v>
      </c>
      <c r="L221" s="63">
        <v>7.71</v>
      </c>
      <c r="M221" s="23">
        <v>24.3</v>
      </c>
      <c r="N221" s="63">
        <v>26.7</v>
      </c>
      <c r="O221" s="50"/>
      <c r="P221" s="1310">
        <v>93</v>
      </c>
      <c r="Q221" s="50"/>
      <c r="R221" s="1310">
        <v>74</v>
      </c>
      <c r="S221" s="50"/>
      <c r="T221" s="1310"/>
      <c r="U221" s="50"/>
      <c r="V221" s="1310"/>
      <c r="W221" s="64"/>
      <c r="X221" s="65">
        <v>15</v>
      </c>
      <c r="Y221" s="69"/>
      <c r="Z221" s="70">
        <v>186</v>
      </c>
      <c r="AA221" s="24"/>
      <c r="AB221" s="68">
        <v>0.59</v>
      </c>
      <c r="AC221" s="655"/>
      <c r="AD221" s="6" t="s">
        <v>389</v>
      </c>
      <c r="AE221" s="18" t="s">
        <v>23</v>
      </c>
      <c r="AF221" s="37">
        <v>16</v>
      </c>
      <c r="AG221" s="38">
        <v>16</v>
      </c>
      <c r="AH221" s="39" t="s">
        <v>36</v>
      </c>
      <c r="AI221" s="98"/>
    </row>
    <row r="222" spans="1:35" x14ac:dyDescent="0.15">
      <c r="A222" s="1656"/>
      <c r="B222" s="326">
        <v>43750</v>
      </c>
      <c r="C222" s="456" t="str">
        <f t="shared" si="25"/>
        <v>(土)</v>
      </c>
      <c r="D222" s="671" t="s">
        <v>583</v>
      </c>
      <c r="E222" s="60">
        <v>162</v>
      </c>
      <c r="F222" s="60">
        <v>24.9</v>
      </c>
      <c r="G222" s="23">
        <v>22.8</v>
      </c>
      <c r="H222" s="63">
        <v>21.6</v>
      </c>
      <c r="I222" s="23">
        <v>57.3</v>
      </c>
      <c r="J222" s="63">
        <v>7.2</v>
      </c>
      <c r="K222" s="23">
        <v>7.23</v>
      </c>
      <c r="L222" s="63">
        <v>7.34</v>
      </c>
      <c r="M222" s="23"/>
      <c r="N222" s="63"/>
      <c r="O222" s="50"/>
      <c r="P222" s="1310"/>
      <c r="Q222" s="50"/>
      <c r="R222" s="1310"/>
      <c r="S222" s="50"/>
      <c r="T222" s="1310"/>
      <c r="U222" s="50"/>
      <c r="V222" s="1310"/>
      <c r="W222" s="64"/>
      <c r="X222" s="65"/>
      <c r="Y222" s="69"/>
      <c r="Z222" s="70"/>
      <c r="AA222" s="24"/>
      <c r="AB222" s="68"/>
      <c r="AC222" s="655">
        <v>11233</v>
      </c>
      <c r="AD222" s="6" t="s">
        <v>390</v>
      </c>
      <c r="AE222" s="18" t="s">
        <v>23</v>
      </c>
      <c r="AF222" s="48">
        <v>252</v>
      </c>
      <c r="AG222" s="49">
        <v>252</v>
      </c>
      <c r="AH222" s="25" t="s">
        <v>36</v>
      </c>
      <c r="AI222" s="26"/>
    </row>
    <row r="223" spans="1:35" x14ac:dyDescent="0.15">
      <c r="A223" s="1656"/>
      <c r="B223" s="326">
        <v>43751</v>
      </c>
      <c r="C223" s="456" t="str">
        <f t="shared" si="25"/>
        <v>(日)</v>
      </c>
      <c r="D223" s="671" t="s">
        <v>599</v>
      </c>
      <c r="E223" s="60">
        <v>1</v>
      </c>
      <c r="F223" s="60">
        <v>28</v>
      </c>
      <c r="G223" s="23">
        <v>22.3</v>
      </c>
      <c r="H223" s="63">
        <v>22.9</v>
      </c>
      <c r="I223" s="23">
        <v>102.5</v>
      </c>
      <c r="J223" s="63">
        <v>2.8</v>
      </c>
      <c r="K223" s="23">
        <v>6.95</v>
      </c>
      <c r="L223" s="63">
        <v>6.51</v>
      </c>
      <c r="M223" s="23"/>
      <c r="N223" s="63"/>
      <c r="O223" s="50"/>
      <c r="P223" s="1310"/>
      <c r="Q223" s="50"/>
      <c r="R223" s="1310"/>
      <c r="S223" s="50"/>
      <c r="T223" s="1310"/>
      <c r="U223" s="50"/>
      <c r="V223" s="1310"/>
      <c r="W223" s="64"/>
      <c r="X223" s="65"/>
      <c r="Y223" s="69"/>
      <c r="Z223" s="70"/>
      <c r="AA223" s="24"/>
      <c r="AB223" s="68"/>
      <c r="AC223" s="655">
        <v>11718</v>
      </c>
      <c r="AD223" s="6" t="s">
        <v>391</v>
      </c>
      <c r="AE223" s="18" t="s">
        <v>23</v>
      </c>
      <c r="AF223" s="40">
        <v>0.55000000000000004</v>
      </c>
      <c r="AG223" s="41">
        <v>0.56999999999999995</v>
      </c>
      <c r="AH223" s="42" t="s">
        <v>36</v>
      </c>
      <c r="AI223" s="99"/>
    </row>
    <row r="224" spans="1:35" x14ac:dyDescent="0.15">
      <c r="A224" s="1656"/>
      <c r="B224" s="326">
        <v>43752</v>
      </c>
      <c r="C224" s="456" t="str">
        <f t="shared" si="25"/>
        <v>(月)</v>
      </c>
      <c r="D224" s="671" t="s">
        <v>583</v>
      </c>
      <c r="E224" s="60">
        <v>6</v>
      </c>
      <c r="F224" s="60">
        <v>18.399999999999999</v>
      </c>
      <c r="G224" s="23">
        <v>20.7</v>
      </c>
      <c r="H224" s="63">
        <v>21.7</v>
      </c>
      <c r="I224" s="23">
        <v>48.3</v>
      </c>
      <c r="J224" s="63">
        <v>5.0999999999999996</v>
      </c>
      <c r="K224" s="23">
        <v>7.2</v>
      </c>
      <c r="L224" s="63">
        <v>6.85</v>
      </c>
      <c r="M224" s="23"/>
      <c r="N224" s="63"/>
      <c r="O224" s="50"/>
      <c r="P224" s="1310"/>
      <c r="Q224" s="50"/>
      <c r="R224" s="1310"/>
      <c r="S224" s="50"/>
      <c r="T224" s="1310"/>
      <c r="U224" s="50"/>
      <c r="V224" s="1310"/>
      <c r="W224" s="64"/>
      <c r="X224" s="65"/>
      <c r="Y224" s="69"/>
      <c r="Z224" s="70"/>
      <c r="AA224" s="24"/>
      <c r="AB224" s="68"/>
      <c r="AC224" s="655">
        <v>10887</v>
      </c>
      <c r="AD224" s="6" t="s">
        <v>24</v>
      </c>
      <c r="AE224" s="18" t="s">
        <v>23</v>
      </c>
      <c r="AF224" s="23">
        <v>5.2</v>
      </c>
      <c r="AG224" s="47">
        <v>5.2</v>
      </c>
      <c r="AH224" s="141" t="s">
        <v>36</v>
      </c>
      <c r="AI224" s="99"/>
    </row>
    <row r="225" spans="1:35" x14ac:dyDescent="0.15">
      <c r="A225" s="1656"/>
      <c r="B225" s="326">
        <v>43753</v>
      </c>
      <c r="C225" s="456" t="str">
        <f t="shared" si="25"/>
        <v>(火)</v>
      </c>
      <c r="D225" s="671" t="s">
        <v>600</v>
      </c>
      <c r="E225" s="60">
        <v>2</v>
      </c>
      <c r="F225" s="60">
        <v>17.899999999999999</v>
      </c>
      <c r="G225" s="23">
        <v>19.8</v>
      </c>
      <c r="H225" s="63">
        <v>19.600000000000001</v>
      </c>
      <c r="I225" s="23">
        <v>17.899999999999999</v>
      </c>
      <c r="J225" s="63">
        <v>4.5</v>
      </c>
      <c r="K225" s="23">
        <v>7.45</v>
      </c>
      <c r="L225" s="63">
        <v>7.23</v>
      </c>
      <c r="M225" s="23">
        <v>23.7</v>
      </c>
      <c r="N225" s="63">
        <v>23.8</v>
      </c>
      <c r="O225" s="50"/>
      <c r="P225" s="1310">
        <v>73</v>
      </c>
      <c r="Q225" s="50"/>
      <c r="R225" s="1310">
        <v>78</v>
      </c>
      <c r="S225" s="50"/>
      <c r="T225" s="1310"/>
      <c r="U225" s="50"/>
      <c r="V225" s="1310"/>
      <c r="W225" s="64"/>
      <c r="X225" s="65">
        <v>22</v>
      </c>
      <c r="Y225" s="69"/>
      <c r="Z225" s="70">
        <v>184</v>
      </c>
      <c r="AA225" s="24"/>
      <c r="AB225" s="68">
        <v>0.23</v>
      </c>
      <c r="AC225" s="655">
        <v>6555</v>
      </c>
      <c r="AD225" s="6" t="s">
        <v>25</v>
      </c>
      <c r="AE225" s="18" t="s">
        <v>23</v>
      </c>
      <c r="AF225" s="23">
        <v>2.1</v>
      </c>
      <c r="AG225" s="47">
        <v>2.2000000000000002</v>
      </c>
      <c r="AH225" s="36" t="s">
        <v>36</v>
      </c>
      <c r="AI225" s="99"/>
    </row>
    <row r="226" spans="1:35" x14ac:dyDescent="0.15">
      <c r="A226" s="1656"/>
      <c r="B226" s="326">
        <v>43754</v>
      </c>
      <c r="C226" s="456" t="str">
        <f t="shared" si="25"/>
        <v>(水)</v>
      </c>
      <c r="D226" s="671" t="s">
        <v>583</v>
      </c>
      <c r="E226" s="60">
        <v>0</v>
      </c>
      <c r="F226" s="60">
        <v>15.4</v>
      </c>
      <c r="G226" s="23">
        <v>18.600000000000001</v>
      </c>
      <c r="H226" s="63">
        <v>18.8</v>
      </c>
      <c r="I226" s="23">
        <v>12.4</v>
      </c>
      <c r="J226" s="63">
        <v>5.8</v>
      </c>
      <c r="K226" s="23">
        <v>7.53</v>
      </c>
      <c r="L226" s="63">
        <v>7.38</v>
      </c>
      <c r="M226" s="23">
        <v>27.6</v>
      </c>
      <c r="N226" s="63">
        <v>28.9</v>
      </c>
      <c r="O226" s="50"/>
      <c r="P226" s="1310">
        <v>97</v>
      </c>
      <c r="Q226" s="50"/>
      <c r="R226" s="1310">
        <v>88</v>
      </c>
      <c r="S226" s="50"/>
      <c r="T226" s="1310"/>
      <c r="U226" s="50"/>
      <c r="V226" s="1310"/>
      <c r="W226" s="64"/>
      <c r="X226" s="65">
        <v>21</v>
      </c>
      <c r="Y226" s="69"/>
      <c r="Z226" s="70">
        <v>196</v>
      </c>
      <c r="AA226" s="24"/>
      <c r="AB226" s="68">
        <v>0.36</v>
      </c>
      <c r="AC226" s="655">
        <v>1616</v>
      </c>
      <c r="AD226" s="6" t="s">
        <v>392</v>
      </c>
      <c r="AE226" s="18" t="s">
        <v>23</v>
      </c>
      <c r="AF226" s="23">
        <v>8.1</v>
      </c>
      <c r="AG226" s="47">
        <v>8.1999999999999993</v>
      </c>
      <c r="AH226" s="36" t="s">
        <v>36</v>
      </c>
      <c r="AI226" s="99"/>
    </row>
    <row r="227" spans="1:35" x14ac:dyDescent="0.15">
      <c r="A227" s="1656"/>
      <c r="B227" s="326">
        <v>43755</v>
      </c>
      <c r="C227" s="456" t="str">
        <f t="shared" si="25"/>
        <v>(木)</v>
      </c>
      <c r="D227" s="671" t="s">
        <v>600</v>
      </c>
      <c r="E227" s="60">
        <v>0</v>
      </c>
      <c r="F227" s="60">
        <v>17.7</v>
      </c>
      <c r="G227" s="23">
        <v>18.2</v>
      </c>
      <c r="H227" s="63">
        <v>18.2</v>
      </c>
      <c r="I227" s="23">
        <v>10.199999999999999</v>
      </c>
      <c r="J227" s="63">
        <v>9.8000000000000007</v>
      </c>
      <c r="K227" s="23">
        <v>7.6</v>
      </c>
      <c r="L227" s="63">
        <v>7.67</v>
      </c>
      <c r="M227" s="23">
        <v>28.9</v>
      </c>
      <c r="N227" s="63">
        <v>29.2</v>
      </c>
      <c r="O227" s="50"/>
      <c r="P227" s="1310">
        <v>110</v>
      </c>
      <c r="Q227" s="50"/>
      <c r="R227" s="1310">
        <v>92</v>
      </c>
      <c r="S227" s="50"/>
      <c r="T227" s="1310"/>
      <c r="U227" s="50"/>
      <c r="V227" s="1310"/>
      <c r="W227" s="64"/>
      <c r="X227" s="65">
        <v>18</v>
      </c>
      <c r="Y227" s="69"/>
      <c r="Z227" s="70">
        <v>206</v>
      </c>
      <c r="AA227" s="24"/>
      <c r="AB227" s="68">
        <v>0.66</v>
      </c>
      <c r="AC227" s="655"/>
      <c r="AD227" s="6" t="s">
        <v>393</v>
      </c>
      <c r="AE227" s="18" t="s">
        <v>23</v>
      </c>
      <c r="AF227" s="24">
        <v>7.0000000000000007E-2</v>
      </c>
      <c r="AG227" s="44">
        <v>7.4999999999999997E-2</v>
      </c>
      <c r="AH227" s="46" t="s">
        <v>36</v>
      </c>
      <c r="AI227" s="101"/>
    </row>
    <row r="228" spans="1:35" x14ac:dyDescent="0.15">
      <c r="A228" s="1656"/>
      <c r="B228" s="326">
        <v>43756</v>
      </c>
      <c r="C228" s="456" t="str">
        <f t="shared" si="25"/>
        <v>(金)</v>
      </c>
      <c r="D228" s="671" t="s">
        <v>600</v>
      </c>
      <c r="E228" s="60">
        <v>2</v>
      </c>
      <c r="F228" s="60">
        <v>17.399999999999999</v>
      </c>
      <c r="G228" s="23">
        <v>18.5</v>
      </c>
      <c r="H228" s="63">
        <v>18.600000000000001</v>
      </c>
      <c r="I228" s="23">
        <v>8</v>
      </c>
      <c r="J228" s="63">
        <v>7.8</v>
      </c>
      <c r="K228" s="23">
        <v>7.66</v>
      </c>
      <c r="L228" s="63">
        <v>7.68</v>
      </c>
      <c r="M228" s="23">
        <v>30.6</v>
      </c>
      <c r="N228" s="63">
        <v>33.200000000000003</v>
      </c>
      <c r="O228" s="50"/>
      <c r="P228" s="1310">
        <v>120</v>
      </c>
      <c r="Q228" s="50"/>
      <c r="R228" s="1310">
        <v>98</v>
      </c>
      <c r="S228" s="50"/>
      <c r="T228" s="1310"/>
      <c r="U228" s="50"/>
      <c r="V228" s="1310"/>
      <c r="W228" s="64"/>
      <c r="X228" s="65">
        <v>18</v>
      </c>
      <c r="Y228" s="69"/>
      <c r="Z228" s="70">
        <v>228</v>
      </c>
      <c r="AA228" s="24"/>
      <c r="AB228" s="68">
        <v>0.56000000000000005</v>
      </c>
      <c r="AC228" s="655"/>
      <c r="AD228" s="6" t="s">
        <v>26</v>
      </c>
      <c r="AE228" s="18" t="s">
        <v>23</v>
      </c>
      <c r="AF228" s="24">
        <v>0.18</v>
      </c>
      <c r="AG228" s="44">
        <v>0.26</v>
      </c>
      <c r="AH228" s="42" t="s">
        <v>36</v>
      </c>
      <c r="AI228" s="99"/>
    </row>
    <row r="229" spans="1:35" x14ac:dyDescent="0.15">
      <c r="A229" s="1656"/>
      <c r="B229" s="326">
        <v>43757</v>
      </c>
      <c r="C229" s="456" t="str">
        <f t="shared" si="25"/>
        <v>(土)</v>
      </c>
      <c r="D229" s="671" t="s">
        <v>583</v>
      </c>
      <c r="E229" s="60">
        <v>47</v>
      </c>
      <c r="F229" s="60">
        <v>17</v>
      </c>
      <c r="G229" s="23">
        <v>17.899999999999999</v>
      </c>
      <c r="H229" s="63">
        <v>18.600000000000001</v>
      </c>
      <c r="I229" s="23">
        <v>71.400000000000006</v>
      </c>
      <c r="J229" s="63">
        <v>6.2</v>
      </c>
      <c r="K229" s="23">
        <v>7.26</v>
      </c>
      <c r="L229" s="63">
        <v>7.59</v>
      </c>
      <c r="M229" s="23"/>
      <c r="N229" s="63"/>
      <c r="O229" s="50"/>
      <c r="P229" s="1310"/>
      <c r="Q229" s="50"/>
      <c r="R229" s="1310"/>
      <c r="S229" s="50"/>
      <c r="T229" s="1310"/>
      <c r="U229" s="50"/>
      <c r="V229" s="1310"/>
      <c r="W229" s="64"/>
      <c r="X229" s="65"/>
      <c r="Y229" s="69"/>
      <c r="Z229" s="70"/>
      <c r="AA229" s="24"/>
      <c r="AB229" s="68"/>
      <c r="AC229" s="655">
        <v>10950</v>
      </c>
      <c r="AD229" s="6" t="s">
        <v>97</v>
      </c>
      <c r="AE229" s="18" t="s">
        <v>23</v>
      </c>
      <c r="AF229" s="24">
        <v>0.96</v>
      </c>
      <c r="AG229" s="44">
        <v>0.93</v>
      </c>
      <c r="AH229" s="42" t="s">
        <v>36</v>
      </c>
      <c r="AI229" s="99"/>
    </row>
    <row r="230" spans="1:35" x14ac:dyDescent="0.15">
      <c r="A230" s="1656"/>
      <c r="B230" s="326">
        <v>43758</v>
      </c>
      <c r="C230" s="456" t="str">
        <f t="shared" si="25"/>
        <v>(日)</v>
      </c>
      <c r="D230" s="671" t="s">
        <v>600</v>
      </c>
      <c r="E230" s="60">
        <v>3</v>
      </c>
      <c r="F230" s="60">
        <v>21.7</v>
      </c>
      <c r="G230" s="23">
        <v>20.2</v>
      </c>
      <c r="H230" s="63">
        <v>20.6</v>
      </c>
      <c r="I230" s="23">
        <v>45.3</v>
      </c>
      <c r="J230" s="63">
        <v>6.8</v>
      </c>
      <c r="K230" s="23">
        <v>7.22</v>
      </c>
      <c r="L230" s="63">
        <v>6.85</v>
      </c>
      <c r="M230" s="23"/>
      <c r="N230" s="63"/>
      <c r="O230" s="50"/>
      <c r="P230" s="1310"/>
      <c r="Q230" s="50"/>
      <c r="R230" s="1310"/>
      <c r="S230" s="50"/>
      <c r="T230" s="1310"/>
      <c r="U230" s="50"/>
      <c r="V230" s="1310"/>
      <c r="W230" s="64"/>
      <c r="X230" s="65"/>
      <c r="Y230" s="69"/>
      <c r="Z230" s="70"/>
      <c r="AA230" s="24"/>
      <c r="AB230" s="68"/>
      <c r="AC230" s="655">
        <v>9333</v>
      </c>
      <c r="AD230" s="6" t="s">
        <v>379</v>
      </c>
      <c r="AE230" s="18" t="s">
        <v>23</v>
      </c>
      <c r="AF230" s="24">
        <v>0.16200000000000001</v>
      </c>
      <c r="AG230" s="44">
        <v>0.16200000000000001</v>
      </c>
      <c r="AH230" s="46" t="s">
        <v>36</v>
      </c>
      <c r="AI230" s="101"/>
    </row>
    <row r="231" spans="1:35" x14ac:dyDescent="0.15">
      <c r="A231" s="1656"/>
      <c r="B231" s="326">
        <v>43759</v>
      </c>
      <c r="C231" s="456" t="str">
        <f t="shared" si="25"/>
        <v>(月)</v>
      </c>
      <c r="D231" s="671" t="s">
        <v>600</v>
      </c>
      <c r="E231" s="60">
        <v>10</v>
      </c>
      <c r="F231" s="60">
        <v>19.7</v>
      </c>
      <c r="G231" s="23">
        <v>19.600000000000001</v>
      </c>
      <c r="H231" s="63">
        <v>19.8</v>
      </c>
      <c r="I231" s="23">
        <v>19.600000000000001</v>
      </c>
      <c r="J231" s="63">
        <v>5.6</v>
      </c>
      <c r="K231" s="23">
        <v>7.36</v>
      </c>
      <c r="L231" s="63">
        <v>7.24</v>
      </c>
      <c r="M231" s="23">
        <v>24.6</v>
      </c>
      <c r="N231" s="63">
        <v>25.7</v>
      </c>
      <c r="O231" s="50"/>
      <c r="P231" s="1310">
        <v>77</v>
      </c>
      <c r="Q231" s="50"/>
      <c r="R231" s="1310">
        <v>80</v>
      </c>
      <c r="S231" s="50"/>
      <c r="T231" s="1310"/>
      <c r="U231" s="50"/>
      <c r="V231" s="1310"/>
      <c r="W231" s="64"/>
      <c r="X231" s="65">
        <v>22</v>
      </c>
      <c r="Y231" s="69"/>
      <c r="Z231" s="70">
        <v>180</v>
      </c>
      <c r="AA231" s="24"/>
      <c r="AB231" s="68">
        <v>0.32</v>
      </c>
      <c r="AC231" s="655">
        <v>5333</v>
      </c>
      <c r="AD231" s="6" t="s">
        <v>394</v>
      </c>
      <c r="AE231" s="18" t="s">
        <v>23</v>
      </c>
      <c r="AF231" s="484"/>
      <c r="AG231" s="217"/>
      <c r="AH231" s="42" t="s">
        <v>36</v>
      </c>
      <c r="AI231" s="99"/>
    </row>
    <row r="232" spans="1:35" x14ac:dyDescent="0.15">
      <c r="A232" s="1656"/>
      <c r="B232" s="326">
        <v>43760</v>
      </c>
      <c r="C232" s="456" t="str">
        <f t="shared" si="25"/>
        <v>(火)</v>
      </c>
      <c r="D232" s="671" t="s">
        <v>583</v>
      </c>
      <c r="E232" s="60">
        <v>30</v>
      </c>
      <c r="F232" s="60">
        <v>16.7</v>
      </c>
      <c r="G232" s="23">
        <v>17.899999999999999</v>
      </c>
      <c r="H232" s="63">
        <v>18.8</v>
      </c>
      <c r="I232" s="23">
        <v>43.1</v>
      </c>
      <c r="J232" s="63">
        <v>4.7</v>
      </c>
      <c r="K232" s="23">
        <v>7.25</v>
      </c>
      <c r="L232" s="63">
        <v>7.28</v>
      </c>
      <c r="M232" s="23"/>
      <c r="N232" s="63"/>
      <c r="O232" s="50"/>
      <c r="P232" s="1310"/>
      <c r="Q232" s="50"/>
      <c r="R232" s="1310"/>
      <c r="S232" s="50"/>
      <c r="T232" s="1310"/>
      <c r="U232" s="50"/>
      <c r="V232" s="1310"/>
      <c r="W232" s="64"/>
      <c r="X232" s="65"/>
      <c r="Y232" s="69"/>
      <c r="Z232" s="70"/>
      <c r="AA232" s="24"/>
      <c r="AB232" s="68"/>
      <c r="AC232" s="655">
        <v>8331</v>
      </c>
      <c r="AD232" s="6" t="s">
        <v>98</v>
      </c>
      <c r="AE232" s="18" t="s">
        <v>23</v>
      </c>
      <c r="AF232" s="23">
        <v>18</v>
      </c>
      <c r="AG232" s="47">
        <v>17.8</v>
      </c>
      <c r="AH232" s="36" t="s">
        <v>36</v>
      </c>
      <c r="AI232" s="100"/>
    </row>
    <row r="233" spans="1:35" x14ac:dyDescent="0.15">
      <c r="A233" s="1656"/>
      <c r="B233" s="326">
        <v>43761</v>
      </c>
      <c r="C233" s="456" t="str">
        <f t="shared" si="25"/>
        <v>(水)</v>
      </c>
      <c r="D233" s="671" t="s">
        <v>599</v>
      </c>
      <c r="E233" s="60"/>
      <c r="F233" s="60">
        <v>22.5</v>
      </c>
      <c r="G233" s="23">
        <v>18.2</v>
      </c>
      <c r="H233" s="63">
        <v>18.100000000000001</v>
      </c>
      <c r="I233" s="23">
        <v>30.8</v>
      </c>
      <c r="J233" s="63">
        <v>8.8000000000000007</v>
      </c>
      <c r="K233" s="23">
        <v>7.35</v>
      </c>
      <c r="L233" s="63">
        <v>7.07</v>
      </c>
      <c r="M233" s="23">
        <v>20</v>
      </c>
      <c r="N233" s="63">
        <v>13.2</v>
      </c>
      <c r="O233" s="50"/>
      <c r="P233" s="1310">
        <v>60</v>
      </c>
      <c r="Q233" s="50"/>
      <c r="R233" s="1310">
        <v>62</v>
      </c>
      <c r="S233" s="50"/>
      <c r="T233" s="1310"/>
      <c r="U233" s="50"/>
      <c r="V233" s="1310"/>
      <c r="W233" s="64"/>
      <c r="X233" s="65">
        <v>23</v>
      </c>
      <c r="Y233" s="69"/>
      <c r="Z233" s="70">
        <v>154</v>
      </c>
      <c r="AA233" s="24"/>
      <c r="AB233" s="68">
        <v>0.38</v>
      </c>
      <c r="AC233" s="655">
        <v>6549</v>
      </c>
      <c r="AD233" s="6" t="s">
        <v>27</v>
      </c>
      <c r="AE233" s="18" t="s">
        <v>23</v>
      </c>
      <c r="AF233" s="23">
        <v>39.9</v>
      </c>
      <c r="AG233" s="47">
        <v>39.299999999999997</v>
      </c>
      <c r="AH233" s="36" t="s">
        <v>36</v>
      </c>
      <c r="AI233" s="100"/>
    </row>
    <row r="234" spans="1:35" x14ac:dyDescent="0.15">
      <c r="A234" s="1656"/>
      <c r="B234" s="326">
        <v>43762</v>
      </c>
      <c r="C234" s="456" t="str">
        <f t="shared" si="25"/>
        <v>(木)</v>
      </c>
      <c r="D234" s="671" t="s">
        <v>600</v>
      </c>
      <c r="E234" s="60"/>
      <c r="F234" s="60">
        <v>20</v>
      </c>
      <c r="G234" s="23">
        <v>18.5</v>
      </c>
      <c r="H234" s="63">
        <v>18.5</v>
      </c>
      <c r="I234" s="23">
        <v>15.8</v>
      </c>
      <c r="J234" s="63">
        <v>5.7</v>
      </c>
      <c r="K234" s="23">
        <v>7.45</v>
      </c>
      <c r="L234" s="63">
        <v>7.34</v>
      </c>
      <c r="M234" s="23">
        <v>25</v>
      </c>
      <c r="N234" s="63">
        <v>25.7</v>
      </c>
      <c r="O234" s="50"/>
      <c r="P234" s="1310">
        <v>80</v>
      </c>
      <c r="Q234" s="50"/>
      <c r="R234" s="1310">
        <v>80</v>
      </c>
      <c r="S234" s="50"/>
      <c r="T234" s="1310"/>
      <c r="U234" s="50"/>
      <c r="V234" s="1310"/>
      <c r="W234" s="64"/>
      <c r="X234" s="65">
        <v>22</v>
      </c>
      <c r="Y234" s="69"/>
      <c r="Z234" s="70">
        <v>190</v>
      </c>
      <c r="AA234" s="24"/>
      <c r="AB234" s="68">
        <v>0.35</v>
      </c>
      <c r="AC234" s="655">
        <v>3369</v>
      </c>
      <c r="AD234" s="6" t="s">
        <v>382</v>
      </c>
      <c r="AE234" s="18" t="s">
        <v>387</v>
      </c>
      <c r="AF234" s="50">
        <v>18</v>
      </c>
      <c r="AG234" s="51">
        <v>18</v>
      </c>
      <c r="AH234" s="43" t="s">
        <v>36</v>
      </c>
      <c r="AI234" s="102"/>
    </row>
    <row r="235" spans="1:35" x14ac:dyDescent="0.15">
      <c r="A235" s="1656"/>
      <c r="B235" s="326">
        <v>43763</v>
      </c>
      <c r="C235" s="456" t="str">
        <f t="shared" si="25"/>
        <v>(金)</v>
      </c>
      <c r="D235" s="671" t="s">
        <v>583</v>
      </c>
      <c r="E235" s="60">
        <v>157</v>
      </c>
      <c r="F235" s="60">
        <v>15.8</v>
      </c>
      <c r="G235" s="23">
        <v>18.2</v>
      </c>
      <c r="H235" s="63">
        <v>18.100000000000001</v>
      </c>
      <c r="I235" s="23">
        <v>19.8</v>
      </c>
      <c r="J235" s="63">
        <v>6.2</v>
      </c>
      <c r="K235" s="23">
        <v>7.62</v>
      </c>
      <c r="L235" s="63">
        <v>7.54</v>
      </c>
      <c r="M235" s="23">
        <v>28.3</v>
      </c>
      <c r="N235" s="63">
        <v>30.2</v>
      </c>
      <c r="O235" s="50"/>
      <c r="P235" s="1310">
        <v>100</v>
      </c>
      <c r="Q235" s="50"/>
      <c r="R235" s="1310">
        <v>90</v>
      </c>
      <c r="S235" s="50"/>
      <c r="T235" s="1310"/>
      <c r="U235" s="50"/>
      <c r="V235" s="1310"/>
      <c r="W235" s="64"/>
      <c r="X235" s="65">
        <v>16</v>
      </c>
      <c r="Y235" s="69"/>
      <c r="Z235" s="70">
        <v>220</v>
      </c>
      <c r="AA235" s="24"/>
      <c r="AB235" s="68">
        <v>0.36</v>
      </c>
      <c r="AC235" s="655">
        <v>10847</v>
      </c>
      <c r="AD235" s="6" t="s">
        <v>395</v>
      </c>
      <c r="AE235" s="18" t="s">
        <v>23</v>
      </c>
      <c r="AF235" s="50">
        <v>16</v>
      </c>
      <c r="AG235" s="51">
        <v>14</v>
      </c>
      <c r="AH235" s="43" t="s">
        <v>36</v>
      </c>
      <c r="AI235" s="102"/>
    </row>
    <row r="236" spans="1:35" x14ac:dyDescent="0.15">
      <c r="A236" s="1656"/>
      <c r="B236" s="326">
        <v>43764</v>
      </c>
      <c r="C236" s="456" t="str">
        <f t="shared" si="25"/>
        <v>(土)</v>
      </c>
      <c r="D236" s="671" t="s">
        <v>599</v>
      </c>
      <c r="E236" s="60"/>
      <c r="F236" s="60">
        <v>19.7</v>
      </c>
      <c r="G236" s="23">
        <v>17.600000000000001</v>
      </c>
      <c r="H236" s="63">
        <v>18.3</v>
      </c>
      <c r="I236" s="23">
        <v>249.8</v>
      </c>
      <c r="J236" s="63">
        <v>3.8</v>
      </c>
      <c r="K236" s="23">
        <v>6.89</v>
      </c>
      <c r="L236" s="63">
        <v>6.43</v>
      </c>
      <c r="M236" s="23"/>
      <c r="N236" s="63"/>
      <c r="O236" s="50"/>
      <c r="P236" s="1310"/>
      <c r="Q236" s="50"/>
      <c r="R236" s="1310"/>
      <c r="S236" s="50"/>
      <c r="T236" s="1310"/>
      <c r="U236" s="50"/>
      <c r="V236" s="1310"/>
      <c r="W236" s="64"/>
      <c r="X236" s="65"/>
      <c r="Y236" s="69"/>
      <c r="Z236" s="70"/>
      <c r="AA236" s="24"/>
      <c r="AB236" s="68"/>
      <c r="AC236" s="655">
        <v>14025</v>
      </c>
      <c r="AD236" s="19"/>
      <c r="AE236" s="9"/>
      <c r="AF236" s="20"/>
      <c r="AG236" s="8"/>
      <c r="AH236" s="8"/>
      <c r="AI236" s="9"/>
    </row>
    <row r="237" spans="1:35" x14ac:dyDescent="0.15">
      <c r="A237" s="1656"/>
      <c r="B237" s="326">
        <v>43765</v>
      </c>
      <c r="C237" s="465" t="str">
        <f t="shared" si="25"/>
        <v>(日)</v>
      </c>
      <c r="D237" s="671" t="s">
        <v>600</v>
      </c>
      <c r="E237" s="60"/>
      <c r="F237" s="60">
        <v>20</v>
      </c>
      <c r="G237" s="23">
        <v>17.899999999999999</v>
      </c>
      <c r="H237" s="63">
        <v>18.600000000000001</v>
      </c>
      <c r="I237" s="23">
        <v>67.3</v>
      </c>
      <c r="J237" s="63">
        <v>5.4</v>
      </c>
      <c r="K237" s="23">
        <v>7.02</v>
      </c>
      <c r="L237" s="63">
        <v>6.92</v>
      </c>
      <c r="M237" s="23"/>
      <c r="N237" s="63"/>
      <c r="O237" s="50"/>
      <c r="P237" s="1310"/>
      <c r="Q237" s="50"/>
      <c r="R237" s="1310"/>
      <c r="S237" s="50"/>
      <c r="T237" s="1310"/>
      <c r="U237" s="50"/>
      <c r="V237" s="1310"/>
      <c r="W237" s="64"/>
      <c r="X237" s="65"/>
      <c r="Y237" s="69"/>
      <c r="Z237" s="70"/>
      <c r="AA237" s="24"/>
      <c r="AB237" s="68"/>
      <c r="AC237" s="655">
        <v>8888</v>
      </c>
      <c r="AD237" s="19"/>
      <c r="AE237" s="9"/>
      <c r="AF237" s="20"/>
      <c r="AG237" s="8"/>
      <c r="AH237" s="8"/>
      <c r="AI237" s="9"/>
    </row>
    <row r="238" spans="1:35" x14ac:dyDescent="0.15">
      <c r="A238" s="1656"/>
      <c r="B238" s="326">
        <v>43766</v>
      </c>
      <c r="C238" s="456" t="str">
        <f t="shared" si="25"/>
        <v>(月)</v>
      </c>
      <c r="D238" s="671" t="s">
        <v>599</v>
      </c>
      <c r="E238" s="60"/>
      <c r="F238" s="60">
        <v>18.899999999999999</v>
      </c>
      <c r="G238" s="23">
        <v>18.2</v>
      </c>
      <c r="H238" s="63">
        <v>18.100000000000001</v>
      </c>
      <c r="I238" s="23">
        <v>31.3</v>
      </c>
      <c r="J238" s="63">
        <v>4.8</v>
      </c>
      <c r="K238" s="23">
        <v>7.38</v>
      </c>
      <c r="L238" s="63">
        <v>7.24</v>
      </c>
      <c r="M238" s="23">
        <v>24.8</v>
      </c>
      <c r="N238" s="63">
        <v>25.7</v>
      </c>
      <c r="O238" s="50"/>
      <c r="P238" s="1310">
        <v>87</v>
      </c>
      <c r="Q238" s="50"/>
      <c r="R238" s="1310">
        <v>84</v>
      </c>
      <c r="S238" s="50"/>
      <c r="T238" s="1310"/>
      <c r="U238" s="50"/>
      <c r="V238" s="1310"/>
      <c r="W238" s="64"/>
      <c r="X238" s="65">
        <v>20</v>
      </c>
      <c r="Y238" s="69"/>
      <c r="Z238" s="70">
        <v>188</v>
      </c>
      <c r="AA238" s="24"/>
      <c r="AB238" s="68">
        <v>0.24</v>
      </c>
      <c r="AC238" s="655">
        <v>4465</v>
      </c>
      <c r="AD238" s="21"/>
      <c r="AE238" s="3"/>
      <c r="AF238" s="22"/>
      <c r="AG238" s="10"/>
      <c r="AH238" s="10"/>
      <c r="AI238" s="3"/>
    </row>
    <row r="239" spans="1:35" x14ac:dyDescent="0.15">
      <c r="A239" s="1656"/>
      <c r="B239" s="326">
        <v>43767</v>
      </c>
      <c r="C239" s="456" t="str">
        <f t="shared" si="25"/>
        <v>(火)</v>
      </c>
      <c r="D239" s="671" t="s">
        <v>583</v>
      </c>
      <c r="E239" s="60">
        <v>8</v>
      </c>
      <c r="F239" s="60">
        <v>15.7</v>
      </c>
      <c r="G239" s="23">
        <v>17.3</v>
      </c>
      <c r="H239" s="63">
        <v>17.5</v>
      </c>
      <c r="I239" s="23">
        <v>23</v>
      </c>
      <c r="J239" s="63">
        <v>6.5</v>
      </c>
      <c r="K239" s="23">
        <v>7.41</v>
      </c>
      <c r="L239" s="63">
        <v>7.46</v>
      </c>
      <c r="M239" s="23">
        <v>26.9</v>
      </c>
      <c r="N239" s="63">
        <v>28</v>
      </c>
      <c r="O239" s="50"/>
      <c r="P239" s="1310">
        <v>100</v>
      </c>
      <c r="Q239" s="50"/>
      <c r="R239" s="1310">
        <v>90</v>
      </c>
      <c r="S239" s="50"/>
      <c r="T239" s="1310"/>
      <c r="U239" s="50"/>
      <c r="V239" s="1310"/>
      <c r="W239" s="64"/>
      <c r="X239" s="65">
        <v>19</v>
      </c>
      <c r="Y239" s="69"/>
      <c r="Z239" s="70">
        <v>204</v>
      </c>
      <c r="AA239" s="24"/>
      <c r="AB239" s="68">
        <v>0.32</v>
      </c>
      <c r="AC239" s="655">
        <v>3555</v>
      </c>
      <c r="AD239" s="29" t="s">
        <v>384</v>
      </c>
      <c r="AE239" s="2" t="s">
        <v>36</v>
      </c>
      <c r="AF239" s="2" t="s">
        <v>36</v>
      </c>
      <c r="AG239" s="2" t="s">
        <v>36</v>
      </c>
      <c r="AH239" s="2" t="s">
        <v>36</v>
      </c>
      <c r="AI239" s="103" t="s">
        <v>36</v>
      </c>
    </row>
    <row r="240" spans="1:35" x14ac:dyDescent="0.15">
      <c r="A240" s="1656"/>
      <c r="B240" s="326">
        <v>43768</v>
      </c>
      <c r="C240" s="456" t="str">
        <f t="shared" si="25"/>
        <v>(水)</v>
      </c>
      <c r="D240" s="671" t="s">
        <v>599</v>
      </c>
      <c r="E240" s="60">
        <v>1</v>
      </c>
      <c r="F240" s="60">
        <v>17.100000000000001</v>
      </c>
      <c r="G240" s="23">
        <v>17.100000000000001</v>
      </c>
      <c r="H240" s="63">
        <v>17.2</v>
      </c>
      <c r="I240" s="23">
        <v>33.1</v>
      </c>
      <c r="J240" s="63">
        <v>3.6</v>
      </c>
      <c r="K240" s="23">
        <v>7.42</v>
      </c>
      <c r="L240" s="63">
        <v>7.35</v>
      </c>
      <c r="M240" s="23">
        <v>26.8</v>
      </c>
      <c r="N240" s="63">
        <v>29.2</v>
      </c>
      <c r="O240" s="50"/>
      <c r="P240" s="1310">
        <v>100</v>
      </c>
      <c r="Q240" s="50"/>
      <c r="R240" s="1310">
        <v>88</v>
      </c>
      <c r="S240" s="50"/>
      <c r="T240" s="1310"/>
      <c r="U240" s="50"/>
      <c r="V240" s="1310"/>
      <c r="W240" s="64"/>
      <c r="X240" s="65">
        <v>19</v>
      </c>
      <c r="Y240" s="69"/>
      <c r="Z240" s="70">
        <v>200</v>
      </c>
      <c r="AA240" s="24"/>
      <c r="AB240" s="68">
        <v>0.21</v>
      </c>
      <c r="AC240" s="655">
        <v>2889</v>
      </c>
      <c r="AD240" s="11" t="s">
        <v>36</v>
      </c>
      <c r="AE240" s="2" t="s">
        <v>36</v>
      </c>
      <c r="AF240" s="2" t="s">
        <v>36</v>
      </c>
      <c r="AG240" s="2" t="s">
        <v>36</v>
      </c>
      <c r="AH240" s="2" t="s">
        <v>36</v>
      </c>
      <c r="AI240" s="103" t="s">
        <v>36</v>
      </c>
    </row>
    <row r="241" spans="1:35" x14ac:dyDescent="0.15">
      <c r="A241" s="1656"/>
      <c r="B241" s="326">
        <v>43769</v>
      </c>
      <c r="C241" s="466" t="str">
        <f t="shared" si="25"/>
        <v>(木)</v>
      </c>
      <c r="D241" s="215" t="s">
        <v>599</v>
      </c>
      <c r="E241" s="134"/>
      <c r="F241" s="125">
        <v>18</v>
      </c>
      <c r="G241" s="126">
        <v>17</v>
      </c>
      <c r="H241" s="127">
        <v>17.3</v>
      </c>
      <c r="I241" s="126">
        <v>15.6</v>
      </c>
      <c r="J241" s="127">
        <v>6.7</v>
      </c>
      <c r="K241" s="126">
        <v>7.57</v>
      </c>
      <c r="L241" s="127">
        <v>7.51</v>
      </c>
      <c r="M241" s="126">
        <v>29.1</v>
      </c>
      <c r="N241" s="127">
        <v>30.8</v>
      </c>
      <c r="O241" s="676"/>
      <c r="P241" s="1324">
        <v>110</v>
      </c>
      <c r="Q241" s="676"/>
      <c r="R241" s="1324">
        <v>96</v>
      </c>
      <c r="S241" s="676"/>
      <c r="T241" s="1324"/>
      <c r="U241" s="676"/>
      <c r="V241" s="1324"/>
      <c r="W241" s="128"/>
      <c r="X241" s="129">
        <v>19</v>
      </c>
      <c r="Y241" s="132"/>
      <c r="Z241" s="133">
        <v>224</v>
      </c>
      <c r="AA241" s="130"/>
      <c r="AB241" s="131">
        <v>0.39</v>
      </c>
      <c r="AC241" s="740">
        <v>1466</v>
      </c>
      <c r="AD241" s="11" t="s">
        <v>36</v>
      </c>
      <c r="AE241" s="2" t="s">
        <v>36</v>
      </c>
      <c r="AF241" s="2" t="s">
        <v>36</v>
      </c>
      <c r="AG241" s="2" t="s">
        <v>36</v>
      </c>
      <c r="AH241" s="2" t="s">
        <v>36</v>
      </c>
      <c r="AI241" s="103" t="s">
        <v>36</v>
      </c>
    </row>
    <row r="242" spans="1:35" s="1" customFormat="1" ht="13.5" customHeight="1" x14ac:dyDescent="0.15">
      <c r="A242" s="1656"/>
      <c r="B242" s="1610" t="s">
        <v>396</v>
      </c>
      <c r="C242" s="1611"/>
      <c r="D242" s="399"/>
      <c r="E242" s="358">
        <f>MAX(E211:E241)</f>
        <v>162</v>
      </c>
      <c r="F242" s="359">
        <f t="shared" ref="F242:AC242" si="26">IF(COUNT(F211:F241)=0,"",MAX(F211:F241))</f>
        <v>28</v>
      </c>
      <c r="G242" s="360">
        <f t="shared" si="26"/>
        <v>22.8</v>
      </c>
      <c r="H242" s="361">
        <f t="shared" si="26"/>
        <v>22.9</v>
      </c>
      <c r="I242" s="360">
        <f t="shared" si="26"/>
        <v>249.8</v>
      </c>
      <c r="J242" s="361">
        <f t="shared" si="26"/>
        <v>10.8</v>
      </c>
      <c r="K242" s="360">
        <f t="shared" si="26"/>
        <v>7.83</v>
      </c>
      <c r="L242" s="361">
        <f t="shared" si="26"/>
        <v>7.94</v>
      </c>
      <c r="M242" s="360">
        <f t="shared" si="26"/>
        <v>35.9</v>
      </c>
      <c r="N242" s="361">
        <f t="shared" si="26"/>
        <v>39.799999999999997</v>
      </c>
      <c r="O242" s="1311">
        <f t="shared" si="26"/>
        <v>130</v>
      </c>
      <c r="P242" s="1319">
        <f t="shared" si="26"/>
        <v>150</v>
      </c>
      <c r="Q242" s="1311">
        <f t="shared" si="26"/>
        <v>92</v>
      </c>
      <c r="R242" s="1319">
        <f t="shared" si="26"/>
        <v>100</v>
      </c>
      <c r="S242" s="1311">
        <f t="shared" si="26"/>
        <v>72.099999999999994</v>
      </c>
      <c r="T242" s="1319">
        <f t="shared" si="26"/>
        <v>68.099999999999994</v>
      </c>
      <c r="U242" s="1311">
        <f t="shared" si="26"/>
        <v>19.899999999999999</v>
      </c>
      <c r="V242" s="1319">
        <f t="shared" si="26"/>
        <v>23.9</v>
      </c>
      <c r="W242" s="362">
        <f t="shared" si="26"/>
        <v>16</v>
      </c>
      <c r="X242" s="583">
        <f t="shared" si="26"/>
        <v>23</v>
      </c>
      <c r="Y242" s="1471">
        <f t="shared" si="26"/>
        <v>252</v>
      </c>
      <c r="Z242" s="1472">
        <f t="shared" si="26"/>
        <v>282</v>
      </c>
      <c r="AA242" s="694">
        <f t="shared" si="26"/>
        <v>0.55000000000000004</v>
      </c>
      <c r="AB242" s="1514">
        <f t="shared" si="26"/>
        <v>0.66</v>
      </c>
      <c r="AC242" s="695">
        <f t="shared" si="26"/>
        <v>14110</v>
      </c>
      <c r="AD242" s="11" t="s">
        <v>36</v>
      </c>
      <c r="AE242" s="2" t="s">
        <v>36</v>
      </c>
      <c r="AF242" s="2" t="s">
        <v>36</v>
      </c>
      <c r="AG242" s="2" t="s">
        <v>36</v>
      </c>
      <c r="AH242" s="2" t="s">
        <v>36</v>
      </c>
      <c r="AI242" s="103" t="s">
        <v>36</v>
      </c>
    </row>
    <row r="243" spans="1:35" s="1" customFormat="1" ht="13.5" customHeight="1" x14ac:dyDescent="0.15">
      <c r="A243" s="1656"/>
      <c r="B243" s="1602" t="s">
        <v>397</v>
      </c>
      <c r="C243" s="1603"/>
      <c r="D243" s="401"/>
      <c r="E243" s="364">
        <f>MIN(E211:E241)</f>
        <v>0</v>
      </c>
      <c r="F243" s="365">
        <f t="shared" ref="F243:AC243" si="27">IF(COUNT(F211:F241)=0,"",MIN(F211:F241))</f>
        <v>15.4</v>
      </c>
      <c r="G243" s="366">
        <f t="shared" si="27"/>
        <v>17</v>
      </c>
      <c r="H243" s="367">
        <f t="shared" si="27"/>
        <v>17.2</v>
      </c>
      <c r="I243" s="366">
        <f t="shared" si="27"/>
        <v>4.8</v>
      </c>
      <c r="J243" s="367">
        <f t="shared" si="27"/>
        <v>2.8</v>
      </c>
      <c r="K243" s="366">
        <f t="shared" si="27"/>
        <v>6.89</v>
      </c>
      <c r="L243" s="367">
        <f t="shared" si="27"/>
        <v>6.43</v>
      </c>
      <c r="M243" s="366">
        <f t="shared" si="27"/>
        <v>20</v>
      </c>
      <c r="N243" s="367">
        <f t="shared" si="27"/>
        <v>13.2</v>
      </c>
      <c r="O243" s="1313">
        <f t="shared" si="27"/>
        <v>130</v>
      </c>
      <c r="P243" s="1320">
        <f t="shared" si="27"/>
        <v>60</v>
      </c>
      <c r="Q243" s="1313">
        <f t="shared" si="27"/>
        <v>92</v>
      </c>
      <c r="R243" s="1320">
        <f t="shared" si="27"/>
        <v>62</v>
      </c>
      <c r="S243" s="1313">
        <f t="shared" si="27"/>
        <v>72.099999999999994</v>
      </c>
      <c r="T243" s="1320">
        <f t="shared" si="27"/>
        <v>68.099999999999994</v>
      </c>
      <c r="U243" s="1313">
        <f t="shared" si="27"/>
        <v>19.899999999999999</v>
      </c>
      <c r="V243" s="1320">
        <f t="shared" si="27"/>
        <v>23.9</v>
      </c>
      <c r="W243" s="368">
        <f t="shared" si="27"/>
        <v>16</v>
      </c>
      <c r="X243" s="697">
        <f t="shared" si="27"/>
        <v>15</v>
      </c>
      <c r="Y243" s="1477">
        <f t="shared" si="27"/>
        <v>252</v>
      </c>
      <c r="Z243" s="1478">
        <f t="shared" si="27"/>
        <v>154</v>
      </c>
      <c r="AA243" s="698">
        <f t="shared" si="27"/>
        <v>0.55000000000000004</v>
      </c>
      <c r="AB243" s="710">
        <f t="shared" si="27"/>
        <v>0.21</v>
      </c>
      <c r="AC243" s="699">
        <f t="shared" si="27"/>
        <v>815</v>
      </c>
      <c r="AD243" s="11" t="s">
        <v>36</v>
      </c>
      <c r="AE243" s="2" t="s">
        <v>36</v>
      </c>
      <c r="AF243" s="2" t="s">
        <v>36</v>
      </c>
      <c r="AG243" s="2" t="s">
        <v>36</v>
      </c>
      <c r="AH243" s="2" t="s">
        <v>36</v>
      </c>
      <c r="AI243" s="103" t="s">
        <v>36</v>
      </c>
    </row>
    <row r="244" spans="1:35" s="1" customFormat="1" ht="13.5" customHeight="1" x14ac:dyDescent="0.15">
      <c r="A244" s="1656"/>
      <c r="B244" s="1602" t="s">
        <v>398</v>
      </c>
      <c r="C244" s="1603"/>
      <c r="D244" s="401"/>
      <c r="E244" s="401"/>
      <c r="F244" s="584">
        <f t="shared" ref="F244:AC244" si="28">IF(COUNT(F211:F241)=0,"",AVERAGE(F211:F241))</f>
        <v>20.587096774193547</v>
      </c>
      <c r="G244" s="585">
        <f t="shared" si="28"/>
        <v>19.541935483870965</v>
      </c>
      <c r="H244" s="586">
        <f t="shared" si="28"/>
        <v>19.812903225806458</v>
      </c>
      <c r="I244" s="585">
        <f t="shared" si="28"/>
        <v>34.59999999999998</v>
      </c>
      <c r="J244" s="586">
        <f t="shared" si="28"/>
        <v>6.2709677419354835</v>
      </c>
      <c r="K244" s="585">
        <f t="shared" si="28"/>
        <v>7.444838709677418</v>
      </c>
      <c r="L244" s="586">
        <f t="shared" si="28"/>
        <v>7.362903225806452</v>
      </c>
      <c r="M244" s="585">
        <f t="shared" si="28"/>
        <v>28.757142857142856</v>
      </c>
      <c r="N244" s="586">
        <f t="shared" si="28"/>
        <v>30.157142857142855</v>
      </c>
      <c r="O244" s="1321">
        <f t="shared" si="28"/>
        <v>130</v>
      </c>
      <c r="P244" s="1322">
        <f t="shared" si="28"/>
        <v>108.9047619047619</v>
      </c>
      <c r="Q244" s="1321">
        <f t="shared" si="28"/>
        <v>92</v>
      </c>
      <c r="R244" s="1322">
        <f t="shared" si="28"/>
        <v>88.095238095238102</v>
      </c>
      <c r="S244" s="1321">
        <f t="shared" si="28"/>
        <v>72.099999999999994</v>
      </c>
      <c r="T244" s="1322">
        <f t="shared" si="28"/>
        <v>68.099999999999994</v>
      </c>
      <c r="U244" s="1321">
        <f t="shared" si="28"/>
        <v>19.899999999999999</v>
      </c>
      <c r="V244" s="1322">
        <f t="shared" si="28"/>
        <v>23.9</v>
      </c>
      <c r="W244" s="1366">
        <f t="shared" si="28"/>
        <v>16</v>
      </c>
      <c r="X244" s="702">
        <f t="shared" si="28"/>
        <v>18.19047619047619</v>
      </c>
      <c r="Y244" s="1479">
        <f t="shared" si="28"/>
        <v>252</v>
      </c>
      <c r="Z244" s="1480">
        <f t="shared" si="28"/>
        <v>221.33333333333334</v>
      </c>
      <c r="AA244" s="689">
        <f t="shared" si="28"/>
        <v>0.55000000000000004</v>
      </c>
      <c r="AB244" s="742">
        <f t="shared" si="28"/>
        <v>0.40761904761904771</v>
      </c>
      <c r="AC244" s="691">
        <f t="shared" si="28"/>
        <v>7032.608695652174</v>
      </c>
      <c r="AD244" s="11" t="s">
        <v>36</v>
      </c>
      <c r="AE244" s="2" t="s">
        <v>36</v>
      </c>
      <c r="AF244" s="2" t="s">
        <v>36</v>
      </c>
      <c r="AG244" s="2" t="s">
        <v>36</v>
      </c>
      <c r="AH244" s="2" t="s">
        <v>36</v>
      </c>
      <c r="AI244" s="103" t="s">
        <v>36</v>
      </c>
    </row>
    <row r="245" spans="1:35" s="1" customFormat="1" ht="13.5" customHeight="1" x14ac:dyDescent="0.15">
      <c r="A245" s="1657"/>
      <c r="B245" s="1604" t="s">
        <v>399</v>
      </c>
      <c r="C245" s="1605"/>
      <c r="D245" s="401"/>
      <c r="E245" s="577">
        <f>SUM(E211:E241)</f>
        <v>472</v>
      </c>
      <c r="F245" s="606"/>
      <c r="G245" s="1456"/>
      <c r="H245" s="1457"/>
      <c r="I245" s="1456"/>
      <c r="J245" s="1457"/>
      <c r="K245" s="1352"/>
      <c r="L245" s="1353"/>
      <c r="M245" s="1456"/>
      <c r="N245" s="1457"/>
      <c r="O245" s="1316"/>
      <c r="P245" s="1323"/>
      <c r="Q245" s="1334"/>
      <c r="R245" s="1323"/>
      <c r="S245" s="1315"/>
      <c r="T245" s="1316"/>
      <c r="U245" s="1315"/>
      <c r="V245" s="1333"/>
      <c r="W245" s="1367"/>
      <c r="X245" s="1368"/>
      <c r="Y245" s="1476"/>
      <c r="Z245" s="1481"/>
      <c r="AA245" s="1521"/>
      <c r="AB245" s="1516"/>
      <c r="AC245" s="692">
        <f>SUM(AC211:AC241)</f>
        <v>161750</v>
      </c>
      <c r="AD245" s="11" t="s">
        <v>36</v>
      </c>
      <c r="AE245" s="2" t="s">
        <v>36</v>
      </c>
      <c r="AF245" s="2" t="s">
        <v>36</v>
      </c>
      <c r="AG245" s="2" t="s">
        <v>36</v>
      </c>
      <c r="AH245" s="2" t="s">
        <v>36</v>
      </c>
      <c r="AI245" s="103" t="s">
        <v>36</v>
      </c>
    </row>
    <row r="246" spans="1:35" ht="13.5" customHeight="1" x14ac:dyDescent="0.15">
      <c r="A246" s="1665" t="s">
        <v>355</v>
      </c>
      <c r="B246" s="324">
        <v>43770</v>
      </c>
      <c r="C246" s="467" t="str">
        <f>IF(B246="","",IF(WEEKDAY(B246)=1,"(日)",IF(WEEKDAY(B246)=2,"(月)",IF(WEEKDAY(B246)=3,"(火)",IF(WEEKDAY(B246)=4,"(水)",IF(WEEKDAY(B246)=5,"(木)",IF(WEEKDAY(B246)=6,"(金)","(土)")))))))</f>
        <v>(金)</v>
      </c>
      <c r="D246" s="670" t="s">
        <v>599</v>
      </c>
      <c r="E246" s="59"/>
      <c r="F246" s="59">
        <v>19</v>
      </c>
      <c r="G246" s="61">
        <v>16.7</v>
      </c>
      <c r="H246" s="62">
        <v>16.899999999999999</v>
      </c>
      <c r="I246" s="61">
        <v>14.6</v>
      </c>
      <c r="J246" s="62">
        <v>7.4</v>
      </c>
      <c r="K246" s="61">
        <v>7.56</v>
      </c>
      <c r="L246" s="62">
        <v>7.49</v>
      </c>
      <c r="M246" s="61">
        <v>30.3</v>
      </c>
      <c r="N246" s="62">
        <v>30.8</v>
      </c>
      <c r="O246" s="1308"/>
      <c r="P246" s="1309">
        <v>120</v>
      </c>
      <c r="Q246" s="1308"/>
      <c r="R246" s="1309">
        <v>98</v>
      </c>
      <c r="S246" s="1308"/>
      <c r="T246" s="1309"/>
      <c r="U246" s="1308"/>
      <c r="V246" s="1309"/>
      <c r="W246" s="55"/>
      <c r="X246" s="56">
        <v>18</v>
      </c>
      <c r="Y246" s="57"/>
      <c r="Z246" s="58">
        <v>226</v>
      </c>
      <c r="AA246" s="66"/>
      <c r="AB246" s="67">
        <v>0.44</v>
      </c>
      <c r="AC246" s="653">
        <v>1708</v>
      </c>
      <c r="AD246" s="172">
        <v>43782</v>
      </c>
      <c r="AE246" s="135" t="s">
        <v>3</v>
      </c>
      <c r="AF246" s="136">
        <v>16.100000000000001</v>
      </c>
      <c r="AG246" s="137" t="s">
        <v>20</v>
      </c>
      <c r="AH246" s="138"/>
      <c r="AI246" s="139"/>
    </row>
    <row r="247" spans="1:35" x14ac:dyDescent="0.15">
      <c r="A247" s="1666"/>
      <c r="B247" s="326">
        <v>43771</v>
      </c>
      <c r="C247" s="456" t="str">
        <f>IF(B247="","",IF(WEEKDAY(B247)=1,"(日)",IF(WEEKDAY(B247)=2,"(月)",IF(WEEKDAY(B247)=3,"(火)",IF(WEEKDAY(B247)=4,"(水)",IF(WEEKDAY(B247)=5,"(木)",IF(WEEKDAY(B247)=6,"(金)","(土)")))))))</f>
        <v>(土)</v>
      </c>
      <c r="D247" s="671" t="s">
        <v>599</v>
      </c>
      <c r="E247" s="60"/>
      <c r="F247" s="60">
        <v>17.2</v>
      </c>
      <c r="G247" s="23">
        <v>16</v>
      </c>
      <c r="H247" s="63">
        <v>16.899999999999999</v>
      </c>
      <c r="I247" s="23">
        <v>11.3</v>
      </c>
      <c r="J247" s="63">
        <v>10.6</v>
      </c>
      <c r="K247" s="23">
        <v>7.45</v>
      </c>
      <c r="L247" s="63">
        <v>7.68</v>
      </c>
      <c r="M247" s="23"/>
      <c r="N247" s="63"/>
      <c r="O247" s="50"/>
      <c r="P247" s="1310"/>
      <c r="Q247" s="50"/>
      <c r="R247" s="1310"/>
      <c r="S247" s="50"/>
      <c r="T247" s="1310"/>
      <c r="U247" s="50"/>
      <c r="V247" s="1310"/>
      <c r="W247" s="64"/>
      <c r="X247" s="65"/>
      <c r="Y247" s="69"/>
      <c r="Z247" s="70"/>
      <c r="AA247" s="24"/>
      <c r="AB247" s="68"/>
      <c r="AC247" s="655">
        <v>2641</v>
      </c>
      <c r="AD247" s="12" t="s">
        <v>93</v>
      </c>
      <c r="AE247" s="13" t="s">
        <v>385</v>
      </c>
      <c r="AF247" s="14" t="s">
        <v>5</v>
      </c>
      <c r="AG247" s="15" t="s">
        <v>6</v>
      </c>
      <c r="AH247" s="16" t="s">
        <v>36</v>
      </c>
      <c r="AI247" s="96"/>
    </row>
    <row r="248" spans="1:35" x14ac:dyDescent="0.15">
      <c r="A248" s="1666"/>
      <c r="B248" s="326">
        <v>43772</v>
      </c>
      <c r="C248" s="456" t="str">
        <f t="shared" ref="C248:C275" si="29">IF(B248="","",IF(WEEKDAY(B248)=1,"(日)",IF(WEEKDAY(B248)=2,"(月)",IF(WEEKDAY(B248)=3,"(火)",IF(WEEKDAY(B248)=4,"(水)",IF(WEEKDAY(B248)=5,"(木)",IF(WEEKDAY(B248)=6,"(金)","(土)")))))))</f>
        <v>(日)</v>
      </c>
      <c r="D248" s="671" t="s">
        <v>600</v>
      </c>
      <c r="E248" s="60">
        <v>0</v>
      </c>
      <c r="F248" s="60">
        <v>17</v>
      </c>
      <c r="G248" s="23">
        <v>16.2</v>
      </c>
      <c r="H248" s="63">
        <v>16.899999999999999</v>
      </c>
      <c r="I248" s="23">
        <v>35.9</v>
      </c>
      <c r="J248" s="63">
        <v>3</v>
      </c>
      <c r="K248" s="23">
        <v>7.43</v>
      </c>
      <c r="L248" s="63">
        <v>7.18</v>
      </c>
      <c r="M248" s="23"/>
      <c r="N248" s="63"/>
      <c r="O248" s="50"/>
      <c r="P248" s="1310"/>
      <c r="Q248" s="50"/>
      <c r="R248" s="1310"/>
      <c r="S248" s="50"/>
      <c r="T248" s="1310"/>
      <c r="U248" s="50"/>
      <c r="V248" s="1310"/>
      <c r="W248" s="64"/>
      <c r="X248" s="65"/>
      <c r="Y248" s="69"/>
      <c r="Z248" s="70"/>
      <c r="AA248" s="24"/>
      <c r="AB248" s="68"/>
      <c r="AC248" s="655">
        <v>7539</v>
      </c>
      <c r="AD248" s="5" t="s">
        <v>94</v>
      </c>
      <c r="AE248" s="17" t="s">
        <v>20</v>
      </c>
      <c r="AF248" s="31">
        <v>15</v>
      </c>
      <c r="AG248" s="32">
        <v>15.3</v>
      </c>
      <c r="AH248" s="33" t="s">
        <v>36</v>
      </c>
      <c r="AI248" s="97"/>
    </row>
    <row r="249" spans="1:35" x14ac:dyDescent="0.15">
      <c r="A249" s="1666"/>
      <c r="B249" s="326">
        <v>43773</v>
      </c>
      <c r="C249" s="456" t="str">
        <f t="shared" si="29"/>
        <v>(月)</v>
      </c>
      <c r="D249" s="671" t="s">
        <v>599</v>
      </c>
      <c r="E249" s="60">
        <v>2</v>
      </c>
      <c r="F249" s="60">
        <v>16.600000000000001</v>
      </c>
      <c r="G249" s="23">
        <v>16.399999999999999</v>
      </c>
      <c r="H249" s="63">
        <v>16.899999999999999</v>
      </c>
      <c r="I249" s="23">
        <v>29.7</v>
      </c>
      <c r="J249" s="63">
        <v>2.5</v>
      </c>
      <c r="K249" s="23">
        <v>7.48</v>
      </c>
      <c r="L249" s="63">
        <v>7.36</v>
      </c>
      <c r="M249" s="23"/>
      <c r="N249" s="63"/>
      <c r="O249" s="50"/>
      <c r="P249" s="1310"/>
      <c r="Q249" s="50"/>
      <c r="R249" s="1310"/>
      <c r="S249" s="50"/>
      <c r="T249" s="1310"/>
      <c r="U249" s="50"/>
      <c r="V249" s="1310"/>
      <c r="W249" s="64"/>
      <c r="X249" s="65"/>
      <c r="Y249" s="69"/>
      <c r="Z249" s="70"/>
      <c r="AA249" s="24"/>
      <c r="AB249" s="68"/>
      <c r="AC249" s="655">
        <v>4612</v>
      </c>
      <c r="AD249" s="6" t="s">
        <v>386</v>
      </c>
      <c r="AE249" s="18" t="s">
        <v>387</v>
      </c>
      <c r="AF249" s="34">
        <v>11.7</v>
      </c>
      <c r="AG249" s="35">
        <v>6.2</v>
      </c>
      <c r="AH249" s="39" t="s">
        <v>36</v>
      </c>
      <c r="AI249" s="98"/>
    </row>
    <row r="250" spans="1:35" x14ac:dyDescent="0.15">
      <c r="A250" s="1666"/>
      <c r="B250" s="326">
        <v>43774</v>
      </c>
      <c r="C250" s="456" t="str">
        <f t="shared" si="29"/>
        <v>(火)</v>
      </c>
      <c r="D250" s="671" t="s">
        <v>599</v>
      </c>
      <c r="E250" s="60"/>
      <c r="F250" s="60">
        <v>16.3</v>
      </c>
      <c r="G250" s="23">
        <v>15.7</v>
      </c>
      <c r="H250" s="63">
        <v>15.9</v>
      </c>
      <c r="I250" s="23">
        <v>10.7</v>
      </c>
      <c r="J250" s="63">
        <v>4.5</v>
      </c>
      <c r="K250" s="23">
        <v>7.65</v>
      </c>
      <c r="L250" s="63">
        <v>7.62</v>
      </c>
      <c r="M250" s="23">
        <v>33.6</v>
      </c>
      <c r="N250" s="63">
        <v>33.9</v>
      </c>
      <c r="O250" s="50"/>
      <c r="P250" s="1310">
        <v>130</v>
      </c>
      <c r="Q250" s="50"/>
      <c r="R250" s="1310">
        <v>106</v>
      </c>
      <c r="S250" s="50"/>
      <c r="T250" s="1310"/>
      <c r="U250" s="50"/>
      <c r="V250" s="1310"/>
      <c r="W250" s="64"/>
      <c r="X250" s="65">
        <v>18</v>
      </c>
      <c r="Y250" s="69"/>
      <c r="Z250" s="70">
        <v>238</v>
      </c>
      <c r="AA250" s="24"/>
      <c r="AB250" s="68">
        <v>0.27</v>
      </c>
      <c r="AC250" s="655">
        <v>3820</v>
      </c>
      <c r="AD250" s="6" t="s">
        <v>21</v>
      </c>
      <c r="AE250" s="18"/>
      <c r="AF250" s="34">
        <v>7.67</v>
      </c>
      <c r="AG250" s="35">
        <v>7.61</v>
      </c>
      <c r="AH250" s="42" t="s">
        <v>36</v>
      </c>
      <c r="AI250" s="99"/>
    </row>
    <row r="251" spans="1:35" x14ac:dyDescent="0.15">
      <c r="A251" s="1666"/>
      <c r="B251" s="326">
        <v>43775</v>
      </c>
      <c r="C251" s="456" t="str">
        <f t="shared" si="29"/>
        <v>(水)</v>
      </c>
      <c r="D251" s="671" t="s">
        <v>599</v>
      </c>
      <c r="E251" s="60"/>
      <c r="F251" s="60">
        <v>16.399999999999999</v>
      </c>
      <c r="G251" s="23">
        <v>14.8</v>
      </c>
      <c r="H251" s="63">
        <v>15.1</v>
      </c>
      <c r="I251" s="23">
        <v>24.8</v>
      </c>
      <c r="J251" s="63">
        <v>4.5</v>
      </c>
      <c r="K251" s="23">
        <v>7.69</v>
      </c>
      <c r="L251" s="63">
        <v>7.64</v>
      </c>
      <c r="M251" s="23">
        <v>33.299999999999997</v>
      </c>
      <c r="N251" s="63">
        <v>34</v>
      </c>
      <c r="O251" s="50"/>
      <c r="P251" s="1310">
        <v>130</v>
      </c>
      <c r="Q251" s="50"/>
      <c r="R251" s="1310">
        <v>108</v>
      </c>
      <c r="S251" s="50"/>
      <c r="T251" s="1310"/>
      <c r="U251" s="50"/>
      <c r="V251" s="1310"/>
      <c r="W251" s="64"/>
      <c r="X251" s="65">
        <v>18</v>
      </c>
      <c r="Y251" s="69"/>
      <c r="Z251" s="70">
        <v>240</v>
      </c>
      <c r="AA251" s="24"/>
      <c r="AB251" s="68">
        <v>0.24</v>
      </c>
      <c r="AC251" s="655">
        <v>1924</v>
      </c>
      <c r="AD251" s="6" t="s">
        <v>364</v>
      </c>
      <c r="AE251" s="18" t="s">
        <v>22</v>
      </c>
      <c r="AF251" s="34">
        <v>35.5</v>
      </c>
      <c r="AG251" s="35">
        <v>33.6</v>
      </c>
      <c r="AH251" s="36" t="s">
        <v>36</v>
      </c>
      <c r="AI251" s="100"/>
    </row>
    <row r="252" spans="1:35" x14ac:dyDescent="0.15">
      <c r="A252" s="1666"/>
      <c r="B252" s="326">
        <v>43776</v>
      </c>
      <c r="C252" s="456" t="str">
        <f t="shared" si="29"/>
        <v>(木)</v>
      </c>
      <c r="D252" s="671" t="s">
        <v>599</v>
      </c>
      <c r="E252" s="60"/>
      <c r="F252" s="60">
        <v>18.8</v>
      </c>
      <c r="G252" s="23">
        <v>15.1</v>
      </c>
      <c r="H252" s="63">
        <v>15.3</v>
      </c>
      <c r="I252" s="23">
        <v>8.4</v>
      </c>
      <c r="J252" s="63">
        <v>9.8000000000000007</v>
      </c>
      <c r="K252" s="23">
        <v>7.65</v>
      </c>
      <c r="L252" s="63">
        <v>7.79</v>
      </c>
      <c r="M252" s="23">
        <v>32.9</v>
      </c>
      <c r="N252" s="63">
        <v>37.9</v>
      </c>
      <c r="O252" s="50"/>
      <c r="P252" s="1310">
        <v>140</v>
      </c>
      <c r="Q252" s="50"/>
      <c r="R252" s="1310">
        <v>110</v>
      </c>
      <c r="S252" s="50"/>
      <c r="T252" s="1310"/>
      <c r="U252" s="50"/>
      <c r="V252" s="1310"/>
      <c r="W252" s="64"/>
      <c r="X252" s="65">
        <v>16</v>
      </c>
      <c r="Y252" s="69"/>
      <c r="Z252" s="70">
        <v>252</v>
      </c>
      <c r="AA252" s="24"/>
      <c r="AB252" s="68">
        <v>0.61</v>
      </c>
      <c r="AC252" s="655"/>
      <c r="AD252" s="6" t="s">
        <v>388</v>
      </c>
      <c r="AE252" s="18" t="s">
        <v>23</v>
      </c>
      <c r="AF252" s="659">
        <v>130</v>
      </c>
      <c r="AG252" s="660">
        <v>130</v>
      </c>
      <c r="AH252" s="36" t="s">
        <v>36</v>
      </c>
      <c r="AI252" s="100"/>
    </row>
    <row r="253" spans="1:35" x14ac:dyDescent="0.15">
      <c r="A253" s="1666"/>
      <c r="B253" s="326">
        <v>43777</v>
      </c>
      <c r="C253" s="456" t="str">
        <f t="shared" si="29"/>
        <v>(金)</v>
      </c>
      <c r="D253" s="671" t="s">
        <v>599</v>
      </c>
      <c r="E253" s="60"/>
      <c r="F253" s="60">
        <v>15.9</v>
      </c>
      <c r="G253" s="23">
        <v>15.6</v>
      </c>
      <c r="H253" s="63">
        <v>15.8</v>
      </c>
      <c r="I253" s="23">
        <v>9.6</v>
      </c>
      <c r="J253" s="63">
        <v>8.6999999999999993</v>
      </c>
      <c r="K253" s="23">
        <v>7.74</v>
      </c>
      <c r="L253" s="63">
        <v>7.85</v>
      </c>
      <c r="M253" s="23">
        <v>33.6</v>
      </c>
      <c r="N253" s="63">
        <v>37</v>
      </c>
      <c r="O253" s="50"/>
      <c r="P253" s="1310">
        <v>140</v>
      </c>
      <c r="Q253" s="50"/>
      <c r="R253" s="1310">
        <v>108</v>
      </c>
      <c r="S253" s="50"/>
      <c r="T253" s="1310"/>
      <c r="U253" s="50"/>
      <c r="V253" s="1310"/>
      <c r="W253" s="64"/>
      <c r="X253" s="65">
        <v>16</v>
      </c>
      <c r="Y253" s="69"/>
      <c r="Z253" s="70">
        <v>248</v>
      </c>
      <c r="AA253" s="24"/>
      <c r="AB253" s="68">
        <v>0.55000000000000004</v>
      </c>
      <c r="AC253" s="655"/>
      <c r="AD253" s="6" t="s">
        <v>368</v>
      </c>
      <c r="AE253" s="18" t="s">
        <v>23</v>
      </c>
      <c r="AF253" s="659">
        <v>102</v>
      </c>
      <c r="AG253" s="660">
        <v>98</v>
      </c>
      <c r="AH253" s="36" t="s">
        <v>36</v>
      </c>
      <c r="AI253" s="100"/>
    </row>
    <row r="254" spans="1:35" x14ac:dyDescent="0.15">
      <c r="A254" s="1666"/>
      <c r="B254" s="326">
        <v>43778</v>
      </c>
      <c r="C254" s="456" t="str">
        <f t="shared" si="29"/>
        <v>(土)</v>
      </c>
      <c r="D254" s="671" t="s">
        <v>600</v>
      </c>
      <c r="E254" s="60"/>
      <c r="F254" s="60">
        <v>13.7</v>
      </c>
      <c r="G254" s="23">
        <v>14.8</v>
      </c>
      <c r="H254" s="63">
        <v>15.8</v>
      </c>
      <c r="I254" s="23">
        <v>7.2</v>
      </c>
      <c r="J254" s="63">
        <v>7</v>
      </c>
      <c r="K254" s="23">
        <v>7.55</v>
      </c>
      <c r="L254" s="63">
        <v>7.84</v>
      </c>
      <c r="M254" s="23"/>
      <c r="N254" s="63"/>
      <c r="O254" s="50"/>
      <c r="P254" s="1310"/>
      <c r="Q254" s="50"/>
      <c r="R254" s="1310"/>
      <c r="S254" s="50"/>
      <c r="T254" s="1310"/>
      <c r="U254" s="50"/>
      <c r="V254" s="1310"/>
      <c r="W254" s="64"/>
      <c r="X254" s="65"/>
      <c r="Y254" s="69"/>
      <c r="Z254" s="70"/>
      <c r="AA254" s="24"/>
      <c r="AB254" s="68"/>
      <c r="AC254" s="655"/>
      <c r="AD254" s="6" t="s">
        <v>369</v>
      </c>
      <c r="AE254" s="18" t="s">
        <v>23</v>
      </c>
      <c r="AF254" s="659">
        <v>72.099999999999994</v>
      </c>
      <c r="AG254" s="660">
        <v>76.099999999999994</v>
      </c>
      <c r="AH254" s="36" t="s">
        <v>36</v>
      </c>
      <c r="AI254" s="100"/>
    </row>
    <row r="255" spans="1:35" x14ac:dyDescent="0.15">
      <c r="A255" s="1666"/>
      <c r="B255" s="326">
        <v>43779</v>
      </c>
      <c r="C255" s="456" t="str">
        <f t="shared" si="29"/>
        <v>(日)</v>
      </c>
      <c r="D255" s="671" t="s">
        <v>599</v>
      </c>
      <c r="E255" s="60"/>
      <c r="F255" s="60">
        <v>14.4</v>
      </c>
      <c r="G255" s="23">
        <v>13.8</v>
      </c>
      <c r="H255" s="63">
        <v>15.1</v>
      </c>
      <c r="I255" s="23">
        <v>10.9</v>
      </c>
      <c r="J255" s="63">
        <v>7.8</v>
      </c>
      <c r="K255" s="23">
        <v>7.56</v>
      </c>
      <c r="L255" s="63">
        <v>7.79</v>
      </c>
      <c r="M255" s="23"/>
      <c r="N255" s="63"/>
      <c r="O255" s="50"/>
      <c r="P255" s="1310"/>
      <c r="Q255" s="50"/>
      <c r="R255" s="1310"/>
      <c r="S255" s="50"/>
      <c r="T255" s="1310"/>
      <c r="U255" s="50"/>
      <c r="V255" s="1310"/>
      <c r="W255" s="64"/>
      <c r="X255" s="65"/>
      <c r="Y255" s="69"/>
      <c r="Z255" s="70"/>
      <c r="AA255" s="24"/>
      <c r="AB255" s="68"/>
      <c r="AC255" s="655">
        <v>1924</v>
      </c>
      <c r="AD255" s="6" t="s">
        <v>370</v>
      </c>
      <c r="AE255" s="18" t="s">
        <v>23</v>
      </c>
      <c r="AF255" s="659">
        <v>29.9</v>
      </c>
      <c r="AG255" s="660">
        <v>21.9</v>
      </c>
      <c r="AH255" s="36" t="s">
        <v>36</v>
      </c>
      <c r="AI255" s="100"/>
    </row>
    <row r="256" spans="1:35" x14ac:dyDescent="0.15">
      <c r="A256" s="1666"/>
      <c r="B256" s="326">
        <v>43780</v>
      </c>
      <c r="C256" s="456" t="str">
        <f t="shared" si="29"/>
        <v>(月)</v>
      </c>
      <c r="D256" s="671" t="s">
        <v>600</v>
      </c>
      <c r="E256" s="60">
        <v>14</v>
      </c>
      <c r="F256" s="60">
        <v>15.8</v>
      </c>
      <c r="G256" s="23">
        <v>14.9</v>
      </c>
      <c r="H256" s="63">
        <v>15.1</v>
      </c>
      <c r="I256" s="23">
        <v>14.7</v>
      </c>
      <c r="J256" s="63">
        <v>6.7</v>
      </c>
      <c r="K256" s="23">
        <v>7.71</v>
      </c>
      <c r="L256" s="63">
        <v>7.87</v>
      </c>
      <c r="M256" s="23">
        <v>33.9</v>
      </c>
      <c r="N256" s="63">
        <v>36.6</v>
      </c>
      <c r="O256" s="50"/>
      <c r="P256" s="1310">
        <v>140</v>
      </c>
      <c r="Q256" s="50"/>
      <c r="R256" s="1310">
        <v>112</v>
      </c>
      <c r="S256" s="50"/>
      <c r="T256" s="1310"/>
      <c r="U256" s="50"/>
      <c r="V256" s="1310"/>
      <c r="W256" s="64"/>
      <c r="X256" s="65">
        <v>17</v>
      </c>
      <c r="Y256" s="69"/>
      <c r="Z256" s="70">
        <v>246</v>
      </c>
      <c r="AA256" s="24"/>
      <c r="AB256" s="68">
        <v>0.45</v>
      </c>
      <c r="AC256" s="655">
        <v>2093</v>
      </c>
      <c r="AD256" s="6" t="s">
        <v>389</v>
      </c>
      <c r="AE256" s="18" t="s">
        <v>23</v>
      </c>
      <c r="AF256" s="37">
        <v>17</v>
      </c>
      <c r="AG256" s="38">
        <v>19</v>
      </c>
      <c r="AH256" s="39" t="s">
        <v>36</v>
      </c>
      <c r="AI256" s="98"/>
    </row>
    <row r="257" spans="1:35" x14ac:dyDescent="0.15">
      <c r="A257" s="1666"/>
      <c r="B257" s="326">
        <v>43781</v>
      </c>
      <c r="C257" s="456" t="str">
        <f t="shared" si="29"/>
        <v>(火)</v>
      </c>
      <c r="D257" s="671" t="s">
        <v>599</v>
      </c>
      <c r="E257" s="60"/>
      <c r="F257" s="60">
        <v>17.8</v>
      </c>
      <c r="G257" s="23">
        <v>15.9</v>
      </c>
      <c r="H257" s="63">
        <v>15.5</v>
      </c>
      <c r="I257" s="23">
        <v>13.3</v>
      </c>
      <c r="J257" s="63">
        <v>7.6</v>
      </c>
      <c r="K257" s="23">
        <v>7.64</v>
      </c>
      <c r="L257" s="63">
        <v>7.66</v>
      </c>
      <c r="M257" s="23">
        <v>32.299999999999997</v>
      </c>
      <c r="N257" s="63">
        <v>33.6</v>
      </c>
      <c r="O257" s="50"/>
      <c r="P257" s="1310">
        <v>130</v>
      </c>
      <c r="Q257" s="50"/>
      <c r="R257" s="1310">
        <v>104</v>
      </c>
      <c r="S257" s="50"/>
      <c r="T257" s="1310"/>
      <c r="U257" s="50"/>
      <c r="V257" s="1310"/>
      <c r="W257" s="64"/>
      <c r="X257" s="65">
        <v>17</v>
      </c>
      <c r="Y257" s="69"/>
      <c r="Z257" s="70">
        <v>242</v>
      </c>
      <c r="AA257" s="24"/>
      <c r="AB257" s="68">
        <v>0.49</v>
      </c>
      <c r="AC257" s="655">
        <v>1642</v>
      </c>
      <c r="AD257" s="6" t="s">
        <v>390</v>
      </c>
      <c r="AE257" s="18" t="s">
        <v>23</v>
      </c>
      <c r="AF257" s="48">
        <v>238</v>
      </c>
      <c r="AG257" s="49">
        <v>226</v>
      </c>
      <c r="AH257" s="25" t="s">
        <v>36</v>
      </c>
      <c r="AI257" s="26"/>
    </row>
    <row r="258" spans="1:35" x14ac:dyDescent="0.15">
      <c r="A258" s="1666"/>
      <c r="B258" s="326">
        <v>43782</v>
      </c>
      <c r="C258" s="456" t="str">
        <f t="shared" si="29"/>
        <v>(水)</v>
      </c>
      <c r="D258" s="671" t="s">
        <v>600</v>
      </c>
      <c r="E258" s="60">
        <v>1</v>
      </c>
      <c r="F258" s="60">
        <v>16.100000000000001</v>
      </c>
      <c r="G258" s="23">
        <v>15</v>
      </c>
      <c r="H258" s="63">
        <v>15.3</v>
      </c>
      <c r="I258" s="23">
        <v>11.7</v>
      </c>
      <c r="J258" s="63">
        <v>6.2</v>
      </c>
      <c r="K258" s="23">
        <v>7.67</v>
      </c>
      <c r="L258" s="63">
        <v>7.61</v>
      </c>
      <c r="M258" s="23">
        <v>35.5</v>
      </c>
      <c r="N258" s="63">
        <v>33.6</v>
      </c>
      <c r="O258" s="50">
        <v>130</v>
      </c>
      <c r="P258" s="1310">
        <v>130</v>
      </c>
      <c r="Q258" s="50">
        <v>102</v>
      </c>
      <c r="R258" s="1310">
        <v>98</v>
      </c>
      <c r="S258" s="50">
        <v>72.099999999999994</v>
      </c>
      <c r="T258" s="1310">
        <v>76.099999999999994</v>
      </c>
      <c r="U258" s="50">
        <v>29.9</v>
      </c>
      <c r="V258" s="1310">
        <v>21.9</v>
      </c>
      <c r="W258" s="64">
        <v>17</v>
      </c>
      <c r="X258" s="65">
        <v>19</v>
      </c>
      <c r="Y258" s="69">
        <v>238</v>
      </c>
      <c r="Z258" s="70">
        <v>226</v>
      </c>
      <c r="AA258" s="24">
        <v>0.59</v>
      </c>
      <c r="AB258" s="68">
        <v>0.32</v>
      </c>
      <c r="AC258" s="655">
        <v>1872</v>
      </c>
      <c r="AD258" s="6" t="s">
        <v>391</v>
      </c>
      <c r="AE258" s="18" t="s">
        <v>23</v>
      </c>
      <c r="AF258" s="40">
        <v>0.59</v>
      </c>
      <c r="AG258" s="41">
        <v>0.32</v>
      </c>
      <c r="AH258" s="42" t="s">
        <v>36</v>
      </c>
      <c r="AI258" s="99"/>
    </row>
    <row r="259" spans="1:35" x14ac:dyDescent="0.15">
      <c r="A259" s="1666"/>
      <c r="B259" s="326">
        <v>43783</v>
      </c>
      <c r="C259" s="456" t="str">
        <f t="shared" si="29"/>
        <v>(木)</v>
      </c>
      <c r="D259" s="671" t="s">
        <v>600</v>
      </c>
      <c r="E259" s="60">
        <v>0</v>
      </c>
      <c r="F259" s="60">
        <v>20</v>
      </c>
      <c r="G259" s="23">
        <v>15.7</v>
      </c>
      <c r="H259" s="63">
        <v>15.8</v>
      </c>
      <c r="I259" s="23">
        <v>6.6</v>
      </c>
      <c r="J259" s="63">
        <v>6.5</v>
      </c>
      <c r="K259" s="23">
        <v>7.61</v>
      </c>
      <c r="L259" s="63">
        <v>7.73</v>
      </c>
      <c r="M259" s="23">
        <v>33.1</v>
      </c>
      <c r="N259" s="63">
        <v>33.4</v>
      </c>
      <c r="O259" s="50"/>
      <c r="P259" s="1310">
        <v>130</v>
      </c>
      <c r="Q259" s="50"/>
      <c r="R259" s="1310">
        <v>104</v>
      </c>
      <c r="S259" s="50"/>
      <c r="T259" s="1310"/>
      <c r="U259" s="50"/>
      <c r="V259" s="1310"/>
      <c r="W259" s="64"/>
      <c r="X259" s="65">
        <v>17</v>
      </c>
      <c r="Y259" s="69"/>
      <c r="Z259" s="70">
        <v>246</v>
      </c>
      <c r="AA259" s="24"/>
      <c r="AB259" s="68">
        <v>0.46</v>
      </c>
      <c r="AC259" s="655"/>
      <c r="AD259" s="6" t="s">
        <v>24</v>
      </c>
      <c r="AE259" s="18" t="s">
        <v>23</v>
      </c>
      <c r="AF259" s="23">
        <v>4.2</v>
      </c>
      <c r="AG259" s="47">
        <v>3.6</v>
      </c>
      <c r="AH259" s="141" t="s">
        <v>36</v>
      </c>
      <c r="AI259" s="99"/>
    </row>
    <row r="260" spans="1:35" x14ac:dyDescent="0.15">
      <c r="A260" s="1666"/>
      <c r="B260" s="326">
        <v>43784</v>
      </c>
      <c r="C260" s="456" t="str">
        <f t="shared" si="29"/>
        <v>(金)</v>
      </c>
      <c r="D260" s="671" t="s">
        <v>599</v>
      </c>
      <c r="E260" s="60"/>
      <c r="F260" s="60">
        <v>14.7</v>
      </c>
      <c r="G260" s="23">
        <v>15.3</v>
      </c>
      <c r="H260" s="63">
        <v>15.5</v>
      </c>
      <c r="I260" s="23">
        <v>10.1</v>
      </c>
      <c r="J260" s="63">
        <v>9.8000000000000007</v>
      </c>
      <c r="K260" s="23">
        <v>7.71</v>
      </c>
      <c r="L260" s="63">
        <v>7.85</v>
      </c>
      <c r="M260" s="23">
        <v>30.4</v>
      </c>
      <c r="N260" s="63">
        <v>31.6</v>
      </c>
      <c r="O260" s="50"/>
      <c r="P260" s="1310">
        <v>120</v>
      </c>
      <c r="Q260" s="50"/>
      <c r="R260" s="1310">
        <v>96</v>
      </c>
      <c r="S260" s="50"/>
      <c r="T260" s="1310"/>
      <c r="U260" s="50"/>
      <c r="V260" s="1310"/>
      <c r="W260" s="64"/>
      <c r="X260" s="65">
        <v>17</v>
      </c>
      <c r="Y260" s="69"/>
      <c r="Z260" s="70">
        <v>232</v>
      </c>
      <c r="AA260" s="24"/>
      <c r="AB260" s="68">
        <v>0.55000000000000004</v>
      </c>
      <c r="AC260" s="655"/>
      <c r="AD260" s="6" t="s">
        <v>25</v>
      </c>
      <c r="AE260" s="18" t="s">
        <v>23</v>
      </c>
      <c r="AF260" s="23">
        <v>1.8</v>
      </c>
      <c r="AG260" s="47">
        <v>1.7</v>
      </c>
      <c r="AH260" s="141" t="s">
        <v>36</v>
      </c>
      <c r="AI260" s="99"/>
    </row>
    <row r="261" spans="1:35" x14ac:dyDescent="0.15">
      <c r="A261" s="1666"/>
      <c r="B261" s="326">
        <v>43785</v>
      </c>
      <c r="C261" s="456" t="str">
        <f t="shared" si="29"/>
        <v>(土)</v>
      </c>
      <c r="D261" s="671" t="s">
        <v>599</v>
      </c>
      <c r="E261" s="60"/>
      <c r="F261" s="60">
        <v>15.5</v>
      </c>
      <c r="G261" s="23">
        <v>14</v>
      </c>
      <c r="H261" s="63">
        <v>15.1</v>
      </c>
      <c r="I261" s="23">
        <v>8</v>
      </c>
      <c r="J261" s="63">
        <v>7.3</v>
      </c>
      <c r="K261" s="23">
        <v>7.47</v>
      </c>
      <c r="L261" s="63">
        <v>7.76</v>
      </c>
      <c r="M261" s="23"/>
      <c r="N261" s="63"/>
      <c r="O261" s="50"/>
      <c r="P261" s="1310"/>
      <c r="Q261" s="50"/>
      <c r="R261" s="1310"/>
      <c r="S261" s="50"/>
      <c r="T261" s="1310"/>
      <c r="U261" s="50"/>
      <c r="V261" s="1310"/>
      <c r="W261" s="64"/>
      <c r="X261" s="65"/>
      <c r="Y261" s="69"/>
      <c r="Z261" s="70"/>
      <c r="AA261" s="24"/>
      <c r="AB261" s="68"/>
      <c r="AC261" s="655"/>
      <c r="AD261" s="6" t="s">
        <v>392</v>
      </c>
      <c r="AE261" s="18" t="s">
        <v>23</v>
      </c>
      <c r="AF261" s="23">
        <v>8.8000000000000007</v>
      </c>
      <c r="AG261" s="47">
        <v>8.8000000000000007</v>
      </c>
      <c r="AH261" s="141" t="s">
        <v>36</v>
      </c>
      <c r="AI261" s="99"/>
    </row>
    <row r="262" spans="1:35" x14ac:dyDescent="0.15">
      <c r="A262" s="1666"/>
      <c r="B262" s="326">
        <v>43786</v>
      </c>
      <c r="C262" s="456" t="str">
        <f t="shared" si="29"/>
        <v>(日)</v>
      </c>
      <c r="D262" s="671" t="s">
        <v>599</v>
      </c>
      <c r="E262" s="60"/>
      <c r="F262" s="60">
        <v>15.6</v>
      </c>
      <c r="G262" s="23">
        <v>13.8</v>
      </c>
      <c r="H262" s="63">
        <v>14.5</v>
      </c>
      <c r="I262" s="23">
        <v>8.8000000000000007</v>
      </c>
      <c r="J262" s="63">
        <v>5</v>
      </c>
      <c r="K262" s="23">
        <v>7.5</v>
      </c>
      <c r="L262" s="63">
        <v>7.53</v>
      </c>
      <c r="M262" s="23"/>
      <c r="N262" s="63"/>
      <c r="O262" s="50"/>
      <c r="P262" s="1310"/>
      <c r="Q262" s="50"/>
      <c r="R262" s="1310"/>
      <c r="S262" s="50"/>
      <c r="T262" s="1310"/>
      <c r="U262" s="50"/>
      <c r="V262" s="1310"/>
      <c r="W262" s="64"/>
      <c r="X262" s="65"/>
      <c r="Y262" s="69"/>
      <c r="Z262" s="70"/>
      <c r="AA262" s="24"/>
      <c r="AB262" s="68"/>
      <c r="AC262" s="655">
        <v>4594</v>
      </c>
      <c r="AD262" s="6" t="s">
        <v>393</v>
      </c>
      <c r="AE262" s="18" t="s">
        <v>23</v>
      </c>
      <c r="AF262" s="24">
        <v>3.6999999999999998E-2</v>
      </c>
      <c r="AG262" s="44">
        <v>3.2000000000000001E-2</v>
      </c>
      <c r="AH262" s="46" t="s">
        <v>36</v>
      </c>
      <c r="AI262" s="101"/>
    </row>
    <row r="263" spans="1:35" x14ac:dyDescent="0.15">
      <c r="A263" s="1666"/>
      <c r="B263" s="326">
        <v>43787</v>
      </c>
      <c r="C263" s="456" t="str">
        <f t="shared" si="29"/>
        <v>(月)</v>
      </c>
      <c r="D263" s="671" t="s">
        <v>583</v>
      </c>
      <c r="E263" s="60">
        <v>2</v>
      </c>
      <c r="F263" s="60">
        <v>12</v>
      </c>
      <c r="G263" s="23">
        <v>13.9</v>
      </c>
      <c r="H263" s="63">
        <v>14.1</v>
      </c>
      <c r="I263" s="23">
        <v>9.4</v>
      </c>
      <c r="J263" s="63">
        <v>6.5</v>
      </c>
      <c r="K263" s="23">
        <v>7.68</v>
      </c>
      <c r="L263" s="63">
        <v>7.66</v>
      </c>
      <c r="M263" s="23">
        <v>30.8</v>
      </c>
      <c r="N263" s="63">
        <v>34.200000000000003</v>
      </c>
      <c r="O263" s="50"/>
      <c r="P263" s="1310">
        <v>120</v>
      </c>
      <c r="Q263" s="50"/>
      <c r="R263" s="1310">
        <v>94</v>
      </c>
      <c r="S263" s="50"/>
      <c r="T263" s="1310"/>
      <c r="U263" s="50"/>
      <c r="V263" s="1310"/>
      <c r="W263" s="64"/>
      <c r="X263" s="65">
        <v>19</v>
      </c>
      <c r="Y263" s="69"/>
      <c r="Z263" s="70">
        <v>234</v>
      </c>
      <c r="AA263" s="24"/>
      <c r="AB263" s="68">
        <v>0.36</v>
      </c>
      <c r="AC263" s="655">
        <v>4384</v>
      </c>
      <c r="AD263" s="6" t="s">
        <v>26</v>
      </c>
      <c r="AE263" s="18" t="s">
        <v>23</v>
      </c>
      <c r="AF263" s="24">
        <v>0.4</v>
      </c>
      <c r="AG263" s="44">
        <v>0.48</v>
      </c>
      <c r="AH263" s="42" t="s">
        <v>36</v>
      </c>
      <c r="AI263" s="99"/>
    </row>
    <row r="264" spans="1:35" x14ac:dyDescent="0.15">
      <c r="A264" s="1666"/>
      <c r="B264" s="326">
        <v>43788</v>
      </c>
      <c r="C264" s="456" t="str">
        <f t="shared" si="29"/>
        <v>(火)</v>
      </c>
      <c r="D264" s="671" t="s">
        <v>599</v>
      </c>
      <c r="E264" s="60">
        <v>10</v>
      </c>
      <c r="F264" s="60">
        <v>17.7</v>
      </c>
      <c r="G264" s="23">
        <v>17.5</v>
      </c>
      <c r="H264" s="63">
        <v>16.8</v>
      </c>
      <c r="I264" s="23">
        <v>26.8</v>
      </c>
      <c r="J264" s="63">
        <v>6.8</v>
      </c>
      <c r="K264" s="23">
        <v>7.61</v>
      </c>
      <c r="L264" s="63">
        <v>7.58</v>
      </c>
      <c r="M264" s="23">
        <v>22.6</v>
      </c>
      <c r="N264" s="63">
        <v>31.4</v>
      </c>
      <c r="O264" s="50"/>
      <c r="P264" s="1310">
        <v>110</v>
      </c>
      <c r="Q264" s="50"/>
      <c r="R264" s="1310">
        <v>90</v>
      </c>
      <c r="S264" s="50"/>
      <c r="T264" s="1310"/>
      <c r="U264" s="50"/>
      <c r="V264" s="1310"/>
      <c r="W264" s="64"/>
      <c r="X264" s="65">
        <v>18</v>
      </c>
      <c r="Y264" s="69"/>
      <c r="Z264" s="70">
        <v>224</v>
      </c>
      <c r="AA264" s="24"/>
      <c r="AB264" s="68">
        <v>0.43</v>
      </c>
      <c r="AC264" s="655">
        <v>3111</v>
      </c>
      <c r="AD264" s="6" t="s">
        <v>97</v>
      </c>
      <c r="AE264" s="18" t="s">
        <v>23</v>
      </c>
      <c r="AF264" s="24">
        <v>0.98</v>
      </c>
      <c r="AG264" s="44">
        <v>0.96</v>
      </c>
      <c r="AH264" s="42" t="s">
        <v>36</v>
      </c>
      <c r="AI264" s="99"/>
    </row>
    <row r="265" spans="1:35" x14ac:dyDescent="0.15">
      <c r="A265" s="1666"/>
      <c r="B265" s="326">
        <v>43789</v>
      </c>
      <c r="C265" s="456" t="str">
        <f t="shared" si="29"/>
        <v>(水)</v>
      </c>
      <c r="D265" s="671" t="s">
        <v>599</v>
      </c>
      <c r="E265" s="60"/>
      <c r="F265" s="60">
        <v>14.8</v>
      </c>
      <c r="G265" s="23">
        <v>15.1</v>
      </c>
      <c r="H265" s="63">
        <v>15.5</v>
      </c>
      <c r="I265" s="23">
        <v>36.4</v>
      </c>
      <c r="J265" s="63">
        <v>7.5</v>
      </c>
      <c r="K265" s="23">
        <v>7.58</v>
      </c>
      <c r="L265" s="63">
        <v>7.41</v>
      </c>
      <c r="M265" s="23">
        <v>26.5</v>
      </c>
      <c r="N265" s="63">
        <v>28.6</v>
      </c>
      <c r="O265" s="50"/>
      <c r="P265" s="1310">
        <v>97</v>
      </c>
      <c r="Q265" s="50" t="s">
        <v>19</v>
      </c>
      <c r="R265" s="1310">
        <v>86</v>
      </c>
      <c r="S265" s="50"/>
      <c r="T265" s="1310"/>
      <c r="U265" s="50"/>
      <c r="V265" s="1310"/>
      <c r="W265" s="64"/>
      <c r="X265" s="65">
        <v>21</v>
      </c>
      <c r="Y265" s="69"/>
      <c r="Z265" s="70">
        <v>196</v>
      </c>
      <c r="AA265" s="24"/>
      <c r="AB265" s="68">
        <v>0.35</v>
      </c>
      <c r="AC265" s="655">
        <v>4222</v>
      </c>
      <c r="AD265" s="6" t="s">
        <v>379</v>
      </c>
      <c r="AE265" s="18" t="s">
        <v>23</v>
      </c>
      <c r="AF265" s="24">
        <v>0.14299999999999999</v>
      </c>
      <c r="AG265" s="217">
        <v>9.5000000000000001E-2</v>
      </c>
      <c r="AH265" s="46" t="s">
        <v>36</v>
      </c>
      <c r="AI265" s="101"/>
    </row>
    <row r="266" spans="1:35" x14ac:dyDescent="0.15">
      <c r="A266" s="1666"/>
      <c r="B266" s="326">
        <v>43790</v>
      </c>
      <c r="C266" s="456" t="str">
        <f t="shared" si="29"/>
        <v>(木)</v>
      </c>
      <c r="D266" s="671" t="s">
        <v>599</v>
      </c>
      <c r="E266" s="60"/>
      <c r="F266" s="60">
        <v>12.6</v>
      </c>
      <c r="G266" s="23">
        <v>13.3</v>
      </c>
      <c r="H266" s="63">
        <v>13.8</v>
      </c>
      <c r="I266" s="23">
        <v>11</v>
      </c>
      <c r="J266" s="63">
        <v>10.8</v>
      </c>
      <c r="K266" s="23">
        <v>7.73</v>
      </c>
      <c r="L266" s="63">
        <v>7.82</v>
      </c>
      <c r="M266" s="23">
        <v>26.5</v>
      </c>
      <c r="N266" s="63">
        <v>29</v>
      </c>
      <c r="O266" s="50"/>
      <c r="P266" s="1310">
        <v>100</v>
      </c>
      <c r="Q266" s="50"/>
      <c r="R266" s="1310">
        <v>84</v>
      </c>
      <c r="S266" s="50"/>
      <c r="T266" s="1310"/>
      <c r="U266" s="50"/>
      <c r="V266" s="1310"/>
      <c r="W266" s="64"/>
      <c r="X266" s="65">
        <v>16</v>
      </c>
      <c r="Y266" s="69"/>
      <c r="Z266" s="70">
        <v>210</v>
      </c>
      <c r="AA266" s="24"/>
      <c r="AB266" s="68">
        <v>0.7</v>
      </c>
      <c r="AC266" s="655"/>
      <c r="AD266" s="6" t="s">
        <v>394</v>
      </c>
      <c r="AE266" s="18" t="s">
        <v>23</v>
      </c>
      <c r="AF266" s="484"/>
      <c r="AG266" s="217"/>
      <c r="AH266" s="42" t="s">
        <v>36</v>
      </c>
      <c r="AI266" s="99"/>
    </row>
    <row r="267" spans="1:35" x14ac:dyDescent="0.15">
      <c r="A267" s="1666"/>
      <c r="B267" s="326">
        <v>43791</v>
      </c>
      <c r="C267" s="456" t="str">
        <f t="shared" si="29"/>
        <v>(金)</v>
      </c>
      <c r="D267" s="671" t="s">
        <v>583</v>
      </c>
      <c r="E267" s="60">
        <v>43</v>
      </c>
      <c r="F267" s="60">
        <v>9.5</v>
      </c>
      <c r="G267" s="23">
        <v>13.1</v>
      </c>
      <c r="H267" s="63">
        <v>13.3</v>
      </c>
      <c r="I267" s="23">
        <v>24.6</v>
      </c>
      <c r="J267" s="63">
        <v>7.5</v>
      </c>
      <c r="K267" s="23">
        <v>7.57</v>
      </c>
      <c r="L267" s="63">
        <v>7.38</v>
      </c>
      <c r="M267" s="23">
        <v>26.8</v>
      </c>
      <c r="N267" s="63">
        <v>29.2</v>
      </c>
      <c r="O267" s="50"/>
      <c r="P267" s="1310">
        <v>100</v>
      </c>
      <c r="Q267" s="50"/>
      <c r="R267" s="1310">
        <v>84</v>
      </c>
      <c r="S267" s="50"/>
      <c r="T267" s="1310"/>
      <c r="U267" s="50"/>
      <c r="V267" s="1310"/>
      <c r="W267" s="64"/>
      <c r="X267" s="65">
        <v>21</v>
      </c>
      <c r="Y267" s="69"/>
      <c r="Z267" s="70">
        <v>208</v>
      </c>
      <c r="AA267" s="24"/>
      <c r="AB267" s="68">
        <v>0.38</v>
      </c>
      <c r="AC267" s="655">
        <v>4646</v>
      </c>
      <c r="AD267" s="6" t="s">
        <v>98</v>
      </c>
      <c r="AE267" s="18" t="s">
        <v>23</v>
      </c>
      <c r="AF267" s="23">
        <v>19.2</v>
      </c>
      <c r="AG267" s="47">
        <v>19.899999999999999</v>
      </c>
      <c r="AH267" s="36" t="s">
        <v>36</v>
      </c>
      <c r="AI267" s="100"/>
    </row>
    <row r="268" spans="1:35" x14ac:dyDescent="0.15">
      <c r="A268" s="1666"/>
      <c r="B268" s="326">
        <v>43792</v>
      </c>
      <c r="C268" s="456" t="str">
        <f t="shared" si="29"/>
        <v>(土)</v>
      </c>
      <c r="D268" s="671" t="s">
        <v>583</v>
      </c>
      <c r="E268" s="60">
        <v>61</v>
      </c>
      <c r="F268" s="60">
        <v>11.9</v>
      </c>
      <c r="G268" s="23">
        <v>12.6</v>
      </c>
      <c r="H268" s="63">
        <v>13.2</v>
      </c>
      <c r="I268" s="23">
        <v>174.8</v>
      </c>
      <c r="J268" s="63">
        <v>2.7</v>
      </c>
      <c r="K268" s="23">
        <v>7.1</v>
      </c>
      <c r="L268" s="63">
        <v>6.73</v>
      </c>
      <c r="M268" s="23"/>
      <c r="N268" s="63"/>
      <c r="O268" s="50"/>
      <c r="P268" s="1310"/>
      <c r="Q268" s="50"/>
      <c r="R268" s="1310"/>
      <c r="S268" s="50"/>
      <c r="T268" s="1310"/>
      <c r="U268" s="50"/>
      <c r="V268" s="1310"/>
      <c r="W268" s="64"/>
      <c r="X268" s="65"/>
      <c r="Y268" s="69"/>
      <c r="Z268" s="70"/>
      <c r="AA268" s="24"/>
      <c r="AB268" s="68"/>
      <c r="AC268" s="655">
        <v>14332</v>
      </c>
      <c r="AD268" s="6" t="s">
        <v>27</v>
      </c>
      <c r="AE268" s="18" t="s">
        <v>23</v>
      </c>
      <c r="AF268" s="23">
        <v>39.299999999999997</v>
      </c>
      <c r="AG268" s="47">
        <v>37.6</v>
      </c>
      <c r="AH268" s="36" t="s">
        <v>36</v>
      </c>
      <c r="AI268" s="100"/>
    </row>
    <row r="269" spans="1:35" x14ac:dyDescent="0.15">
      <c r="A269" s="1666"/>
      <c r="B269" s="326">
        <v>43793</v>
      </c>
      <c r="C269" s="456" t="str">
        <f t="shared" si="29"/>
        <v>(日)</v>
      </c>
      <c r="D269" s="671" t="s">
        <v>583</v>
      </c>
      <c r="E269" s="60">
        <v>11</v>
      </c>
      <c r="F269" s="60">
        <v>15.7</v>
      </c>
      <c r="G269" s="23">
        <v>14.5</v>
      </c>
      <c r="H269" s="63">
        <v>15.1</v>
      </c>
      <c r="I269" s="23">
        <v>96.7</v>
      </c>
      <c r="J269" s="63">
        <v>4.0999999999999996</v>
      </c>
      <c r="K269" s="23">
        <v>6.94</v>
      </c>
      <c r="L269" s="63">
        <v>6.71</v>
      </c>
      <c r="M269" s="23"/>
      <c r="N269" s="63"/>
      <c r="O269" s="50"/>
      <c r="P269" s="1310"/>
      <c r="Q269" s="50"/>
      <c r="R269" s="1310"/>
      <c r="S269" s="50"/>
      <c r="T269" s="1310"/>
      <c r="U269" s="50"/>
      <c r="V269" s="1310"/>
      <c r="W269" s="64"/>
      <c r="X269" s="65"/>
      <c r="Y269" s="69"/>
      <c r="Z269" s="70"/>
      <c r="AA269" s="24"/>
      <c r="AB269" s="68"/>
      <c r="AC269" s="655">
        <v>10776</v>
      </c>
      <c r="AD269" s="6" t="s">
        <v>382</v>
      </c>
      <c r="AE269" s="18" t="s">
        <v>387</v>
      </c>
      <c r="AF269" s="50">
        <v>22</v>
      </c>
      <c r="AG269" s="51">
        <v>10</v>
      </c>
      <c r="AH269" s="43" t="s">
        <v>36</v>
      </c>
      <c r="AI269" s="102"/>
    </row>
    <row r="270" spans="1:35" x14ac:dyDescent="0.15">
      <c r="A270" s="1666"/>
      <c r="B270" s="326">
        <v>43794</v>
      </c>
      <c r="C270" s="456" t="str">
        <f t="shared" si="29"/>
        <v>(月)</v>
      </c>
      <c r="D270" s="671" t="s">
        <v>600</v>
      </c>
      <c r="E270" s="60">
        <v>0</v>
      </c>
      <c r="F270" s="60">
        <v>18.399999999999999</v>
      </c>
      <c r="G270" s="23">
        <v>15.4</v>
      </c>
      <c r="H270" s="63">
        <v>15.5</v>
      </c>
      <c r="I270" s="23">
        <v>42.8</v>
      </c>
      <c r="J270" s="63">
        <v>9.6999999999999993</v>
      </c>
      <c r="K270" s="23">
        <v>7.29</v>
      </c>
      <c r="L270" s="63">
        <v>6.97</v>
      </c>
      <c r="M270" s="23">
        <v>17.5</v>
      </c>
      <c r="N270" s="63">
        <v>18</v>
      </c>
      <c r="O270" s="50"/>
      <c r="P270" s="1310">
        <v>44</v>
      </c>
      <c r="Q270" s="50"/>
      <c r="R270" s="1310">
        <v>54</v>
      </c>
      <c r="S270" s="50"/>
      <c r="T270" s="1310"/>
      <c r="U270" s="50"/>
      <c r="V270" s="1310"/>
      <c r="W270" s="64"/>
      <c r="X270" s="65">
        <v>20</v>
      </c>
      <c r="Y270" s="69"/>
      <c r="Z270" s="70">
        <v>152</v>
      </c>
      <c r="AA270" s="24"/>
      <c r="AB270" s="68">
        <v>0.47</v>
      </c>
      <c r="AC270" s="655">
        <v>8534</v>
      </c>
      <c r="AD270" s="6" t="s">
        <v>395</v>
      </c>
      <c r="AE270" s="18" t="s">
        <v>23</v>
      </c>
      <c r="AF270" s="50">
        <v>11</v>
      </c>
      <c r="AG270" s="51">
        <v>7</v>
      </c>
      <c r="AH270" s="43" t="s">
        <v>36</v>
      </c>
      <c r="AI270" s="102"/>
    </row>
    <row r="271" spans="1:35" x14ac:dyDescent="0.15">
      <c r="A271" s="1666"/>
      <c r="B271" s="326">
        <v>43795</v>
      </c>
      <c r="C271" s="456" t="str">
        <f t="shared" si="29"/>
        <v>(火)</v>
      </c>
      <c r="D271" s="671" t="s">
        <v>600</v>
      </c>
      <c r="E271" s="60">
        <v>1</v>
      </c>
      <c r="F271" s="60">
        <v>9.3000000000000007</v>
      </c>
      <c r="G271" s="23">
        <v>14.8</v>
      </c>
      <c r="H271" s="63">
        <v>15.2</v>
      </c>
      <c r="I271" s="23">
        <v>42.6</v>
      </c>
      <c r="J271" s="63">
        <v>5.6</v>
      </c>
      <c r="K271" s="23">
        <v>7.31</v>
      </c>
      <c r="L271" s="63">
        <v>6.95</v>
      </c>
      <c r="M271" s="23">
        <v>22.4</v>
      </c>
      <c r="N271" s="63">
        <v>23</v>
      </c>
      <c r="O271" s="50"/>
      <c r="P271" s="1310">
        <v>70</v>
      </c>
      <c r="Q271" s="50"/>
      <c r="R271" s="1310">
        <v>76</v>
      </c>
      <c r="S271" s="50"/>
      <c r="T271" s="1310"/>
      <c r="U271" s="50"/>
      <c r="V271" s="1310"/>
      <c r="W271" s="64"/>
      <c r="X271" s="65">
        <v>21</v>
      </c>
      <c r="Y271" s="69"/>
      <c r="Z271" s="70">
        <v>172</v>
      </c>
      <c r="AA271" s="24"/>
      <c r="AB271" s="68">
        <v>0.23</v>
      </c>
      <c r="AC271" s="655">
        <v>7574</v>
      </c>
      <c r="AD271" s="19"/>
      <c r="AE271" s="9"/>
      <c r="AF271" s="20"/>
      <c r="AG271" s="8"/>
      <c r="AH271" s="8"/>
      <c r="AI271" s="9"/>
    </row>
    <row r="272" spans="1:35" x14ac:dyDescent="0.15">
      <c r="A272" s="1666"/>
      <c r="B272" s="326">
        <v>43796</v>
      </c>
      <c r="C272" s="456" t="str">
        <f t="shared" si="29"/>
        <v>(水)</v>
      </c>
      <c r="D272" s="671" t="s">
        <v>583</v>
      </c>
      <c r="E272" s="60">
        <v>2</v>
      </c>
      <c r="F272" s="60">
        <v>9</v>
      </c>
      <c r="G272" s="23">
        <v>13.2</v>
      </c>
      <c r="H272" s="63">
        <v>13.5</v>
      </c>
      <c r="I272" s="23">
        <v>20.2</v>
      </c>
      <c r="J272" s="63">
        <v>5.7</v>
      </c>
      <c r="K272" s="23">
        <v>7.38</v>
      </c>
      <c r="L272" s="63">
        <v>7.31</v>
      </c>
      <c r="M272" s="23">
        <v>26</v>
      </c>
      <c r="N272" s="63">
        <v>25.5</v>
      </c>
      <c r="O272" s="50"/>
      <c r="P272" s="1310">
        <v>93</v>
      </c>
      <c r="Q272" s="50"/>
      <c r="R272" s="1310">
        <v>86</v>
      </c>
      <c r="S272" s="50"/>
      <c r="T272" s="1310"/>
      <c r="U272" s="50"/>
      <c r="V272" s="1310"/>
      <c r="W272" s="64"/>
      <c r="X272" s="65">
        <v>19</v>
      </c>
      <c r="Y272" s="69"/>
      <c r="Z272" s="70">
        <v>188</v>
      </c>
      <c r="AA272" s="24"/>
      <c r="AB272" s="68">
        <v>0.32</v>
      </c>
      <c r="AC272" s="655">
        <v>4565</v>
      </c>
      <c r="AD272" s="19"/>
      <c r="AE272" s="9"/>
      <c r="AF272" s="20"/>
      <c r="AG272" s="8"/>
      <c r="AH272" s="8"/>
      <c r="AI272" s="9"/>
    </row>
    <row r="273" spans="1:35" x14ac:dyDescent="0.15">
      <c r="A273" s="1666"/>
      <c r="B273" s="326">
        <v>43797</v>
      </c>
      <c r="C273" s="456" t="str">
        <f t="shared" si="29"/>
        <v>(木)</v>
      </c>
      <c r="D273" s="671" t="s">
        <v>583</v>
      </c>
      <c r="E273" s="60">
        <v>15</v>
      </c>
      <c r="F273" s="60">
        <v>11.1</v>
      </c>
      <c r="G273" s="23">
        <v>13.8</v>
      </c>
      <c r="H273" s="63">
        <v>13.9</v>
      </c>
      <c r="I273" s="23">
        <v>19.600000000000001</v>
      </c>
      <c r="J273" s="63">
        <v>8.6</v>
      </c>
      <c r="K273" s="23">
        <v>7.54</v>
      </c>
      <c r="L273" s="63">
        <v>7.57</v>
      </c>
      <c r="M273" s="23">
        <v>28.8</v>
      </c>
      <c r="N273" s="63">
        <v>29.8</v>
      </c>
      <c r="O273" s="50"/>
      <c r="P273" s="1310">
        <v>120</v>
      </c>
      <c r="Q273" s="50"/>
      <c r="R273" s="1310">
        <v>96</v>
      </c>
      <c r="S273" s="50"/>
      <c r="T273" s="1310"/>
      <c r="U273" s="50"/>
      <c r="V273" s="1310"/>
      <c r="W273" s="64"/>
      <c r="X273" s="65">
        <v>17</v>
      </c>
      <c r="Y273" s="69"/>
      <c r="Z273" s="70">
        <v>228</v>
      </c>
      <c r="AA273" s="24"/>
      <c r="AB273" s="68">
        <v>0.57999999999999996</v>
      </c>
      <c r="AC273" s="655">
        <v>1841</v>
      </c>
      <c r="AD273" s="21"/>
      <c r="AE273" s="3"/>
      <c r="AF273" s="22"/>
      <c r="AG273" s="10"/>
      <c r="AH273" s="10"/>
      <c r="AI273" s="3"/>
    </row>
    <row r="274" spans="1:35" x14ac:dyDescent="0.15">
      <c r="A274" s="1666"/>
      <c r="B274" s="326">
        <v>43798</v>
      </c>
      <c r="C274" s="465" t="str">
        <f t="shared" si="29"/>
        <v>(金)</v>
      </c>
      <c r="D274" s="671" t="s">
        <v>599</v>
      </c>
      <c r="E274" s="60"/>
      <c r="F274" s="60">
        <v>7.4</v>
      </c>
      <c r="G274" s="23">
        <v>11.1</v>
      </c>
      <c r="H274" s="63">
        <v>11.5</v>
      </c>
      <c r="I274" s="23">
        <v>38.4</v>
      </c>
      <c r="J274" s="63">
        <v>7.3</v>
      </c>
      <c r="K274" s="23">
        <v>7.47</v>
      </c>
      <c r="L274" s="63">
        <v>7.24</v>
      </c>
      <c r="M274" s="23">
        <v>21.6</v>
      </c>
      <c r="N274" s="63">
        <v>22</v>
      </c>
      <c r="O274" s="50"/>
      <c r="P274" s="1310">
        <v>77</v>
      </c>
      <c r="Q274" s="50"/>
      <c r="R274" s="1310">
        <v>74</v>
      </c>
      <c r="S274" s="50"/>
      <c r="T274" s="1310"/>
      <c r="U274" s="50"/>
      <c r="V274" s="1310"/>
      <c r="W274" s="64"/>
      <c r="X274" s="65">
        <v>19</v>
      </c>
      <c r="Y274" s="69"/>
      <c r="Z274" s="70">
        <v>166</v>
      </c>
      <c r="AA274" s="24"/>
      <c r="AB274" s="68">
        <v>0.28000000000000003</v>
      </c>
      <c r="AC274" s="655">
        <v>8269</v>
      </c>
      <c r="AD274" s="29" t="s">
        <v>384</v>
      </c>
      <c r="AE274" s="2" t="s">
        <v>36</v>
      </c>
      <c r="AF274" s="2" t="s">
        <v>36</v>
      </c>
      <c r="AG274" s="2" t="s">
        <v>36</v>
      </c>
      <c r="AH274" s="2" t="s">
        <v>36</v>
      </c>
      <c r="AI274" s="103" t="s">
        <v>36</v>
      </c>
    </row>
    <row r="275" spans="1:35" x14ac:dyDescent="0.15">
      <c r="A275" s="1666"/>
      <c r="B275" s="326">
        <v>43799</v>
      </c>
      <c r="C275" s="466" t="str">
        <f t="shared" si="29"/>
        <v>(土)</v>
      </c>
      <c r="D275" s="672" t="s">
        <v>599</v>
      </c>
      <c r="E275" s="125"/>
      <c r="F275" s="125">
        <v>9.9</v>
      </c>
      <c r="G275" s="126">
        <v>9.9</v>
      </c>
      <c r="H275" s="127">
        <v>11</v>
      </c>
      <c r="I275" s="126">
        <v>14.8</v>
      </c>
      <c r="J275" s="127">
        <v>7.3</v>
      </c>
      <c r="K275" s="126">
        <v>7.29</v>
      </c>
      <c r="L275" s="127">
        <v>7.22</v>
      </c>
      <c r="M275" s="126"/>
      <c r="N275" s="127"/>
      <c r="O275" s="676"/>
      <c r="P275" s="1324"/>
      <c r="Q275" s="676"/>
      <c r="R275" s="1324"/>
      <c r="S275" s="676"/>
      <c r="T275" s="1324"/>
      <c r="U275" s="676"/>
      <c r="V275" s="1324"/>
      <c r="W275" s="128"/>
      <c r="X275" s="129"/>
      <c r="Y275" s="132"/>
      <c r="Z275" s="133"/>
      <c r="AA275" s="130"/>
      <c r="AB275" s="131"/>
      <c r="AC275" s="673">
        <v>5532</v>
      </c>
      <c r="AD275" s="11" t="s">
        <v>36</v>
      </c>
      <c r="AE275" s="2" t="s">
        <v>36</v>
      </c>
      <c r="AF275" s="2" t="s">
        <v>36</v>
      </c>
      <c r="AG275" s="2" t="s">
        <v>36</v>
      </c>
      <c r="AH275" s="2" t="s">
        <v>36</v>
      </c>
      <c r="AI275" s="103" t="s">
        <v>36</v>
      </c>
    </row>
    <row r="276" spans="1:35" s="1" customFormat="1" ht="13.5" customHeight="1" x14ac:dyDescent="0.15">
      <c r="A276" s="1666"/>
      <c r="B276" s="1610" t="s">
        <v>396</v>
      </c>
      <c r="C276" s="1611"/>
      <c r="D276" s="399"/>
      <c r="E276" s="358">
        <f>MAX(E246:E275)</f>
        <v>61</v>
      </c>
      <c r="F276" s="359">
        <f t="shared" ref="F276:AC276" si="30">IF(COUNT(F246:F275)=0,"",MAX(F246:F275))</f>
        <v>20</v>
      </c>
      <c r="G276" s="360">
        <f t="shared" si="30"/>
        <v>17.5</v>
      </c>
      <c r="H276" s="361">
        <f t="shared" si="30"/>
        <v>16.899999999999999</v>
      </c>
      <c r="I276" s="360">
        <f t="shared" si="30"/>
        <v>174.8</v>
      </c>
      <c r="J276" s="361">
        <f t="shared" si="30"/>
        <v>10.8</v>
      </c>
      <c r="K276" s="360">
        <f t="shared" si="30"/>
        <v>7.74</v>
      </c>
      <c r="L276" s="361">
        <f t="shared" si="30"/>
        <v>7.87</v>
      </c>
      <c r="M276" s="360">
        <f t="shared" si="30"/>
        <v>35.5</v>
      </c>
      <c r="N276" s="361">
        <f t="shared" si="30"/>
        <v>37.9</v>
      </c>
      <c r="O276" s="1311">
        <f t="shared" si="30"/>
        <v>130</v>
      </c>
      <c r="P276" s="1312">
        <f t="shared" si="30"/>
        <v>140</v>
      </c>
      <c r="Q276" s="1311">
        <f t="shared" si="30"/>
        <v>102</v>
      </c>
      <c r="R276" s="1312">
        <f t="shared" si="30"/>
        <v>112</v>
      </c>
      <c r="S276" s="1311">
        <f t="shared" si="30"/>
        <v>72.099999999999994</v>
      </c>
      <c r="T276" s="1319">
        <f t="shared" si="30"/>
        <v>76.099999999999994</v>
      </c>
      <c r="U276" s="1311">
        <f t="shared" si="30"/>
        <v>29.9</v>
      </c>
      <c r="V276" s="1319">
        <f t="shared" si="30"/>
        <v>21.9</v>
      </c>
      <c r="W276" s="362">
        <f t="shared" si="30"/>
        <v>17</v>
      </c>
      <c r="X276" s="583">
        <f t="shared" si="30"/>
        <v>21</v>
      </c>
      <c r="Y276" s="1471">
        <f t="shared" si="30"/>
        <v>238</v>
      </c>
      <c r="Z276" s="1472">
        <f t="shared" si="30"/>
        <v>252</v>
      </c>
      <c r="AA276" s="694">
        <f t="shared" si="30"/>
        <v>0.59</v>
      </c>
      <c r="AB276" s="1514">
        <f t="shared" si="30"/>
        <v>0.7</v>
      </c>
      <c r="AC276" s="711">
        <f t="shared" si="30"/>
        <v>14332</v>
      </c>
      <c r="AD276" s="11" t="s">
        <v>36</v>
      </c>
      <c r="AE276" s="2" t="s">
        <v>36</v>
      </c>
      <c r="AF276" s="2" t="s">
        <v>36</v>
      </c>
      <c r="AG276" s="2" t="s">
        <v>36</v>
      </c>
      <c r="AH276" s="2" t="s">
        <v>36</v>
      </c>
      <c r="AI276" s="103" t="s">
        <v>36</v>
      </c>
    </row>
    <row r="277" spans="1:35" s="1" customFormat="1" ht="13.5" customHeight="1" x14ac:dyDescent="0.15">
      <c r="A277" s="1666"/>
      <c r="B277" s="1602" t="s">
        <v>397</v>
      </c>
      <c r="C277" s="1603"/>
      <c r="D277" s="401"/>
      <c r="E277" s="364">
        <f>MIN(E246:E275)</f>
        <v>0</v>
      </c>
      <c r="F277" s="365">
        <f t="shared" ref="F277:AC277" si="31">IF(COUNT(F246:F275)=0,"",MIN(F246:F275))</f>
        <v>7.4</v>
      </c>
      <c r="G277" s="366">
        <f t="shared" si="31"/>
        <v>9.9</v>
      </c>
      <c r="H277" s="367">
        <f t="shared" si="31"/>
        <v>11</v>
      </c>
      <c r="I277" s="366">
        <f t="shared" si="31"/>
        <v>6.6</v>
      </c>
      <c r="J277" s="365">
        <f t="shared" si="31"/>
        <v>2.5</v>
      </c>
      <c r="K277" s="366">
        <f t="shared" si="31"/>
        <v>6.94</v>
      </c>
      <c r="L277" s="365">
        <f t="shared" si="31"/>
        <v>6.71</v>
      </c>
      <c r="M277" s="366">
        <f t="shared" si="31"/>
        <v>17.5</v>
      </c>
      <c r="N277" s="365">
        <f t="shared" si="31"/>
        <v>18</v>
      </c>
      <c r="O277" s="1313">
        <f t="shared" si="31"/>
        <v>130</v>
      </c>
      <c r="P277" s="1314">
        <f t="shared" si="31"/>
        <v>44</v>
      </c>
      <c r="Q277" s="1313">
        <f t="shared" si="31"/>
        <v>102</v>
      </c>
      <c r="R277" s="1314">
        <f t="shared" si="31"/>
        <v>54</v>
      </c>
      <c r="S277" s="1313">
        <f t="shared" si="31"/>
        <v>72.099999999999994</v>
      </c>
      <c r="T277" s="1314">
        <f t="shared" si="31"/>
        <v>76.099999999999994</v>
      </c>
      <c r="U277" s="1313">
        <f t="shared" si="31"/>
        <v>29.9</v>
      </c>
      <c r="V277" s="1320">
        <f t="shared" si="31"/>
        <v>21.9</v>
      </c>
      <c r="W277" s="368">
        <f t="shared" si="31"/>
        <v>17</v>
      </c>
      <c r="X277" s="697">
        <f t="shared" si="31"/>
        <v>16</v>
      </c>
      <c r="Y277" s="1473">
        <f t="shared" si="31"/>
        <v>238</v>
      </c>
      <c r="Z277" s="1474">
        <f t="shared" si="31"/>
        <v>152</v>
      </c>
      <c r="AA277" s="698">
        <f t="shared" si="31"/>
        <v>0.59</v>
      </c>
      <c r="AB277" s="710">
        <f t="shared" si="31"/>
        <v>0.23</v>
      </c>
      <c r="AC277" s="712">
        <f t="shared" si="31"/>
        <v>1642</v>
      </c>
      <c r="AD277" s="11" t="s">
        <v>36</v>
      </c>
      <c r="AE277" s="2" t="s">
        <v>36</v>
      </c>
      <c r="AF277" s="2" t="s">
        <v>36</v>
      </c>
      <c r="AG277" s="2" t="s">
        <v>36</v>
      </c>
      <c r="AH277" s="2" t="s">
        <v>36</v>
      </c>
      <c r="AI277" s="103" t="s">
        <v>36</v>
      </c>
    </row>
    <row r="278" spans="1:35" s="1" customFormat="1" ht="13.5" customHeight="1" x14ac:dyDescent="0.15">
      <c r="A278" s="1666"/>
      <c r="B278" s="1602" t="s">
        <v>398</v>
      </c>
      <c r="C278" s="1603"/>
      <c r="D278" s="401"/>
      <c r="E278" s="401"/>
      <c r="F278" s="584">
        <f t="shared" ref="F278:AC278" si="32">IF(COUNT(F246:F275)=0,"",AVERAGE(F246:F275))</f>
        <v>14.669999999999998</v>
      </c>
      <c r="G278" s="366">
        <f t="shared" si="32"/>
        <v>14.596666666666669</v>
      </c>
      <c r="H278" s="365">
        <f t="shared" si="32"/>
        <v>14.993333333333334</v>
      </c>
      <c r="I278" s="366">
        <f t="shared" si="32"/>
        <v>26.48</v>
      </c>
      <c r="J278" s="365">
        <f t="shared" si="32"/>
        <v>6.8333333333333321</v>
      </c>
      <c r="K278" s="366">
        <f t="shared" si="32"/>
        <v>7.5186666666666655</v>
      </c>
      <c r="L278" s="365">
        <f t="shared" si="32"/>
        <v>7.4933333333333332</v>
      </c>
      <c r="M278" s="366">
        <f t="shared" si="32"/>
        <v>28.919999999999998</v>
      </c>
      <c r="N278" s="365">
        <f t="shared" si="32"/>
        <v>30.654999999999994</v>
      </c>
      <c r="O278" s="1313">
        <f t="shared" si="32"/>
        <v>130</v>
      </c>
      <c r="P278" s="1314">
        <f t="shared" si="32"/>
        <v>112.05</v>
      </c>
      <c r="Q278" s="1313">
        <f t="shared" si="32"/>
        <v>102</v>
      </c>
      <c r="R278" s="1314">
        <f t="shared" si="32"/>
        <v>93.4</v>
      </c>
      <c r="S278" s="1313">
        <f t="shared" si="32"/>
        <v>72.099999999999994</v>
      </c>
      <c r="T278" s="1314">
        <f t="shared" si="32"/>
        <v>76.099999999999994</v>
      </c>
      <c r="U278" s="1313">
        <f t="shared" si="32"/>
        <v>29.9</v>
      </c>
      <c r="V278" s="1314">
        <f t="shared" si="32"/>
        <v>21.9</v>
      </c>
      <c r="W278" s="1363">
        <f t="shared" si="32"/>
        <v>17</v>
      </c>
      <c r="X278" s="697">
        <f t="shared" si="32"/>
        <v>18.2</v>
      </c>
      <c r="Y278" s="1473">
        <f t="shared" si="32"/>
        <v>238</v>
      </c>
      <c r="Z278" s="1474">
        <f t="shared" si="32"/>
        <v>218.7</v>
      </c>
      <c r="AA278" s="698">
        <f t="shared" si="32"/>
        <v>0.59</v>
      </c>
      <c r="AB278" s="710">
        <f t="shared" si="32"/>
        <v>0.42400000000000004</v>
      </c>
      <c r="AC278" s="712">
        <f t="shared" si="32"/>
        <v>4876.304347826087</v>
      </c>
      <c r="AD278" s="11" t="s">
        <v>36</v>
      </c>
      <c r="AE278" s="2" t="s">
        <v>36</v>
      </c>
      <c r="AF278" s="2" t="s">
        <v>36</v>
      </c>
      <c r="AG278" s="2" t="s">
        <v>36</v>
      </c>
      <c r="AH278" s="2" t="s">
        <v>36</v>
      </c>
      <c r="AI278" s="103" t="s">
        <v>36</v>
      </c>
    </row>
    <row r="279" spans="1:35" s="1" customFormat="1" ht="13.5" customHeight="1" x14ac:dyDescent="0.15">
      <c r="A279" s="1667"/>
      <c r="B279" s="1604" t="s">
        <v>399</v>
      </c>
      <c r="C279" s="1605"/>
      <c r="D279" s="401"/>
      <c r="E279" s="577">
        <f>SUM(E246:E275)</f>
        <v>162</v>
      </c>
      <c r="F279" s="606"/>
      <c r="G279" s="1352"/>
      <c r="H279" s="1455"/>
      <c r="I279" s="1352"/>
      <c r="J279" s="1455"/>
      <c r="K279" s="1352"/>
      <c r="L279" s="1353"/>
      <c r="M279" s="1352"/>
      <c r="N279" s="1455"/>
      <c r="O279" s="1315"/>
      <c r="P279" s="1316"/>
      <c r="Q279" s="1315"/>
      <c r="R279" s="1333"/>
      <c r="S279" s="1315"/>
      <c r="T279" s="1316"/>
      <c r="U279" s="1315"/>
      <c r="V279" s="1333"/>
      <c r="W279" s="1364"/>
      <c r="X279" s="1365"/>
      <c r="Y279" s="1475"/>
      <c r="Z279" s="1476"/>
      <c r="AA279" s="1520"/>
      <c r="AB279" s="1515"/>
      <c r="AC279" s="639">
        <f>SUM(AC246:AC275)</f>
        <v>112155</v>
      </c>
      <c r="AD279" s="11" t="s">
        <v>36</v>
      </c>
      <c r="AE279" s="2" t="s">
        <v>36</v>
      </c>
      <c r="AF279" s="2" t="s">
        <v>36</v>
      </c>
      <c r="AG279" s="2" t="s">
        <v>36</v>
      </c>
      <c r="AH279" s="2" t="s">
        <v>36</v>
      </c>
      <c r="AI279" s="103" t="s">
        <v>36</v>
      </c>
    </row>
    <row r="280" spans="1:35" x14ac:dyDescent="0.15">
      <c r="A280" s="1665" t="s">
        <v>356</v>
      </c>
      <c r="B280" s="457">
        <v>43800</v>
      </c>
      <c r="C280" s="464" t="str">
        <f>IF(B280="","",IF(WEEKDAY(B280)=1,"(日)",IF(WEEKDAY(B280)=2,"(月)",IF(WEEKDAY(B280)=3,"(火)",IF(WEEKDAY(B280)=4,"(水)",IF(WEEKDAY(B280)=5,"(木)",IF(WEEKDAY(B280)=6,"(金)","(土)")))))))</f>
        <v>(日)</v>
      </c>
      <c r="D280" s="670" t="s">
        <v>600</v>
      </c>
      <c r="E280" s="59"/>
      <c r="F280" s="59">
        <v>8.9</v>
      </c>
      <c r="G280" s="61">
        <v>10.4</v>
      </c>
      <c r="H280" s="62">
        <v>11.1</v>
      </c>
      <c r="I280" s="61">
        <v>12.3</v>
      </c>
      <c r="J280" s="62">
        <v>8.6999999999999993</v>
      </c>
      <c r="K280" s="61">
        <v>7.33</v>
      </c>
      <c r="L280" s="62">
        <v>7.37</v>
      </c>
      <c r="M280" s="61"/>
      <c r="N280" s="62"/>
      <c r="O280" s="1308"/>
      <c r="P280" s="1309"/>
      <c r="Q280" s="1308"/>
      <c r="R280" s="1309"/>
      <c r="S280" s="1308"/>
      <c r="T280" s="1309"/>
      <c r="U280" s="1308"/>
      <c r="V280" s="1309"/>
      <c r="W280" s="55"/>
      <c r="X280" s="56"/>
      <c r="Y280" s="57"/>
      <c r="Z280" s="58"/>
      <c r="AA280" s="66"/>
      <c r="AB280" s="67"/>
      <c r="AC280" s="653">
        <v>1222</v>
      </c>
      <c r="AD280" s="172">
        <v>43810</v>
      </c>
      <c r="AE280" s="135" t="s">
        <v>3</v>
      </c>
      <c r="AF280" s="136">
        <v>15.4</v>
      </c>
      <c r="AG280" s="137" t="s">
        <v>20</v>
      </c>
      <c r="AH280" s="138"/>
      <c r="AI280" s="139"/>
    </row>
    <row r="281" spans="1:35" x14ac:dyDescent="0.15">
      <c r="A281" s="1666"/>
      <c r="B281" s="457">
        <v>43801</v>
      </c>
      <c r="C281" s="456" t="str">
        <f t="shared" ref="C281:C286" si="33">IF(B281="","",IF(WEEKDAY(B281)=1,"(日)",IF(WEEKDAY(B281)=2,"(月)",IF(WEEKDAY(B281)=3,"(火)",IF(WEEKDAY(B281)=4,"(水)",IF(WEEKDAY(B281)=5,"(木)",IF(WEEKDAY(B281)=6,"(金)","(土)")))))))</f>
        <v>(月)</v>
      </c>
      <c r="D281" s="671" t="s">
        <v>600</v>
      </c>
      <c r="E281" s="60">
        <v>26</v>
      </c>
      <c r="F281" s="60">
        <v>18.3</v>
      </c>
      <c r="G281" s="23">
        <v>13.1</v>
      </c>
      <c r="H281" s="63">
        <v>12.9</v>
      </c>
      <c r="I281" s="23">
        <v>7.8</v>
      </c>
      <c r="J281" s="63">
        <v>7.4</v>
      </c>
      <c r="K281" s="23">
        <v>7.5</v>
      </c>
      <c r="L281" s="63">
        <v>7.61</v>
      </c>
      <c r="M281" s="23">
        <v>27.9</v>
      </c>
      <c r="N281" s="63">
        <v>29.3</v>
      </c>
      <c r="O281" s="50"/>
      <c r="P281" s="1310">
        <v>120</v>
      </c>
      <c r="Q281" s="50"/>
      <c r="R281" s="1310">
        <v>94</v>
      </c>
      <c r="S281" s="50"/>
      <c r="T281" s="1310"/>
      <c r="U281" s="50"/>
      <c r="V281" s="1310"/>
      <c r="W281" s="64"/>
      <c r="X281" s="65">
        <v>16</v>
      </c>
      <c r="Y281" s="69"/>
      <c r="Z281" s="70">
        <v>236</v>
      </c>
      <c r="AA281" s="24"/>
      <c r="AB281" s="68">
        <v>0.5</v>
      </c>
      <c r="AC281" s="799">
        <v>5777</v>
      </c>
      <c r="AD281" s="12" t="s">
        <v>93</v>
      </c>
      <c r="AE281" s="13" t="s">
        <v>385</v>
      </c>
      <c r="AF281" s="14" t="s">
        <v>5</v>
      </c>
      <c r="AG281" s="15" t="s">
        <v>6</v>
      </c>
      <c r="AH281" s="16" t="s">
        <v>36</v>
      </c>
      <c r="AI281" s="96"/>
    </row>
    <row r="282" spans="1:35" x14ac:dyDescent="0.15">
      <c r="A282" s="1666"/>
      <c r="B282" s="457">
        <v>43802</v>
      </c>
      <c r="C282" s="456" t="str">
        <f t="shared" si="33"/>
        <v>(火)</v>
      </c>
      <c r="D282" s="671" t="s">
        <v>600</v>
      </c>
      <c r="E282" s="60"/>
      <c r="F282" s="60">
        <v>13.6</v>
      </c>
      <c r="G282" s="23">
        <v>13.8</v>
      </c>
      <c r="H282" s="63">
        <v>14.4</v>
      </c>
      <c r="I282" s="23">
        <v>52.4</v>
      </c>
      <c r="J282" s="63">
        <v>4</v>
      </c>
      <c r="K282" s="23">
        <v>7.37</v>
      </c>
      <c r="L282" s="63">
        <v>6.92</v>
      </c>
      <c r="M282" s="23">
        <v>20.3</v>
      </c>
      <c r="N282" s="63">
        <v>19.399999999999999</v>
      </c>
      <c r="O282" s="50"/>
      <c r="P282" s="1310">
        <v>54</v>
      </c>
      <c r="Q282" s="50"/>
      <c r="R282" s="1310">
        <v>60</v>
      </c>
      <c r="S282" s="50"/>
      <c r="T282" s="1310"/>
      <c r="U282" s="50"/>
      <c r="V282" s="1310"/>
      <c r="W282" s="64"/>
      <c r="X282" s="65">
        <v>21</v>
      </c>
      <c r="Y282" s="69"/>
      <c r="Z282" s="70">
        <v>134</v>
      </c>
      <c r="AA282" s="24"/>
      <c r="AB282" s="68">
        <v>0.16</v>
      </c>
      <c r="AC282" s="655">
        <v>9776</v>
      </c>
      <c r="AD282" s="5" t="s">
        <v>94</v>
      </c>
      <c r="AE282" s="17" t="s">
        <v>20</v>
      </c>
      <c r="AF282" s="31">
        <v>13.2</v>
      </c>
      <c r="AG282" s="32">
        <v>13.8</v>
      </c>
      <c r="AH282" s="33" t="s">
        <v>36</v>
      </c>
      <c r="AI282" s="97"/>
    </row>
    <row r="283" spans="1:35" x14ac:dyDescent="0.15">
      <c r="A283" s="1666"/>
      <c r="B283" s="457">
        <v>43803</v>
      </c>
      <c r="C283" s="456" t="str">
        <f t="shared" si="33"/>
        <v>(水)</v>
      </c>
      <c r="D283" s="671" t="s">
        <v>599</v>
      </c>
      <c r="E283" s="60"/>
      <c r="F283" s="60">
        <v>12.2</v>
      </c>
      <c r="G283" s="23">
        <v>12.3</v>
      </c>
      <c r="H283" s="63">
        <v>12.9</v>
      </c>
      <c r="I283" s="23">
        <v>13.8</v>
      </c>
      <c r="J283" s="63">
        <v>6.1</v>
      </c>
      <c r="K283" s="23">
        <v>7.41</v>
      </c>
      <c r="L283" s="63">
        <v>7.36</v>
      </c>
      <c r="M283" s="23">
        <v>24.8</v>
      </c>
      <c r="N283" s="63">
        <v>24.3</v>
      </c>
      <c r="O283" s="50"/>
      <c r="P283" s="1310">
        <v>90</v>
      </c>
      <c r="Q283" s="50"/>
      <c r="R283" s="1310">
        <v>82</v>
      </c>
      <c r="S283" s="50"/>
      <c r="T283" s="1310"/>
      <c r="U283" s="50"/>
      <c r="V283" s="1310"/>
      <c r="W283" s="64"/>
      <c r="X283" s="65">
        <v>18</v>
      </c>
      <c r="Y283" s="69"/>
      <c r="Z283" s="70">
        <v>186</v>
      </c>
      <c r="AA283" s="24"/>
      <c r="AB283" s="68">
        <v>0.33</v>
      </c>
      <c r="AC283" s="655">
        <v>3778</v>
      </c>
      <c r="AD283" s="6" t="s">
        <v>386</v>
      </c>
      <c r="AE283" s="18" t="s">
        <v>387</v>
      </c>
      <c r="AF283" s="34">
        <v>13.9</v>
      </c>
      <c r="AG283" s="35">
        <v>9.1999999999999993</v>
      </c>
      <c r="AH283" s="39" t="s">
        <v>36</v>
      </c>
      <c r="AI283" s="98"/>
    </row>
    <row r="284" spans="1:35" x14ac:dyDescent="0.15">
      <c r="A284" s="1666"/>
      <c r="B284" s="457">
        <v>43804</v>
      </c>
      <c r="C284" s="456" t="str">
        <f t="shared" si="33"/>
        <v>(木)</v>
      </c>
      <c r="D284" s="671" t="s">
        <v>600</v>
      </c>
      <c r="E284" s="60"/>
      <c r="F284" s="60">
        <v>7.4</v>
      </c>
      <c r="G284" s="23">
        <v>11.4</v>
      </c>
      <c r="H284" s="63">
        <v>12.1</v>
      </c>
      <c r="I284" s="23">
        <v>17.7</v>
      </c>
      <c r="J284" s="63">
        <v>6.2</v>
      </c>
      <c r="K284" s="23">
        <v>7.51</v>
      </c>
      <c r="L284" s="63">
        <v>7.47</v>
      </c>
      <c r="M284" s="23">
        <v>27</v>
      </c>
      <c r="N284" s="63">
        <v>29.4</v>
      </c>
      <c r="O284" s="50"/>
      <c r="P284" s="1310">
        <v>100</v>
      </c>
      <c r="Q284" s="50"/>
      <c r="R284" s="1310">
        <v>92</v>
      </c>
      <c r="S284" s="50"/>
      <c r="T284" s="1310"/>
      <c r="U284" s="50"/>
      <c r="V284" s="1310"/>
      <c r="W284" s="64"/>
      <c r="X284" s="65">
        <v>17</v>
      </c>
      <c r="Y284" s="69"/>
      <c r="Z284" s="70">
        <v>206</v>
      </c>
      <c r="AA284" s="24"/>
      <c r="AB284" s="68">
        <v>0.41</v>
      </c>
      <c r="AC284" s="655">
        <v>1858</v>
      </c>
      <c r="AD284" s="6" t="s">
        <v>21</v>
      </c>
      <c r="AE284" s="18"/>
      <c r="AF284" s="34">
        <v>7.62</v>
      </c>
      <c r="AG284" s="35">
        <v>7.74</v>
      </c>
      <c r="AH284" s="42" t="s">
        <v>36</v>
      </c>
      <c r="AI284" s="99"/>
    </row>
    <row r="285" spans="1:35" x14ac:dyDescent="0.15">
      <c r="A285" s="1666"/>
      <c r="B285" s="457">
        <v>43805</v>
      </c>
      <c r="C285" s="456" t="str">
        <f t="shared" si="33"/>
        <v>(金)</v>
      </c>
      <c r="D285" s="671" t="s">
        <v>600</v>
      </c>
      <c r="E285" s="60"/>
      <c r="F285" s="60">
        <v>9.3000000000000007</v>
      </c>
      <c r="G285" s="23">
        <v>11.9</v>
      </c>
      <c r="H285" s="63">
        <v>12.3</v>
      </c>
      <c r="I285" s="23">
        <v>11.2</v>
      </c>
      <c r="J285" s="63">
        <v>9.6999999999999993</v>
      </c>
      <c r="K285" s="23">
        <v>7.54</v>
      </c>
      <c r="L285" s="63">
        <v>7.69</v>
      </c>
      <c r="M285" s="23">
        <v>29.1</v>
      </c>
      <c r="N285" s="63">
        <v>32.700000000000003</v>
      </c>
      <c r="O285" s="50"/>
      <c r="P285" s="1310">
        <v>120</v>
      </c>
      <c r="Q285" s="50"/>
      <c r="R285" s="1310">
        <v>98</v>
      </c>
      <c r="S285" s="50"/>
      <c r="T285" s="1310"/>
      <c r="U285" s="50"/>
      <c r="V285" s="1310"/>
      <c r="W285" s="64"/>
      <c r="X285" s="65">
        <v>15</v>
      </c>
      <c r="Y285" s="69"/>
      <c r="Z285" s="70">
        <v>236</v>
      </c>
      <c r="AA285" s="24"/>
      <c r="AB285" s="68">
        <v>0.63</v>
      </c>
      <c r="AC285" s="655"/>
      <c r="AD285" s="6" t="s">
        <v>364</v>
      </c>
      <c r="AE285" s="18" t="s">
        <v>22</v>
      </c>
      <c r="AF285" s="34">
        <v>30.4</v>
      </c>
      <c r="AG285" s="35">
        <v>30.2</v>
      </c>
      <c r="AH285" s="36" t="s">
        <v>36</v>
      </c>
      <c r="AI285" s="100"/>
    </row>
    <row r="286" spans="1:35" x14ac:dyDescent="0.15">
      <c r="A286" s="1666"/>
      <c r="B286" s="457">
        <v>43806</v>
      </c>
      <c r="C286" s="456" t="str">
        <f t="shared" si="33"/>
        <v>(土)</v>
      </c>
      <c r="D286" s="671" t="s">
        <v>583</v>
      </c>
      <c r="E286" s="60">
        <v>14</v>
      </c>
      <c r="F286" s="60">
        <v>6.6</v>
      </c>
      <c r="G286" s="23">
        <v>11.2</v>
      </c>
      <c r="H286" s="63">
        <v>12.2</v>
      </c>
      <c r="I286" s="23">
        <v>9.1999999999999993</v>
      </c>
      <c r="J286" s="63">
        <v>7.6</v>
      </c>
      <c r="K286" s="23">
        <v>7.39</v>
      </c>
      <c r="L286" s="63">
        <v>7.65</v>
      </c>
      <c r="M286" s="23"/>
      <c r="N286" s="63"/>
      <c r="O286" s="50"/>
      <c r="P286" s="1310"/>
      <c r="Q286" s="50"/>
      <c r="R286" s="1310"/>
      <c r="S286" s="50"/>
      <c r="T286" s="1310"/>
      <c r="U286" s="50"/>
      <c r="V286" s="1310"/>
      <c r="W286" s="64"/>
      <c r="X286" s="65"/>
      <c r="Y286" s="69"/>
      <c r="Z286" s="70"/>
      <c r="AA286" s="24"/>
      <c r="AB286" s="68"/>
      <c r="AC286" s="655">
        <v>1416</v>
      </c>
      <c r="AD286" s="6" t="s">
        <v>388</v>
      </c>
      <c r="AE286" s="18" t="s">
        <v>23</v>
      </c>
      <c r="AF286" s="659">
        <v>120</v>
      </c>
      <c r="AG286" s="660">
        <v>120</v>
      </c>
      <c r="AH286" s="36" t="s">
        <v>36</v>
      </c>
      <c r="AI286" s="100"/>
    </row>
    <row r="287" spans="1:35" x14ac:dyDescent="0.15">
      <c r="A287" s="1666"/>
      <c r="B287" s="457">
        <v>43807</v>
      </c>
      <c r="C287" s="456" t="str">
        <f>IF(B287="","",IF(WEEKDAY(B287)=1,"(日)",IF(WEEKDAY(B287)=2,"(月)",IF(WEEKDAY(B287)=3,"(火)",IF(WEEKDAY(B287)=4,"(水)",IF(WEEKDAY(B287)=5,"(木)",IF(WEEKDAY(B287)=6,"(金)","(土)")))))))</f>
        <v>(日)</v>
      </c>
      <c r="D287" s="671" t="s">
        <v>599</v>
      </c>
      <c r="E287" s="60"/>
      <c r="F287" s="60">
        <v>8.8000000000000007</v>
      </c>
      <c r="G287" s="23">
        <v>10.1</v>
      </c>
      <c r="H287" s="63">
        <v>11.2</v>
      </c>
      <c r="I287" s="23">
        <v>23.4</v>
      </c>
      <c r="J287" s="63">
        <v>5.7</v>
      </c>
      <c r="K287" s="23">
        <v>7.34</v>
      </c>
      <c r="L287" s="63">
        <v>7.22</v>
      </c>
      <c r="M287" s="23"/>
      <c r="N287" s="63"/>
      <c r="O287" s="50"/>
      <c r="P287" s="1310"/>
      <c r="Q287" s="50"/>
      <c r="R287" s="1310"/>
      <c r="S287" s="50"/>
      <c r="T287" s="1310"/>
      <c r="U287" s="50"/>
      <c r="V287" s="1310"/>
      <c r="W287" s="64"/>
      <c r="X287" s="65"/>
      <c r="Y287" s="69"/>
      <c r="Z287" s="70"/>
      <c r="AA287" s="24"/>
      <c r="AB287" s="68"/>
      <c r="AC287" s="655">
        <v>5555</v>
      </c>
      <c r="AD287" s="6" t="s">
        <v>368</v>
      </c>
      <c r="AE287" s="18" t="s">
        <v>23</v>
      </c>
      <c r="AF287" s="659">
        <v>96</v>
      </c>
      <c r="AG287" s="660">
        <v>96</v>
      </c>
      <c r="AH287" s="36" t="s">
        <v>36</v>
      </c>
      <c r="AI287" s="100"/>
    </row>
    <row r="288" spans="1:35" x14ac:dyDescent="0.15">
      <c r="A288" s="1666"/>
      <c r="B288" s="457">
        <v>43808</v>
      </c>
      <c r="C288" s="456" t="str">
        <f t="shared" ref="C288:C310" si="34">IF(B288="","",IF(WEEKDAY(B288)=1,"(日)",IF(WEEKDAY(B288)=2,"(月)",IF(WEEKDAY(B288)=3,"(火)",IF(WEEKDAY(B288)=4,"(水)",IF(WEEKDAY(B288)=5,"(木)",IF(WEEKDAY(B288)=6,"(金)","(土)")))))))</f>
        <v>(月)</v>
      </c>
      <c r="D288" s="671" t="s">
        <v>600</v>
      </c>
      <c r="E288" s="60">
        <v>1</v>
      </c>
      <c r="F288" s="60">
        <v>7.5</v>
      </c>
      <c r="G288" s="23">
        <v>10.199999999999999</v>
      </c>
      <c r="H288" s="63">
        <v>10.8</v>
      </c>
      <c r="I288" s="23">
        <v>10.6</v>
      </c>
      <c r="J288" s="63">
        <v>9.5</v>
      </c>
      <c r="K288" s="23">
        <v>7.46</v>
      </c>
      <c r="L288" s="63">
        <v>7.58</v>
      </c>
      <c r="M288" s="23">
        <v>25.9</v>
      </c>
      <c r="N288" s="63">
        <v>29</v>
      </c>
      <c r="O288" s="50"/>
      <c r="P288" s="1310">
        <v>97</v>
      </c>
      <c r="Q288" s="50"/>
      <c r="R288" s="1310">
        <v>84</v>
      </c>
      <c r="S288" s="50"/>
      <c r="T288" s="1310"/>
      <c r="U288" s="50"/>
      <c r="V288" s="1310"/>
      <c r="W288" s="64"/>
      <c r="X288" s="65">
        <v>16</v>
      </c>
      <c r="Y288" s="69"/>
      <c r="Z288" s="70">
        <v>196</v>
      </c>
      <c r="AA288" s="24"/>
      <c r="AB288" s="68">
        <v>0.62</v>
      </c>
      <c r="AC288" s="655">
        <v>273</v>
      </c>
      <c r="AD288" s="6" t="s">
        <v>369</v>
      </c>
      <c r="AE288" s="18" t="s">
        <v>23</v>
      </c>
      <c r="AF288" s="659">
        <v>68.099999999999994</v>
      </c>
      <c r="AG288" s="660">
        <v>70.099999999999994</v>
      </c>
      <c r="AH288" s="36" t="s">
        <v>36</v>
      </c>
      <c r="AI288" s="100"/>
    </row>
    <row r="289" spans="1:35" x14ac:dyDescent="0.15">
      <c r="A289" s="1666"/>
      <c r="B289" s="457">
        <v>43809</v>
      </c>
      <c r="C289" s="456" t="str">
        <f t="shared" si="34"/>
        <v>(火)</v>
      </c>
      <c r="D289" s="671" t="s">
        <v>600</v>
      </c>
      <c r="E289" s="60">
        <v>1</v>
      </c>
      <c r="F289" s="60">
        <v>10</v>
      </c>
      <c r="G289" s="23">
        <v>11.7</v>
      </c>
      <c r="H289" s="63">
        <v>12</v>
      </c>
      <c r="I289" s="23">
        <v>9.5</v>
      </c>
      <c r="J289" s="63">
        <v>9.3000000000000007</v>
      </c>
      <c r="K289" s="23">
        <v>7.59</v>
      </c>
      <c r="L289" s="63">
        <v>7.75</v>
      </c>
      <c r="M289" s="23">
        <v>28.3</v>
      </c>
      <c r="N289" s="63">
        <v>28.6</v>
      </c>
      <c r="O289" s="50"/>
      <c r="P289" s="1310">
        <v>110</v>
      </c>
      <c r="Q289" s="50"/>
      <c r="R289" s="1310">
        <v>92</v>
      </c>
      <c r="S289" s="50"/>
      <c r="T289" s="1310"/>
      <c r="U289" s="50"/>
      <c r="V289" s="1310"/>
      <c r="W289" s="64"/>
      <c r="X289" s="65">
        <v>16</v>
      </c>
      <c r="Y289" s="69"/>
      <c r="Z289" s="70">
        <v>220</v>
      </c>
      <c r="AA289" s="24"/>
      <c r="AB289" s="68">
        <v>0.61</v>
      </c>
      <c r="AC289" s="655"/>
      <c r="AD289" s="6" t="s">
        <v>370</v>
      </c>
      <c r="AE289" s="18" t="s">
        <v>23</v>
      </c>
      <c r="AF289" s="659">
        <v>27.9</v>
      </c>
      <c r="AG289" s="660">
        <v>25.9</v>
      </c>
      <c r="AH289" s="36" t="s">
        <v>36</v>
      </c>
      <c r="AI289" s="100"/>
    </row>
    <row r="290" spans="1:35" x14ac:dyDescent="0.15">
      <c r="A290" s="1666"/>
      <c r="B290" s="457">
        <v>43810</v>
      </c>
      <c r="C290" s="456" t="str">
        <f t="shared" si="34"/>
        <v>(水)</v>
      </c>
      <c r="D290" s="671" t="s">
        <v>599</v>
      </c>
      <c r="E290" s="60">
        <v>3</v>
      </c>
      <c r="F290" s="60">
        <v>15.4</v>
      </c>
      <c r="G290" s="23">
        <v>13.2</v>
      </c>
      <c r="H290" s="63">
        <v>13.8</v>
      </c>
      <c r="I290" s="23">
        <v>13.9</v>
      </c>
      <c r="J290" s="63">
        <v>9.1999999999999993</v>
      </c>
      <c r="K290" s="23">
        <v>7.62</v>
      </c>
      <c r="L290" s="63">
        <v>7.74</v>
      </c>
      <c r="M290" s="23">
        <v>30.4</v>
      </c>
      <c r="N290" s="63">
        <v>30.2</v>
      </c>
      <c r="O290" s="50">
        <v>120</v>
      </c>
      <c r="P290" s="1310">
        <v>120</v>
      </c>
      <c r="Q290" s="50">
        <v>96</v>
      </c>
      <c r="R290" s="1310">
        <v>96</v>
      </c>
      <c r="S290" s="50">
        <v>68.099999999999994</v>
      </c>
      <c r="T290" s="1310">
        <v>70.099999999999994</v>
      </c>
      <c r="U290" s="50">
        <v>27.9</v>
      </c>
      <c r="V290" s="1310">
        <v>25.9</v>
      </c>
      <c r="W290" s="64">
        <v>16</v>
      </c>
      <c r="X290" s="65">
        <v>16</v>
      </c>
      <c r="Y290" s="69">
        <v>234</v>
      </c>
      <c r="Z290" s="70">
        <v>232</v>
      </c>
      <c r="AA290" s="24">
        <v>0.7</v>
      </c>
      <c r="AB290" s="68">
        <v>0.62</v>
      </c>
      <c r="AC290" s="655">
        <v>745</v>
      </c>
      <c r="AD290" s="6" t="s">
        <v>389</v>
      </c>
      <c r="AE290" s="18" t="s">
        <v>23</v>
      </c>
      <c r="AF290" s="37">
        <v>16</v>
      </c>
      <c r="AG290" s="38">
        <v>16</v>
      </c>
      <c r="AH290" s="39" t="s">
        <v>36</v>
      </c>
      <c r="AI290" s="98"/>
    </row>
    <row r="291" spans="1:35" x14ac:dyDescent="0.15">
      <c r="A291" s="1666"/>
      <c r="B291" s="457">
        <v>43811</v>
      </c>
      <c r="C291" s="456" t="str">
        <f t="shared" si="34"/>
        <v>(木)</v>
      </c>
      <c r="D291" s="671" t="s">
        <v>599</v>
      </c>
      <c r="E291" s="60">
        <v>0</v>
      </c>
      <c r="F291" s="60">
        <v>16.8</v>
      </c>
      <c r="G291" s="23">
        <v>13.7</v>
      </c>
      <c r="H291" s="63">
        <v>14.5</v>
      </c>
      <c r="I291" s="23">
        <v>11.4</v>
      </c>
      <c r="J291" s="63">
        <v>5.7</v>
      </c>
      <c r="K291" s="23">
        <v>7.56</v>
      </c>
      <c r="L291" s="63">
        <v>7.4</v>
      </c>
      <c r="M291" s="23">
        <v>30.5</v>
      </c>
      <c r="N291" s="63">
        <v>31.5</v>
      </c>
      <c r="O291" s="50"/>
      <c r="P291" s="1310">
        <v>120</v>
      </c>
      <c r="Q291" s="50"/>
      <c r="R291" s="1310">
        <v>96</v>
      </c>
      <c r="S291" s="50"/>
      <c r="T291" s="1310"/>
      <c r="U291" s="50"/>
      <c r="V291" s="1310"/>
      <c r="W291" s="64"/>
      <c r="X291" s="65">
        <v>18</v>
      </c>
      <c r="Y291" s="69"/>
      <c r="Z291" s="70">
        <v>228</v>
      </c>
      <c r="AA291" s="24"/>
      <c r="AB291" s="68">
        <v>0.37</v>
      </c>
      <c r="AC291" s="655">
        <v>1074</v>
      </c>
      <c r="AD291" s="6" t="s">
        <v>390</v>
      </c>
      <c r="AE291" s="18" t="s">
        <v>23</v>
      </c>
      <c r="AF291" s="48">
        <v>234</v>
      </c>
      <c r="AG291" s="49">
        <v>232</v>
      </c>
      <c r="AH291" s="25" t="s">
        <v>36</v>
      </c>
      <c r="AI291" s="26"/>
    </row>
    <row r="292" spans="1:35" x14ac:dyDescent="0.15">
      <c r="A292" s="1666"/>
      <c r="B292" s="457">
        <v>43812</v>
      </c>
      <c r="C292" s="456" t="str">
        <f t="shared" si="34"/>
        <v>(金)</v>
      </c>
      <c r="D292" s="671" t="s">
        <v>600</v>
      </c>
      <c r="E292" s="60"/>
      <c r="F292" s="60">
        <v>8.6</v>
      </c>
      <c r="G292" s="23">
        <v>11.9</v>
      </c>
      <c r="H292" s="63">
        <v>12.8</v>
      </c>
      <c r="I292" s="23">
        <v>7.8</v>
      </c>
      <c r="J292" s="63">
        <v>7.4</v>
      </c>
      <c r="K292" s="23">
        <v>7.67</v>
      </c>
      <c r="L292" s="63">
        <v>7.72</v>
      </c>
      <c r="M292" s="23">
        <v>31.6</v>
      </c>
      <c r="N292" s="63">
        <v>32</v>
      </c>
      <c r="O292" s="50"/>
      <c r="P292" s="1310">
        <v>120</v>
      </c>
      <c r="Q292" s="50"/>
      <c r="R292" s="1310">
        <v>100</v>
      </c>
      <c r="S292" s="50"/>
      <c r="T292" s="1310"/>
      <c r="U292" s="50"/>
      <c r="V292" s="1310"/>
      <c r="W292" s="64"/>
      <c r="X292" s="65">
        <v>15</v>
      </c>
      <c r="Y292" s="69"/>
      <c r="Z292" s="70">
        <v>236</v>
      </c>
      <c r="AA292" s="24"/>
      <c r="AB292" s="68">
        <v>0.5</v>
      </c>
      <c r="AC292" s="655"/>
      <c r="AD292" s="6" t="s">
        <v>391</v>
      </c>
      <c r="AE292" s="18" t="s">
        <v>23</v>
      </c>
      <c r="AF292" s="40">
        <v>0.7</v>
      </c>
      <c r="AG292" s="41">
        <v>0.62</v>
      </c>
      <c r="AH292" s="42" t="s">
        <v>36</v>
      </c>
      <c r="AI292" s="99"/>
    </row>
    <row r="293" spans="1:35" x14ac:dyDescent="0.15">
      <c r="A293" s="1666"/>
      <c r="B293" s="457">
        <v>43813</v>
      </c>
      <c r="C293" s="456" t="str">
        <f t="shared" si="34"/>
        <v>(土)</v>
      </c>
      <c r="D293" s="671" t="s">
        <v>599</v>
      </c>
      <c r="E293" s="60"/>
      <c r="F293" s="60">
        <v>11.5</v>
      </c>
      <c r="G293" s="23">
        <v>11.4</v>
      </c>
      <c r="H293" s="63">
        <v>12.3</v>
      </c>
      <c r="I293" s="23">
        <v>6.1</v>
      </c>
      <c r="J293" s="63">
        <v>6.8</v>
      </c>
      <c r="K293" s="23">
        <v>7.46</v>
      </c>
      <c r="L293" s="63">
        <v>7.67</v>
      </c>
      <c r="M293" s="23"/>
      <c r="N293" s="63"/>
      <c r="O293" s="50"/>
      <c r="P293" s="1310"/>
      <c r="Q293" s="50"/>
      <c r="R293" s="1310"/>
      <c r="S293" s="50"/>
      <c r="T293" s="1310"/>
      <c r="U293" s="50"/>
      <c r="V293" s="1310"/>
      <c r="W293" s="64"/>
      <c r="X293" s="65"/>
      <c r="Y293" s="69"/>
      <c r="Z293" s="70"/>
      <c r="AA293" s="24"/>
      <c r="AB293" s="68"/>
      <c r="AC293" s="655"/>
      <c r="AD293" s="6" t="s">
        <v>24</v>
      </c>
      <c r="AE293" s="18" t="s">
        <v>23</v>
      </c>
      <c r="AF293" s="23">
        <v>4.2</v>
      </c>
      <c r="AG293" s="47">
        <v>4.0999999999999996</v>
      </c>
      <c r="AH293" s="141" t="s">
        <v>36</v>
      </c>
      <c r="AI293" s="99"/>
    </row>
    <row r="294" spans="1:35" x14ac:dyDescent="0.15">
      <c r="A294" s="1666"/>
      <c r="B294" s="457">
        <v>43814</v>
      </c>
      <c r="C294" s="456" t="str">
        <f t="shared" si="34"/>
        <v>(日)</v>
      </c>
      <c r="D294" s="671" t="s">
        <v>600</v>
      </c>
      <c r="E294" s="60"/>
      <c r="F294" s="60">
        <v>10.3</v>
      </c>
      <c r="G294" s="23">
        <v>10.9</v>
      </c>
      <c r="H294" s="63">
        <v>12.1</v>
      </c>
      <c r="I294" s="23">
        <v>6.7</v>
      </c>
      <c r="J294" s="63">
        <v>6.8</v>
      </c>
      <c r="K294" s="23">
        <v>7.52</v>
      </c>
      <c r="L294" s="63">
        <v>7.71</v>
      </c>
      <c r="M294" s="23"/>
      <c r="N294" s="63"/>
      <c r="O294" s="50"/>
      <c r="P294" s="1310"/>
      <c r="Q294" s="50"/>
      <c r="R294" s="1310"/>
      <c r="S294" s="50"/>
      <c r="T294" s="1310"/>
      <c r="U294" s="50"/>
      <c r="V294" s="1310"/>
      <c r="W294" s="64"/>
      <c r="X294" s="65"/>
      <c r="Y294" s="69"/>
      <c r="Z294" s="70"/>
      <c r="AA294" s="24"/>
      <c r="AB294" s="68"/>
      <c r="AC294" s="655"/>
      <c r="AD294" s="6" t="s">
        <v>25</v>
      </c>
      <c r="AE294" s="18" t="s">
        <v>23</v>
      </c>
      <c r="AF294" s="23">
        <v>5</v>
      </c>
      <c r="AG294" s="47">
        <v>4.5999999999999996</v>
      </c>
      <c r="AH294" s="36" t="s">
        <v>36</v>
      </c>
      <c r="AI294" s="99"/>
    </row>
    <row r="295" spans="1:35" x14ac:dyDescent="0.15">
      <c r="A295" s="1666"/>
      <c r="B295" s="457">
        <v>43815</v>
      </c>
      <c r="C295" s="456" t="str">
        <f t="shared" si="34"/>
        <v>(月)</v>
      </c>
      <c r="D295" s="671" t="s">
        <v>599</v>
      </c>
      <c r="E295" s="60"/>
      <c r="F295" s="60">
        <v>7.7</v>
      </c>
      <c r="G295" s="23">
        <v>10.5</v>
      </c>
      <c r="H295" s="63">
        <v>11.4</v>
      </c>
      <c r="I295" s="23">
        <v>5</v>
      </c>
      <c r="J295" s="63">
        <v>5.2</v>
      </c>
      <c r="K295" s="23">
        <v>7.65</v>
      </c>
      <c r="L295" s="63">
        <v>7.74</v>
      </c>
      <c r="M295" s="23">
        <v>32.9</v>
      </c>
      <c r="N295" s="63">
        <v>34.299999999999997</v>
      </c>
      <c r="O295" s="50"/>
      <c r="P295" s="1310">
        <v>130</v>
      </c>
      <c r="Q295" s="50"/>
      <c r="R295" s="1310">
        <v>104</v>
      </c>
      <c r="S295" s="50"/>
      <c r="T295" s="1310"/>
      <c r="U295" s="50"/>
      <c r="V295" s="1310"/>
      <c r="W295" s="64"/>
      <c r="X295" s="65">
        <v>15</v>
      </c>
      <c r="Y295" s="69"/>
      <c r="Z295" s="70">
        <v>234</v>
      </c>
      <c r="AA295" s="24"/>
      <c r="AB295" s="68">
        <v>0.42</v>
      </c>
      <c r="AC295" s="655"/>
      <c r="AD295" s="6" t="s">
        <v>392</v>
      </c>
      <c r="AE295" s="18" t="s">
        <v>23</v>
      </c>
      <c r="AF295" s="23">
        <v>8.9</v>
      </c>
      <c r="AG295" s="47">
        <v>8.8000000000000007</v>
      </c>
      <c r="AH295" s="36" t="s">
        <v>36</v>
      </c>
      <c r="AI295" s="99"/>
    </row>
    <row r="296" spans="1:35" x14ac:dyDescent="0.15">
      <c r="A296" s="1666"/>
      <c r="B296" s="457">
        <v>43816</v>
      </c>
      <c r="C296" s="456" t="str">
        <f t="shared" si="34"/>
        <v>(火)</v>
      </c>
      <c r="D296" s="671" t="s">
        <v>583</v>
      </c>
      <c r="E296" s="60">
        <v>6</v>
      </c>
      <c r="F296" s="60">
        <v>9.1</v>
      </c>
      <c r="G296" s="23">
        <v>11.8</v>
      </c>
      <c r="H296" s="63">
        <v>12.2</v>
      </c>
      <c r="I296" s="23">
        <v>4.5999999999999996</v>
      </c>
      <c r="J296" s="63">
        <v>4.5</v>
      </c>
      <c r="K296" s="23">
        <v>7.65</v>
      </c>
      <c r="L296" s="63">
        <v>7.68</v>
      </c>
      <c r="M296" s="23">
        <v>33.9</v>
      </c>
      <c r="N296" s="63">
        <v>33.700000000000003</v>
      </c>
      <c r="O296" s="50"/>
      <c r="P296" s="1310">
        <v>140</v>
      </c>
      <c r="Q296" s="50"/>
      <c r="R296" s="1310">
        <v>106</v>
      </c>
      <c r="S296" s="50"/>
      <c r="T296" s="1310"/>
      <c r="U296" s="50"/>
      <c r="V296" s="1310"/>
      <c r="W296" s="64"/>
      <c r="X296" s="65">
        <v>15</v>
      </c>
      <c r="Y296" s="69"/>
      <c r="Z296" s="70">
        <v>242</v>
      </c>
      <c r="AA296" s="24"/>
      <c r="AB296" s="68">
        <v>0.47</v>
      </c>
      <c r="AC296" s="655"/>
      <c r="AD296" s="6" t="s">
        <v>393</v>
      </c>
      <c r="AE296" s="18" t="s">
        <v>23</v>
      </c>
      <c r="AF296" s="24">
        <v>4.5999999999999999E-2</v>
      </c>
      <c r="AG296" s="44">
        <v>4.5999999999999999E-2</v>
      </c>
      <c r="AH296" s="46" t="s">
        <v>36</v>
      </c>
      <c r="AI296" s="101"/>
    </row>
    <row r="297" spans="1:35" x14ac:dyDescent="0.15">
      <c r="A297" s="1666"/>
      <c r="B297" s="457">
        <v>43817</v>
      </c>
      <c r="C297" s="456" t="str">
        <f t="shared" si="34"/>
        <v>(水)</v>
      </c>
      <c r="D297" s="671" t="s">
        <v>599</v>
      </c>
      <c r="E297" s="60">
        <v>0</v>
      </c>
      <c r="F297" s="60">
        <v>11.4</v>
      </c>
      <c r="G297" s="23">
        <v>12.5</v>
      </c>
      <c r="H297" s="63">
        <v>13.1</v>
      </c>
      <c r="I297" s="23">
        <v>7.8</v>
      </c>
      <c r="J297" s="63">
        <v>7.6</v>
      </c>
      <c r="K297" s="23">
        <v>7.62</v>
      </c>
      <c r="L297" s="63">
        <v>7.71</v>
      </c>
      <c r="M297" s="23">
        <v>31.8</v>
      </c>
      <c r="N297" s="63">
        <v>32.799999999999997</v>
      </c>
      <c r="O297" s="50"/>
      <c r="P297" s="1310">
        <v>130</v>
      </c>
      <c r="Q297" s="50"/>
      <c r="R297" s="1310">
        <v>104</v>
      </c>
      <c r="S297" s="50"/>
      <c r="T297" s="1310"/>
      <c r="U297" s="50"/>
      <c r="V297" s="1310"/>
      <c r="W297" s="64"/>
      <c r="X297" s="65">
        <v>16</v>
      </c>
      <c r="Y297" s="69"/>
      <c r="Z297" s="70">
        <v>202</v>
      </c>
      <c r="AA297" s="24"/>
      <c r="AB297" s="68">
        <v>0.6</v>
      </c>
      <c r="AC297" s="655"/>
      <c r="AD297" s="6" t="s">
        <v>26</v>
      </c>
      <c r="AE297" s="18" t="s">
        <v>23</v>
      </c>
      <c r="AF297" s="24">
        <v>0.28000000000000003</v>
      </c>
      <c r="AG297" s="44">
        <v>0.25</v>
      </c>
      <c r="AH297" s="42" t="s">
        <v>36</v>
      </c>
      <c r="AI297" s="99"/>
    </row>
    <row r="298" spans="1:35" x14ac:dyDescent="0.15">
      <c r="A298" s="1666"/>
      <c r="B298" s="457">
        <v>43818</v>
      </c>
      <c r="C298" s="456" t="str">
        <f t="shared" si="34"/>
        <v>(木)</v>
      </c>
      <c r="D298" s="671" t="s">
        <v>583</v>
      </c>
      <c r="E298" s="60">
        <v>5</v>
      </c>
      <c r="F298" s="60">
        <v>10.8</v>
      </c>
      <c r="G298" s="23">
        <v>12.6</v>
      </c>
      <c r="H298" s="63">
        <v>13.4</v>
      </c>
      <c r="I298" s="23">
        <v>7.1</v>
      </c>
      <c r="J298" s="63">
        <v>6.9</v>
      </c>
      <c r="K298" s="23">
        <v>7.62</v>
      </c>
      <c r="L298" s="63">
        <v>7.74</v>
      </c>
      <c r="M298" s="23">
        <v>28.1</v>
      </c>
      <c r="N298" s="63">
        <v>31.3</v>
      </c>
      <c r="O298" s="50"/>
      <c r="P298" s="1310">
        <v>120</v>
      </c>
      <c r="Q298" s="50"/>
      <c r="R298" s="1310">
        <v>90</v>
      </c>
      <c r="S298" s="50"/>
      <c r="T298" s="1310"/>
      <c r="U298" s="50"/>
      <c r="V298" s="1310"/>
      <c r="W298" s="64"/>
      <c r="X298" s="65">
        <v>15</v>
      </c>
      <c r="Y298" s="69"/>
      <c r="Z298" s="70">
        <v>218</v>
      </c>
      <c r="AA298" s="24"/>
      <c r="AB298" s="68">
        <v>0.43</v>
      </c>
      <c r="AC298" s="655"/>
      <c r="AD298" s="6" t="s">
        <v>97</v>
      </c>
      <c r="AE298" s="18" t="s">
        <v>23</v>
      </c>
      <c r="AF298" s="24">
        <v>1.07</v>
      </c>
      <c r="AG298" s="44">
        <v>1.0900000000000001</v>
      </c>
      <c r="AH298" s="42" t="s">
        <v>36</v>
      </c>
      <c r="AI298" s="99"/>
    </row>
    <row r="299" spans="1:35" x14ac:dyDescent="0.15">
      <c r="A299" s="1666"/>
      <c r="B299" s="457">
        <v>43819</v>
      </c>
      <c r="C299" s="456" t="str">
        <f t="shared" si="34"/>
        <v>(金)</v>
      </c>
      <c r="D299" s="671" t="s">
        <v>599</v>
      </c>
      <c r="E299" s="60"/>
      <c r="F299" s="60">
        <v>12.4</v>
      </c>
      <c r="G299" s="23">
        <v>12.5</v>
      </c>
      <c r="H299" s="63">
        <v>13.1</v>
      </c>
      <c r="I299" s="23">
        <v>8</v>
      </c>
      <c r="J299" s="63">
        <v>7.2</v>
      </c>
      <c r="K299" s="23">
        <v>7.6</v>
      </c>
      <c r="L299" s="63">
        <v>7.64</v>
      </c>
      <c r="M299" s="23">
        <v>28.8</v>
      </c>
      <c r="N299" s="63">
        <v>28.9</v>
      </c>
      <c r="O299" s="50"/>
      <c r="P299" s="1310">
        <v>110</v>
      </c>
      <c r="Q299" s="50"/>
      <c r="R299" s="1310">
        <v>90</v>
      </c>
      <c r="S299" s="50"/>
      <c r="T299" s="1310"/>
      <c r="U299" s="50"/>
      <c r="V299" s="1310"/>
      <c r="W299" s="64"/>
      <c r="X299" s="65">
        <v>15</v>
      </c>
      <c r="Y299" s="69"/>
      <c r="Z299" s="70">
        <v>212</v>
      </c>
      <c r="AA299" s="24"/>
      <c r="AB299" s="68">
        <v>0.51</v>
      </c>
      <c r="AC299" s="655"/>
      <c r="AD299" s="6" t="s">
        <v>379</v>
      </c>
      <c r="AE299" s="18" t="s">
        <v>23</v>
      </c>
      <c r="AF299" s="24">
        <v>0.13600000000000001</v>
      </c>
      <c r="AG299" s="44">
        <v>0.13100000000000001</v>
      </c>
      <c r="AH299" s="46" t="s">
        <v>36</v>
      </c>
      <c r="AI299" s="101"/>
    </row>
    <row r="300" spans="1:35" x14ac:dyDescent="0.15">
      <c r="A300" s="1666"/>
      <c r="B300" s="457">
        <v>43820</v>
      </c>
      <c r="C300" s="456" t="str">
        <f t="shared" si="34"/>
        <v>(土)</v>
      </c>
      <c r="D300" s="671" t="s">
        <v>600</v>
      </c>
      <c r="E300" s="60"/>
      <c r="F300" s="60">
        <v>9.5</v>
      </c>
      <c r="G300" s="23">
        <v>11.5</v>
      </c>
      <c r="H300" s="63">
        <v>12.8</v>
      </c>
      <c r="I300" s="23">
        <v>6.3</v>
      </c>
      <c r="J300" s="63">
        <v>6</v>
      </c>
      <c r="K300" s="23">
        <v>7.5</v>
      </c>
      <c r="L300" s="63">
        <v>7.67</v>
      </c>
      <c r="M300" s="23"/>
      <c r="N300" s="63"/>
      <c r="O300" s="50"/>
      <c r="P300" s="1310"/>
      <c r="Q300" s="50"/>
      <c r="R300" s="1310"/>
      <c r="S300" s="50"/>
      <c r="T300" s="1310"/>
      <c r="U300" s="50"/>
      <c r="V300" s="1310"/>
      <c r="W300" s="64"/>
      <c r="X300" s="65"/>
      <c r="Y300" s="69"/>
      <c r="Z300" s="70"/>
      <c r="AA300" s="24"/>
      <c r="AB300" s="68"/>
      <c r="AC300" s="655"/>
      <c r="AD300" s="6" t="s">
        <v>394</v>
      </c>
      <c r="AE300" s="18" t="s">
        <v>23</v>
      </c>
      <c r="AF300" s="484"/>
      <c r="AG300" s="217"/>
      <c r="AH300" s="42" t="s">
        <v>36</v>
      </c>
      <c r="AI300" s="99"/>
    </row>
    <row r="301" spans="1:35" x14ac:dyDescent="0.15">
      <c r="A301" s="1666"/>
      <c r="B301" s="457">
        <v>43821</v>
      </c>
      <c r="C301" s="456" t="str">
        <f t="shared" si="34"/>
        <v>(日)</v>
      </c>
      <c r="D301" s="671" t="s">
        <v>600</v>
      </c>
      <c r="E301" s="60">
        <v>29</v>
      </c>
      <c r="F301" s="60">
        <v>7.8</v>
      </c>
      <c r="G301" s="23">
        <v>11.1</v>
      </c>
      <c r="H301" s="63">
        <v>12.5</v>
      </c>
      <c r="I301" s="23">
        <v>6.1</v>
      </c>
      <c r="J301" s="63">
        <v>5.8</v>
      </c>
      <c r="K301" s="23">
        <v>7.5</v>
      </c>
      <c r="L301" s="63">
        <v>7.69</v>
      </c>
      <c r="M301" s="23"/>
      <c r="N301" s="63"/>
      <c r="O301" s="50"/>
      <c r="P301" s="1310"/>
      <c r="Q301" s="50"/>
      <c r="R301" s="1310"/>
      <c r="S301" s="50"/>
      <c r="T301" s="1310"/>
      <c r="U301" s="50"/>
      <c r="V301" s="1310"/>
      <c r="W301" s="64"/>
      <c r="X301" s="65"/>
      <c r="Y301" s="69"/>
      <c r="Z301" s="70"/>
      <c r="AA301" s="24"/>
      <c r="AB301" s="68"/>
      <c r="AC301" s="655">
        <v>552</v>
      </c>
      <c r="AD301" s="6" t="s">
        <v>98</v>
      </c>
      <c r="AE301" s="18" t="s">
        <v>23</v>
      </c>
      <c r="AF301" s="23">
        <v>18.899999999999999</v>
      </c>
      <c r="AG301" s="47">
        <v>18.8</v>
      </c>
      <c r="AH301" s="36" t="s">
        <v>36</v>
      </c>
      <c r="AI301" s="100"/>
    </row>
    <row r="302" spans="1:35" x14ac:dyDescent="0.15">
      <c r="A302" s="1666"/>
      <c r="B302" s="457">
        <v>43822</v>
      </c>
      <c r="C302" s="456" t="str">
        <f t="shared" si="34"/>
        <v>(月)</v>
      </c>
      <c r="D302" s="671" t="s">
        <v>600</v>
      </c>
      <c r="E302" s="60">
        <v>9</v>
      </c>
      <c r="F302" s="60">
        <v>7.1</v>
      </c>
      <c r="G302" s="23">
        <v>9.9</v>
      </c>
      <c r="H302" s="63">
        <v>10.5</v>
      </c>
      <c r="I302" s="23">
        <v>65.099999999999994</v>
      </c>
      <c r="J302" s="63">
        <v>5.9</v>
      </c>
      <c r="K302" s="23">
        <v>7.36</v>
      </c>
      <c r="L302" s="63">
        <v>6.91</v>
      </c>
      <c r="M302" s="23">
        <v>17.600000000000001</v>
      </c>
      <c r="N302" s="63">
        <v>16</v>
      </c>
      <c r="O302" s="50"/>
      <c r="P302" s="1310">
        <v>48</v>
      </c>
      <c r="Q302" s="50"/>
      <c r="R302" s="1310">
        <v>52</v>
      </c>
      <c r="S302" s="50"/>
      <c r="T302" s="1310"/>
      <c r="U302" s="50"/>
      <c r="V302" s="1310"/>
      <c r="W302" s="64"/>
      <c r="X302" s="65">
        <v>16</v>
      </c>
      <c r="Y302" s="69"/>
      <c r="Z302" s="70">
        <v>120</v>
      </c>
      <c r="AA302" s="24"/>
      <c r="AB302" s="68">
        <v>0.22</v>
      </c>
      <c r="AC302" s="655">
        <v>11002</v>
      </c>
      <c r="AD302" s="6" t="s">
        <v>27</v>
      </c>
      <c r="AE302" s="18" t="s">
        <v>23</v>
      </c>
      <c r="AF302" s="23">
        <v>39.299999999999997</v>
      </c>
      <c r="AG302" s="47">
        <v>37.9</v>
      </c>
      <c r="AH302" s="36" t="s">
        <v>36</v>
      </c>
      <c r="AI302" s="100"/>
    </row>
    <row r="303" spans="1:35" x14ac:dyDescent="0.15">
      <c r="A303" s="1666"/>
      <c r="B303" s="457">
        <v>43823</v>
      </c>
      <c r="C303" s="456" t="str">
        <f t="shared" si="34"/>
        <v>(火)</v>
      </c>
      <c r="D303" s="671" t="s">
        <v>599</v>
      </c>
      <c r="E303" s="60"/>
      <c r="F303" s="60">
        <v>10</v>
      </c>
      <c r="G303" s="23">
        <v>10.3</v>
      </c>
      <c r="H303" s="63">
        <v>11.5</v>
      </c>
      <c r="I303" s="23">
        <v>21.2</v>
      </c>
      <c r="J303" s="63">
        <v>5.4</v>
      </c>
      <c r="K303" s="23">
        <v>7.43</v>
      </c>
      <c r="L303" s="63">
        <v>6.98</v>
      </c>
      <c r="M303" s="23">
        <v>20.5</v>
      </c>
      <c r="N303" s="63">
        <v>20.2</v>
      </c>
      <c r="O303" s="50"/>
      <c r="P303" s="1310">
        <v>63</v>
      </c>
      <c r="Q303" s="50"/>
      <c r="R303" s="1310">
        <v>64</v>
      </c>
      <c r="S303" s="50"/>
      <c r="T303" s="1310"/>
      <c r="U303" s="50"/>
      <c r="V303" s="1310"/>
      <c r="W303" s="64"/>
      <c r="X303" s="65">
        <v>21</v>
      </c>
      <c r="Y303" s="69"/>
      <c r="Z303" s="70">
        <v>160</v>
      </c>
      <c r="AA303" s="24"/>
      <c r="AB303" s="68">
        <v>0.24</v>
      </c>
      <c r="AC303" s="655">
        <v>7665</v>
      </c>
      <c r="AD303" s="6" t="s">
        <v>382</v>
      </c>
      <c r="AE303" s="18" t="s">
        <v>387</v>
      </c>
      <c r="AF303" s="50">
        <v>17</v>
      </c>
      <c r="AG303" s="51">
        <v>16</v>
      </c>
      <c r="AH303" s="43" t="s">
        <v>36</v>
      </c>
      <c r="AI303" s="102"/>
    </row>
    <row r="304" spans="1:35" x14ac:dyDescent="0.15">
      <c r="A304" s="1666"/>
      <c r="B304" s="457">
        <v>43824</v>
      </c>
      <c r="C304" s="456" t="str">
        <f t="shared" si="34"/>
        <v>(水)</v>
      </c>
      <c r="D304" s="671" t="s">
        <v>599</v>
      </c>
      <c r="E304" s="60"/>
      <c r="F304" s="60">
        <v>7.8</v>
      </c>
      <c r="G304" s="23">
        <v>10.199999999999999</v>
      </c>
      <c r="H304" s="63">
        <v>10.8</v>
      </c>
      <c r="I304" s="23">
        <v>9.1999999999999993</v>
      </c>
      <c r="J304" s="63">
        <v>9</v>
      </c>
      <c r="K304" s="23">
        <v>7.52</v>
      </c>
      <c r="L304" s="63">
        <v>7.43</v>
      </c>
      <c r="M304" s="23">
        <v>25.3</v>
      </c>
      <c r="N304" s="63">
        <v>24.7</v>
      </c>
      <c r="O304" s="50"/>
      <c r="P304" s="1310">
        <v>90</v>
      </c>
      <c r="Q304" s="50"/>
      <c r="R304" s="1310">
        <v>80</v>
      </c>
      <c r="S304" s="50"/>
      <c r="T304" s="1310"/>
      <c r="U304" s="50"/>
      <c r="V304" s="1310"/>
      <c r="W304" s="64"/>
      <c r="X304" s="65">
        <v>18</v>
      </c>
      <c r="Y304" s="69"/>
      <c r="Z304" s="70">
        <v>194</v>
      </c>
      <c r="AA304" s="24"/>
      <c r="AB304" s="68">
        <v>0.47</v>
      </c>
      <c r="AC304" s="655">
        <v>1321</v>
      </c>
      <c r="AD304" s="6" t="s">
        <v>395</v>
      </c>
      <c r="AE304" s="18" t="s">
        <v>23</v>
      </c>
      <c r="AF304" s="50">
        <v>13</v>
      </c>
      <c r="AG304" s="51">
        <v>9</v>
      </c>
      <c r="AH304" s="43" t="s">
        <v>36</v>
      </c>
      <c r="AI304" s="102"/>
    </row>
    <row r="305" spans="1:35" x14ac:dyDescent="0.15">
      <c r="A305" s="1666"/>
      <c r="B305" s="457">
        <v>43825</v>
      </c>
      <c r="C305" s="456" t="str">
        <f t="shared" si="34"/>
        <v>(木)</v>
      </c>
      <c r="D305" s="671" t="s">
        <v>600</v>
      </c>
      <c r="E305" s="60"/>
      <c r="F305" s="60">
        <v>7.5</v>
      </c>
      <c r="G305" s="23">
        <v>10.199999999999999</v>
      </c>
      <c r="H305" s="63">
        <v>11</v>
      </c>
      <c r="I305" s="23">
        <v>7.5</v>
      </c>
      <c r="J305" s="63">
        <v>7.3</v>
      </c>
      <c r="K305" s="23">
        <v>7.58</v>
      </c>
      <c r="L305" s="63">
        <v>7.62</v>
      </c>
      <c r="M305" s="23">
        <v>28.4</v>
      </c>
      <c r="N305" s="63">
        <v>28.8</v>
      </c>
      <c r="O305" s="50"/>
      <c r="P305" s="1310">
        <v>110</v>
      </c>
      <c r="Q305" s="50"/>
      <c r="R305" s="1310">
        <v>90</v>
      </c>
      <c r="S305" s="50"/>
      <c r="T305" s="1310"/>
      <c r="U305" s="50"/>
      <c r="V305" s="1310"/>
      <c r="W305" s="64"/>
      <c r="X305" s="65">
        <v>16</v>
      </c>
      <c r="Y305" s="69"/>
      <c r="Z305" s="70">
        <v>216</v>
      </c>
      <c r="AA305" s="24"/>
      <c r="AB305" s="68">
        <v>0.51</v>
      </c>
      <c r="AC305" s="655"/>
      <c r="AD305" s="19"/>
      <c r="AE305" s="9"/>
      <c r="AF305" s="20"/>
      <c r="AG305" s="8"/>
      <c r="AH305" s="8"/>
      <c r="AI305" s="9"/>
    </row>
    <row r="306" spans="1:35" x14ac:dyDescent="0.15">
      <c r="A306" s="1666"/>
      <c r="B306" s="457">
        <v>43826</v>
      </c>
      <c r="C306" s="465" t="str">
        <f t="shared" si="34"/>
        <v>(金)</v>
      </c>
      <c r="D306" s="671" t="s">
        <v>599</v>
      </c>
      <c r="E306" s="60">
        <v>0</v>
      </c>
      <c r="F306" s="60">
        <v>11.4</v>
      </c>
      <c r="G306" s="23">
        <v>12</v>
      </c>
      <c r="H306" s="63">
        <v>12.5</v>
      </c>
      <c r="I306" s="23">
        <v>6</v>
      </c>
      <c r="J306" s="63">
        <v>5.7</v>
      </c>
      <c r="K306" s="23">
        <v>7.47</v>
      </c>
      <c r="L306" s="63">
        <v>7.58</v>
      </c>
      <c r="M306" s="23">
        <v>29.7</v>
      </c>
      <c r="N306" s="63">
        <v>30.1</v>
      </c>
      <c r="O306" s="50"/>
      <c r="P306" s="1310">
        <v>120</v>
      </c>
      <c r="Q306" s="50"/>
      <c r="R306" s="1310">
        <v>96</v>
      </c>
      <c r="S306" s="50"/>
      <c r="T306" s="1310"/>
      <c r="U306" s="50"/>
      <c r="V306" s="1310"/>
      <c r="W306" s="64"/>
      <c r="X306" s="65">
        <v>16</v>
      </c>
      <c r="Y306" s="69"/>
      <c r="Z306" s="70">
        <v>230</v>
      </c>
      <c r="AA306" s="24"/>
      <c r="AB306" s="68">
        <v>0.49</v>
      </c>
      <c r="AC306" s="655"/>
      <c r="AD306" s="19"/>
      <c r="AE306" s="9"/>
      <c r="AF306" s="20"/>
      <c r="AG306" s="8"/>
      <c r="AH306" s="8"/>
      <c r="AI306" s="9"/>
    </row>
    <row r="307" spans="1:35" x14ac:dyDescent="0.15">
      <c r="A307" s="1666"/>
      <c r="B307" s="457">
        <v>43827</v>
      </c>
      <c r="C307" s="456" t="str">
        <f t="shared" si="34"/>
        <v>(土)</v>
      </c>
      <c r="D307" s="671" t="s">
        <v>599</v>
      </c>
      <c r="E307" s="60"/>
      <c r="F307" s="60">
        <v>8.4</v>
      </c>
      <c r="G307" s="23">
        <v>9.6</v>
      </c>
      <c r="H307" s="63">
        <v>10.7</v>
      </c>
      <c r="I307" s="23">
        <v>9.1999999999999993</v>
      </c>
      <c r="J307" s="63">
        <v>6.2</v>
      </c>
      <c r="K307" s="23">
        <v>7.5</v>
      </c>
      <c r="L307" s="63">
        <v>7.7</v>
      </c>
      <c r="M307" s="23"/>
      <c r="N307" s="63"/>
      <c r="O307" s="50"/>
      <c r="P307" s="1310"/>
      <c r="Q307" s="50"/>
      <c r="R307" s="1310"/>
      <c r="S307" s="50"/>
      <c r="T307" s="1310"/>
      <c r="U307" s="50"/>
      <c r="V307" s="1310"/>
      <c r="W307" s="64"/>
      <c r="X307" s="65"/>
      <c r="Y307" s="69"/>
      <c r="Z307" s="70"/>
      <c r="AA307" s="24"/>
      <c r="AB307" s="68"/>
      <c r="AC307" s="799"/>
      <c r="AD307" s="21"/>
      <c r="AE307" s="3"/>
      <c r="AF307" s="22"/>
      <c r="AG307" s="10"/>
      <c r="AH307" s="10"/>
      <c r="AI307" s="3"/>
    </row>
    <row r="308" spans="1:35" x14ac:dyDescent="0.15">
      <c r="A308" s="1666"/>
      <c r="B308" s="457">
        <v>43828</v>
      </c>
      <c r="C308" s="456" t="str">
        <f t="shared" si="34"/>
        <v>(日)</v>
      </c>
      <c r="D308" s="671" t="s">
        <v>599</v>
      </c>
      <c r="E308" s="60"/>
      <c r="F308" s="60">
        <v>9.1999999999999993</v>
      </c>
      <c r="G308" s="23">
        <v>9.5</v>
      </c>
      <c r="H308" s="63">
        <v>10.4</v>
      </c>
      <c r="I308" s="23">
        <v>6.7</v>
      </c>
      <c r="J308" s="63">
        <v>5.8</v>
      </c>
      <c r="K308" s="23">
        <v>7.49</v>
      </c>
      <c r="L308" s="63">
        <v>7.68</v>
      </c>
      <c r="M308" s="23"/>
      <c r="N308" s="63"/>
      <c r="O308" s="50"/>
      <c r="P308" s="1310"/>
      <c r="Q308" s="50"/>
      <c r="R308" s="1310"/>
      <c r="S308" s="50"/>
      <c r="T308" s="1310"/>
      <c r="U308" s="50"/>
      <c r="V308" s="1310"/>
      <c r="W308" s="64"/>
      <c r="X308" s="65"/>
      <c r="Y308" s="69"/>
      <c r="Z308" s="70"/>
      <c r="AA308" s="24"/>
      <c r="AB308" s="68"/>
      <c r="AC308" s="655"/>
      <c r="AD308" s="29" t="s">
        <v>384</v>
      </c>
      <c r="AE308" s="2" t="s">
        <v>36</v>
      </c>
      <c r="AF308" s="2" t="s">
        <v>36</v>
      </c>
      <c r="AG308" s="2" t="s">
        <v>36</v>
      </c>
      <c r="AH308" s="2" t="s">
        <v>36</v>
      </c>
      <c r="AI308" s="103" t="s">
        <v>36</v>
      </c>
    </row>
    <row r="309" spans="1:35" x14ac:dyDescent="0.15">
      <c r="A309" s="1666"/>
      <c r="B309" s="457">
        <v>43829</v>
      </c>
      <c r="C309" s="456" t="str">
        <f t="shared" si="34"/>
        <v>(月)</v>
      </c>
      <c r="D309" s="671" t="s">
        <v>600</v>
      </c>
      <c r="E309" s="60">
        <v>0</v>
      </c>
      <c r="F309" s="60">
        <v>9.3000000000000007</v>
      </c>
      <c r="G309" s="23">
        <v>10.4</v>
      </c>
      <c r="H309" s="63">
        <v>11.1</v>
      </c>
      <c r="I309" s="23">
        <v>5</v>
      </c>
      <c r="J309" s="63">
        <v>4.3</v>
      </c>
      <c r="K309" s="23">
        <v>7.46</v>
      </c>
      <c r="L309" s="63">
        <v>7.67</v>
      </c>
      <c r="M309" s="23"/>
      <c r="N309" s="63"/>
      <c r="O309" s="50"/>
      <c r="P309" s="1310"/>
      <c r="Q309" s="50"/>
      <c r="R309" s="1310"/>
      <c r="S309" s="50"/>
      <c r="T309" s="1310"/>
      <c r="U309" s="50"/>
      <c r="V309" s="1310"/>
      <c r="W309" s="64"/>
      <c r="X309" s="65"/>
      <c r="Y309" s="69"/>
      <c r="Z309" s="70"/>
      <c r="AA309" s="24"/>
      <c r="AB309" s="68"/>
      <c r="AC309" s="655"/>
      <c r="AD309" s="11" t="s">
        <v>36</v>
      </c>
      <c r="AE309" s="2" t="s">
        <v>36</v>
      </c>
      <c r="AF309" s="2" t="s">
        <v>36</v>
      </c>
      <c r="AG309" s="2" t="s">
        <v>36</v>
      </c>
      <c r="AH309" s="2" t="s">
        <v>36</v>
      </c>
      <c r="AI309" s="103" t="s">
        <v>36</v>
      </c>
    </row>
    <row r="310" spans="1:35" x14ac:dyDescent="0.15">
      <c r="A310" s="1666"/>
      <c r="B310" s="457">
        <v>43830</v>
      </c>
      <c r="C310" s="466" t="str">
        <f t="shared" si="34"/>
        <v>(火)</v>
      </c>
      <c r="D310" s="74" t="s">
        <v>599</v>
      </c>
      <c r="E310" s="134">
        <v>0</v>
      </c>
      <c r="F310" s="125">
        <v>18.2</v>
      </c>
      <c r="G310" s="126">
        <v>11.6</v>
      </c>
      <c r="H310" s="127">
        <v>12.1</v>
      </c>
      <c r="I310" s="126">
        <v>6.6</v>
      </c>
      <c r="J310" s="127">
        <v>4.8</v>
      </c>
      <c r="K310" s="126">
        <v>7.47</v>
      </c>
      <c r="L310" s="127">
        <v>7.64</v>
      </c>
      <c r="M310" s="126"/>
      <c r="N310" s="127"/>
      <c r="O310" s="676"/>
      <c r="P310" s="1324"/>
      <c r="Q310" s="676"/>
      <c r="R310" s="1324"/>
      <c r="S310" s="676"/>
      <c r="T310" s="1324"/>
      <c r="U310" s="676"/>
      <c r="V310" s="1324"/>
      <c r="W310" s="128"/>
      <c r="X310" s="129"/>
      <c r="Y310" s="132"/>
      <c r="Z310" s="133"/>
      <c r="AA310" s="130"/>
      <c r="AB310" s="131"/>
      <c r="AC310" s="800"/>
      <c r="AD310" s="11" t="s">
        <v>36</v>
      </c>
      <c r="AE310" s="2" t="s">
        <v>36</v>
      </c>
      <c r="AF310" s="2" t="s">
        <v>36</v>
      </c>
      <c r="AG310" s="2" t="s">
        <v>36</v>
      </c>
      <c r="AH310" s="2" t="s">
        <v>36</v>
      </c>
      <c r="AI310" s="103" t="s">
        <v>36</v>
      </c>
    </row>
    <row r="311" spans="1:35" x14ac:dyDescent="0.15">
      <c r="A311" s="1724"/>
      <c r="B311" s="1615" t="s">
        <v>396</v>
      </c>
      <c r="C311" s="1611"/>
      <c r="D311" s="399"/>
      <c r="E311" s="358">
        <f>MAX(E280:E310)</f>
        <v>29</v>
      </c>
      <c r="F311" s="359">
        <f t="shared" ref="F311:AC311" si="35">IF(COUNT(F280:F310)=0,"",MAX(F280:F310))</f>
        <v>18.3</v>
      </c>
      <c r="G311" s="360">
        <f t="shared" si="35"/>
        <v>13.8</v>
      </c>
      <c r="H311" s="361">
        <f t="shared" si="35"/>
        <v>14.5</v>
      </c>
      <c r="I311" s="360">
        <f t="shared" si="35"/>
        <v>65.099999999999994</v>
      </c>
      <c r="J311" s="361">
        <f t="shared" si="35"/>
        <v>9.6999999999999993</v>
      </c>
      <c r="K311" s="360">
        <f t="shared" si="35"/>
        <v>7.67</v>
      </c>
      <c r="L311" s="361">
        <f t="shared" si="35"/>
        <v>7.75</v>
      </c>
      <c r="M311" s="360">
        <f t="shared" si="35"/>
        <v>33.9</v>
      </c>
      <c r="N311" s="361">
        <f t="shared" si="35"/>
        <v>34.299999999999997</v>
      </c>
      <c r="O311" s="1311">
        <f t="shared" si="35"/>
        <v>120</v>
      </c>
      <c r="P311" s="1319">
        <f t="shared" si="35"/>
        <v>140</v>
      </c>
      <c r="Q311" s="1311">
        <f t="shared" si="35"/>
        <v>96</v>
      </c>
      <c r="R311" s="1319">
        <f t="shared" si="35"/>
        <v>106</v>
      </c>
      <c r="S311" s="1311">
        <f t="shared" si="35"/>
        <v>68.099999999999994</v>
      </c>
      <c r="T311" s="1319">
        <f t="shared" si="35"/>
        <v>70.099999999999994</v>
      </c>
      <c r="U311" s="1311">
        <f t="shared" si="35"/>
        <v>27.9</v>
      </c>
      <c r="V311" s="1319">
        <f t="shared" si="35"/>
        <v>25.9</v>
      </c>
      <c r="W311" s="362">
        <f t="shared" si="35"/>
        <v>16</v>
      </c>
      <c r="X311" s="583">
        <f t="shared" si="35"/>
        <v>21</v>
      </c>
      <c r="Y311" s="1471">
        <f t="shared" si="35"/>
        <v>234</v>
      </c>
      <c r="Z311" s="1472">
        <f t="shared" si="35"/>
        <v>242</v>
      </c>
      <c r="AA311" s="694">
        <f t="shared" si="35"/>
        <v>0.7</v>
      </c>
      <c r="AB311" s="1514">
        <f t="shared" si="35"/>
        <v>0.63</v>
      </c>
      <c r="AC311" s="695">
        <f t="shared" si="35"/>
        <v>11002</v>
      </c>
      <c r="AD311" s="11" t="s">
        <v>36</v>
      </c>
      <c r="AE311" s="2" t="s">
        <v>36</v>
      </c>
      <c r="AF311" s="2" t="s">
        <v>36</v>
      </c>
      <c r="AG311" s="2" t="s">
        <v>36</v>
      </c>
      <c r="AH311" s="2" t="s">
        <v>36</v>
      </c>
      <c r="AI311" s="103" t="s">
        <v>36</v>
      </c>
    </row>
    <row r="312" spans="1:35" x14ac:dyDescent="0.15">
      <c r="A312" s="1724"/>
      <c r="B312" s="1616" t="s">
        <v>397</v>
      </c>
      <c r="C312" s="1603"/>
      <c r="D312" s="401"/>
      <c r="E312" s="364">
        <f>MIN(E280:E310)</f>
        <v>0</v>
      </c>
      <c r="F312" s="365">
        <f t="shared" ref="F312:AC312" si="36">IF(COUNT(F280:F310)=0,"",MIN(F280:F310))</f>
        <v>6.6</v>
      </c>
      <c r="G312" s="366">
        <f t="shared" si="36"/>
        <v>9.5</v>
      </c>
      <c r="H312" s="367">
        <f t="shared" si="36"/>
        <v>10.4</v>
      </c>
      <c r="I312" s="366">
        <f t="shared" si="36"/>
        <v>4.5999999999999996</v>
      </c>
      <c r="J312" s="367">
        <f t="shared" si="36"/>
        <v>4</v>
      </c>
      <c r="K312" s="366">
        <f t="shared" si="36"/>
        <v>7.33</v>
      </c>
      <c r="L312" s="367">
        <f t="shared" si="36"/>
        <v>6.91</v>
      </c>
      <c r="M312" s="366">
        <f t="shared" si="36"/>
        <v>17.600000000000001</v>
      </c>
      <c r="N312" s="367">
        <f t="shared" si="36"/>
        <v>16</v>
      </c>
      <c r="O312" s="1313">
        <f t="shared" si="36"/>
        <v>120</v>
      </c>
      <c r="P312" s="1320">
        <f t="shared" si="36"/>
        <v>48</v>
      </c>
      <c r="Q312" s="1313">
        <f t="shared" si="36"/>
        <v>96</v>
      </c>
      <c r="R312" s="1320">
        <f t="shared" si="36"/>
        <v>52</v>
      </c>
      <c r="S312" s="1313">
        <f t="shared" si="36"/>
        <v>68.099999999999994</v>
      </c>
      <c r="T312" s="1320">
        <f t="shared" si="36"/>
        <v>70.099999999999994</v>
      </c>
      <c r="U312" s="1313">
        <f t="shared" si="36"/>
        <v>27.9</v>
      </c>
      <c r="V312" s="1320">
        <f t="shared" si="36"/>
        <v>25.9</v>
      </c>
      <c r="W312" s="368">
        <f t="shared" si="36"/>
        <v>16</v>
      </c>
      <c r="X312" s="697">
        <f t="shared" si="36"/>
        <v>15</v>
      </c>
      <c r="Y312" s="1477">
        <f t="shared" si="36"/>
        <v>234</v>
      </c>
      <c r="Z312" s="1478">
        <f t="shared" si="36"/>
        <v>120</v>
      </c>
      <c r="AA312" s="698">
        <f t="shared" si="36"/>
        <v>0.7</v>
      </c>
      <c r="AB312" s="710">
        <f t="shared" si="36"/>
        <v>0.16</v>
      </c>
      <c r="AC312" s="699">
        <f t="shared" si="36"/>
        <v>273</v>
      </c>
      <c r="AD312" s="11" t="s">
        <v>36</v>
      </c>
      <c r="AE312" s="2" t="s">
        <v>36</v>
      </c>
      <c r="AF312" s="2" t="s">
        <v>36</v>
      </c>
      <c r="AG312" s="2" t="s">
        <v>36</v>
      </c>
      <c r="AH312" s="2" t="s">
        <v>36</v>
      </c>
      <c r="AI312" s="103" t="s">
        <v>36</v>
      </c>
    </row>
    <row r="313" spans="1:35" x14ac:dyDescent="0.15">
      <c r="A313" s="1724"/>
      <c r="B313" s="1616" t="s">
        <v>398</v>
      </c>
      <c r="C313" s="1603"/>
      <c r="D313" s="401"/>
      <c r="E313" s="401"/>
      <c r="F313" s="584">
        <f t="shared" ref="F313:AC313" si="37">IF(COUNT(F280:F310)=0,"",AVERAGE(F280:F310))</f>
        <v>10.412903225806451</v>
      </c>
      <c r="G313" s="585">
        <f t="shared" si="37"/>
        <v>11.399999999999999</v>
      </c>
      <c r="H313" s="586">
        <f t="shared" si="37"/>
        <v>12.145161290322582</v>
      </c>
      <c r="I313" s="585">
        <f t="shared" si="37"/>
        <v>12.748387096774195</v>
      </c>
      <c r="J313" s="586">
        <f t="shared" si="37"/>
        <v>6.7000000000000011</v>
      </c>
      <c r="K313" s="585">
        <f t="shared" si="37"/>
        <v>7.506129032258066</v>
      </c>
      <c r="L313" s="586">
        <f t="shared" si="37"/>
        <v>7.5464516129032235</v>
      </c>
      <c r="M313" s="585">
        <f t="shared" si="37"/>
        <v>27.640000000000004</v>
      </c>
      <c r="N313" s="586">
        <f t="shared" si="37"/>
        <v>28.359999999999996</v>
      </c>
      <c r="O313" s="1321">
        <f t="shared" si="37"/>
        <v>120</v>
      </c>
      <c r="P313" s="1322">
        <f t="shared" si="37"/>
        <v>105.6</v>
      </c>
      <c r="Q313" s="1321">
        <f t="shared" si="37"/>
        <v>96</v>
      </c>
      <c r="R313" s="1322">
        <f t="shared" si="37"/>
        <v>88.5</v>
      </c>
      <c r="S313" s="1321">
        <f t="shared" si="37"/>
        <v>68.099999999999994</v>
      </c>
      <c r="T313" s="1322">
        <f t="shared" si="37"/>
        <v>70.099999999999994</v>
      </c>
      <c r="U313" s="1321">
        <f t="shared" si="37"/>
        <v>27.9</v>
      </c>
      <c r="V313" s="1322">
        <f t="shared" si="37"/>
        <v>25.9</v>
      </c>
      <c r="W313" s="1366">
        <f t="shared" si="37"/>
        <v>16</v>
      </c>
      <c r="X313" s="702">
        <f t="shared" si="37"/>
        <v>16.55</v>
      </c>
      <c r="Y313" s="1479">
        <f t="shared" si="37"/>
        <v>234</v>
      </c>
      <c r="Z313" s="1480">
        <f t="shared" si="37"/>
        <v>206.9</v>
      </c>
      <c r="AA313" s="689">
        <f t="shared" si="37"/>
        <v>0.7</v>
      </c>
      <c r="AB313" s="742">
        <f t="shared" si="37"/>
        <v>0.45549999999999996</v>
      </c>
      <c r="AC313" s="691">
        <f t="shared" si="37"/>
        <v>3715.2857142857142</v>
      </c>
      <c r="AD313" s="11" t="s">
        <v>36</v>
      </c>
      <c r="AE313" s="2" t="s">
        <v>36</v>
      </c>
      <c r="AF313" s="2" t="s">
        <v>36</v>
      </c>
      <c r="AG313" s="2" t="s">
        <v>36</v>
      </c>
      <c r="AH313" s="2" t="s">
        <v>36</v>
      </c>
      <c r="AI313" s="103" t="s">
        <v>36</v>
      </c>
    </row>
    <row r="314" spans="1:35" x14ac:dyDescent="0.15">
      <c r="A314" s="1725"/>
      <c r="B314" s="1604" t="s">
        <v>399</v>
      </c>
      <c r="C314" s="1605"/>
      <c r="D314" s="401"/>
      <c r="E314" s="577">
        <f>SUM(E280:E310)</f>
        <v>94</v>
      </c>
      <c r="F314" s="606"/>
      <c r="G314" s="1456"/>
      <c r="H314" s="1457"/>
      <c r="I314" s="1456"/>
      <c r="J314" s="1457"/>
      <c r="K314" s="1352"/>
      <c r="L314" s="1353"/>
      <c r="M314" s="1456"/>
      <c r="N314" s="1457"/>
      <c r="O314" s="1316"/>
      <c r="P314" s="1323"/>
      <c r="Q314" s="1334"/>
      <c r="R314" s="1323"/>
      <c r="S314" s="1315"/>
      <c r="T314" s="1316"/>
      <c r="U314" s="1315"/>
      <c r="V314" s="1333"/>
      <c r="W314" s="1367"/>
      <c r="X314" s="1368"/>
      <c r="Y314" s="1476"/>
      <c r="Z314" s="1481"/>
      <c r="AA314" s="1521"/>
      <c r="AB314" s="1516"/>
      <c r="AC314" s="692">
        <f>SUM(AC280:AC310)</f>
        <v>52014</v>
      </c>
      <c r="AD314" s="11" t="s">
        <v>36</v>
      </c>
      <c r="AE314" s="2" t="s">
        <v>36</v>
      </c>
      <c r="AF314" s="2" t="s">
        <v>36</v>
      </c>
      <c r="AG314" s="2" t="s">
        <v>36</v>
      </c>
      <c r="AH314" s="2" t="s">
        <v>36</v>
      </c>
      <c r="AI314" s="103" t="s">
        <v>36</v>
      </c>
    </row>
    <row r="315" spans="1:35" x14ac:dyDescent="0.15">
      <c r="A315" s="1665" t="s">
        <v>357</v>
      </c>
      <c r="B315" s="457">
        <v>43831</v>
      </c>
      <c r="C315" s="464" t="str">
        <f>IF(B315="","",IF(WEEKDAY(B315)=1,"(日)",IF(WEEKDAY(B315)=2,"(月)",IF(WEEKDAY(B315)=3,"(火)",IF(WEEKDAY(B315)=4,"(水)",IF(WEEKDAY(B315)=5,"(木)",IF(WEEKDAY(B315)=6,"(金)","(土)")))))))</f>
        <v>(水)</v>
      </c>
      <c r="D315" s="670" t="s">
        <v>599</v>
      </c>
      <c r="E315" s="59"/>
      <c r="F315" s="59">
        <v>6.8</v>
      </c>
      <c r="G315" s="61">
        <v>9.9</v>
      </c>
      <c r="H315" s="62">
        <v>11.7</v>
      </c>
      <c r="I315" s="61">
        <v>6.6</v>
      </c>
      <c r="J315" s="62">
        <v>5.5</v>
      </c>
      <c r="K315" s="61">
        <v>7.52</v>
      </c>
      <c r="L315" s="62">
        <v>7.72</v>
      </c>
      <c r="M315" s="61"/>
      <c r="N315" s="62"/>
      <c r="O315" s="1308"/>
      <c r="P315" s="1309"/>
      <c r="Q315" s="1308"/>
      <c r="R315" s="1309"/>
      <c r="S315" s="1308"/>
      <c r="T315" s="1309"/>
      <c r="U315" s="1308"/>
      <c r="V315" s="1309"/>
      <c r="W315" s="55"/>
      <c r="X315" s="56"/>
      <c r="Y315" s="57"/>
      <c r="Z315" s="58"/>
      <c r="AA315" s="66"/>
      <c r="AB315" s="67"/>
      <c r="AC315" s="653"/>
      <c r="AD315" s="1123">
        <v>43838</v>
      </c>
      <c r="AE315" s="628" t="s">
        <v>54</v>
      </c>
      <c r="AF315" s="808">
        <v>7.4</v>
      </c>
      <c r="AG315" s="629" t="s">
        <v>20</v>
      </c>
      <c r="AH315" s="625"/>
      <c r="AI315" s="626"/>
    </row>
    <row r="316" spans="1:35" x14ac:dyDescent="0.15">
      <c r="A316" s="1724"/>
      <c r="B316" s="326">
        <v>43832</v>
      </c>
      <c r="C316" s="456" t="str">
        <f t="shared" ref="C316:C321" si="38">IF(B316="","",IF(WEEKDAY(B316)=1,"(日)",IF(WEEKDAY(B316)=2,"(月)",IF(WEEKDAY(B316)=3,"(火)",IF(WEEKDAY(B316)=4,"(水)",IF(WEEKDAY(B316)=5,"(木)",IF(WEEKDAY(B316)=6,"(金)","(土)")))))))</f>
        <v>(木)</v>
      </c>
      <c r="D316" s="809" t="s">
        <v>599</v>
      </c>
      <c r="E316" s="342"/>
      <c r="F316" s="342">
        <v>5.5</v>
      </c>
      <c r="G316" s="293">
        <v>9.1999999999999993</v>
      </c>
      <c r="H316" s="294">
        <v>10.6</v>
      </c>
      <c r="I316" s="293">
        <v>4.8</v>
      </c>
      <c r="J316" s="294">
        <v>4.8</v>
      </c>
      <c r="K316" s="293">
        <v>7.52</v>
      </c>
      <c r="L316" s="294">
        <v>7.7</v>
      </c>
      <c r="M316" s="293"/>
      <c r="N316" s="700"/>
      <c r="O316" s="1325"/>
      <c r="P316" s="1327"/>
      <c r="Q316" s="1325"/>
      <c r="R316" s="1326"/>
      <c r="S316" s="1325"/>
      <c r="T316" s="1327"/>
      <c r="U316" s="1325"/>
      <c r="V316" s="1327"/>
      <c r="W316" s="295"/>
      <c r="X316" s="296"/>
      <c r="Y316" s="343"/>
      <c r="Z316" s="344"/>
      <c r="AA316" s="297"/>
      <c r="AB316" s="298"/>
      <c r="AC316" s="799"/>
      <c r="AD316" s="627" t="s">
        <v>507</v>
      </c>
      <c r="AE316" s="618" t="s">
        <v>508</v>
      </c>
      <c r="AF316" s="619" t="s">
        <v>509</v>
      </c>
      <c r="AG316" s="620" t="s">
        <v>510</v>
      </c>
      <c r="AH316" s="621"/>
      <c r="AI316" s="622"/>
    </row>
    <row r="317" spans="1:35" x14ac:dyDescent="0.15">
      <c r="A317" s="1724"/>
      <c r="B317" s="326">
        <v>43833</v>
      </c>
      <c r="C317" s="456" t="str">
        <f t="shared" si="38"/>
        <v>(金)</v>
      </c>
      <c r="D317" s="671" t="s">
        <v>599</v>
      </c>
      <c r="E317" s="60"/>
      <c r="F317" s="60">
        <v>7.2</v>
      </c>
      <c r="G317" s="23">
        <v>9.1999999999999993</v>
      </c>
      <c r="H317" s="63">
        <v>10.3</v>
      </c>
      <c r="I317" s="23">
        <v>4.7</v>
      </c>
      <c r="J317" s="63">
        <v>4.4000000000000004</v>
      </c>
      <c r="K317" s="23">
        <v>7.51</v>
      </c>
      <c r="L317" s="63">
        <v>7.7</v>
      </c>
      <c r="M317" s="23"/>
      <c r="N317" s="63"/>
      <c r="O317" s="50"/>
      <c r="P317" s="1310"/>
      <c r="Q317" s="50"/>
      <c r="R317" s="1310"/>
      <c r="S317" s="50"/>
      <c r="T317" s="1310"/>
      <c r="U317" s="50"/>
      <c r="V317" s="1328"/>
      <c r="W317" s="64"/>
      <c r="X317" s="65"/>
      <c r="Y317" s="69"/>
      <c r="Z317" s="70"/>
      <c r="AA317" s="24"/>
      <c r="AB317" s="68"/>
      <c r="AC317" s="655"/>
      <c r="AD317" s="593" t="s">
        <v>511</v>
      </c>
      <c r="AE317" s="594" t="s">
        <v>20</v>
      </c>
      <c r="AF317" s="617">
        <v>10.6</v>
      </c>
      <c r="AG317" s="630">
        <v>11.1</v>
      </c>
      <c r="AH317" s="609"/>
      <c r="AI317" s="610"/>
    </row>
    <row r="318" spans="1:35" x14ac:dyDescent="0.15">
      <c r="A318" s="1724"/>
      <c r="B318" s="326">
        <v>43834</v>
      </c>
      <c r="C318" s="456" t="str">
        <f t="shared" si="38"/>
        <v>(土)</v>
      </c>
      <c r="D318" s="671" t="s">
        <v>600</v>
      </c>
      <c r="E318" s="60"/>
      <c r="F318" s="60">
        <v>5.4</v>
      </c>
      <c r="G318" s="23">
        <v>9.1999999999999993</v>
      </c>
      <c r="H318" s="63">
        <v>10.7</v>
      </c>
      <c r="I318" s="23">
        <v>5</v>
      </c>
      <c r="J318" s="63">
        <v>4.3</v>
      </c>
      <c r="K318" s="23">
        <v>7.51</v>
      </c>
      <c r="L318" s="63">
        <v>7.69</v>
      </c>
      <c r="M318" s="23"/>
      <c r="N318" s="63"/>
      <c r="O318" s="50"/>
      <c r="P318" s="1310"/>
      <c r="Q318" s="50"/>
      <c r="R318" s="1310"/>
      <c r="S318" s="50"/>
      <c r="T318" s="1310"/>
      <c r="U318" s="50"/>
      <c r="V318" s="1310"/>
      <c r="W318" s="64"/>
      <c r="X318" s="65"/>
      <c r="Y318" s="69"/>
      <c r="Z318" s="70"/>
      <c r="AA318" s="24"/>
      <c r="AB318" s="68"/>
      <c r="AC318" s="655"/>
      <c r="AD318" s="6" t="s">
        <v>512</v>
      </c>
      <c r="AE318" s="18" t="s">
        <v>513</v>
      </c>
      <c r="AF318" s="34">
        <v>12.8</v>
      </c>
      <c r="AG318" s="631">
        <v>5.5</v>
      </c>
      <c r="AH318" s="36"/>
      <c r="AI318" s="100"/>
    </row>
    <row r="319" spans="1:35" x14ac:dyDescent="0.15">
      <c r="A319" s="1724"/>
      <c r="B319" s="326">
        <v>43835</v>
      </c>
      <c r="C319" s="456" t="str">
        <f t="shared" si="38"/>
        <v>(日)</v>
      </c>
      <c r="D319" s="671" t="s">
        <v>599</v>
      </c>
      <c r="E319" s="60">
        <v>1</v>
      </c>
      <c r="F319" s="60">
        <v>7.7</v>
      </c>
      <c r="G319" s="23">
        <v>9.6</v>
      </c>
      <c r="H319" s="63">
        <v>10.5</v>
      </c>
      <c r="I319" s="23">
        <v>4.5</v>
      </c>
      <c r="J319" s="63">
        <v>3.9</v>
      </c>
      <c r="K319" s="23">
        <v>7.46</v>
      </c>
      <c r="L319" s="63">
        <v>7.71</v>
      </c>
      <c r="M319" s="23"/>
      <c r="N319" s="63"/>
      <c r="O319" s="50"/>
      <c r="P319" s="1310"/>
      <c r="Q319" s="50"/>
      <c r="R319" s="1310"/>
      <c r="S319" s="50"/>
      <c r="T319" s="1310"/>
      <c r="U319" s="50"/>
      <c r="V319" s="1310"/>
      <c r="W319" s="64"/>
      <c r="X319" s="65"/>
      <c r="Y319" s="69"/>
      <c r="Z319" s="70"/>
      <c r="AA319" s="24"/>
      <c r="AB319" s="68"/>
      <c r="AC319" s="655"/>
      <c r="AD319" s="6" t="s">
        <v>21</v>
      </c>
      <c r="AE319" s="18"/>
      <c r="AF319" s="34">
        <v>7.65</v>
      </c>
      <c r="AG319" s="631">
        <v>7.73</v>
      </c>
      <c r="AH319" s="36"/>
      <c r="AI319" s="100"/>
    </row>
    <row r="320" spans="1:35" x14ac:dyDescent="0.15">
      <c r="A320" s="1724"/>
      <c r="B320" s="326">
        <v>43836</v>
      </c>
      <c r="C320" s="456" t="str">
        <f t="shared" si="38"/>
        <v>(月)</v>
      </c>
      <c r="D320" s="671" t="s">
        <v>599</v>
      </c>
      <c r="E320" s="60"/>
      <c r="F320" s="60">
        <v>8.4</v>
      </c>
      <c r="G320" s="23">
        <v>8.8000000000000007</v>
      </c>
      <c r="H320" s="63">
        <v>9.9</v>
      </c>
      <c r="I320" s="23">
        <v>4.0999999999999996</v>
      </c>
      <c r="J320" s="63">
        <v>4</v>
      </c>
      <c r="K320" s="23">
        <v>7.7</v>
      </c>
      <c r="L320" s="63">
        <v>7.75</v>
      </c>
      <c r="M320" s="23">
        <v>34.4</v>
      </c>
      <c r="N320" s="63">
        <v>34.9</v>
      </c>
      <c r="O320" s="50"/>
      <c r="P320" s="1310">
        <v>140</v>
      </c>
      <c r="Q320" s="50"/>
      <c r="R320" s="1310">
        <v>104</v>
      </c>
      <c r="S320" s="50"/>
      <c r="T320" s="1310"/>
      <c r="U320" s="50"/>
      <c r="V320" s="1310"/>
      <c r="W320" s="64"/>
      <c r="X320" s="65">
        <v>16</v>
      </c>
      <c r="Y320" s="69"/>
      <c r="Z320" s="70">
        <v>252</v>
      </c>
      <c r="AA320" s="24"/>
      <c r="AB320" s="68">
        <v>0.48</v>
      </c>
      <c r="AC320" s="655"/>
      <c r="AD320" s="6" t="s">
        <v>514</v>
      </c>
      <c r="AE320" s="18" t="s">
        <v>22</v>
      </c>
      <c r="AF320" s="34">
        <v>35.200000000000003</v>
      </c>
      <c r="AG320" s="631">
        <v>35.299999999999997</v>
      </c>
      <c r="AH320" s="36"/>
      <c r="AI320" s="100"/>
    </row>
    <row r="321" spans="1:35" x14ac:dyDescent="0.15">
      <c r="A321" s="1724"/>
      <c r="B321" s="326">
        <v>43837</v>
      </c>
      <c r="C321" s="456" t="str">
        <f t="shared" si="38"/>
        <v>(火)</v>
      </c>
      <c r="D321" s="671" t="s">
        <v>600</v>
      </c>
      <c r="E321" s="60">
        <v>2</v>
      </c>
      <c r="F321" s="60">
        <v>7.9</v>
      </c>
      <c r="G321" s="23">
        <v>9.6999999999999993</v>
      </c>
      <c r="H321" s="63">
        <v>10.4</v>
      </c>
      <c r="I321" s="23">
        <v>4.3</v>
      </c>
      <c r="J321" s="63">
        <v>4</v>
      </c>
      <c r="K321" s="23">
        <v>7.67</v>
      </c>
      <c r="L321" s="63">
        <v>7.74</v>
      </c>
      <c r="M321" s="23">
        <v>34.200000000000003</v>
      </c>
      <c r="N321" s="63">
        <v>39.1</v>
      </c>
      <c r="O321" s="50"/>
      <c r="P321" s="1310">
        <v>140</v>
      </c>
      <c r="Q321" s="50"/>
      <c r="R321" s="1310">
        <v>104</v>
      </c>
      <c r="S321" s="50"/>
      <c r="T321" s="1310"/>
      <c r="U321" s="50"/>
      <c r="V321" s="1310"/>
      <c r="W321" s="64"/>
      <c r="X321" s="65">
        <v>16</v>
      </c>
      <c r="Y321" s="69"/>
      <c r="Z321" s="70">
        <v>252</v>
      </c>
      <c r="AA321" s="24"/>
      <c r="AB321" s="68">
        <v>0.38</v>
      </c>
      <c r="AC321" s="655"/>
      <c r="AD321" s="6" t="s">
        <v>515</v>
      </c>
      <c r="AE321" s="18" t="s">
        <v>23</v>
      </c>
      <c r="AF321" s="659">
        <v>140</v>
      </c>
      <c r="AG321" s="1496">
        <v>140</v>
      </c>
      <c r="AH321" s="39"/>
      <c r="AI321" s="98"/>
    </row>
    <row r="322" spans="1:35" x14ac:dyDescent="0.15">
      <c r="A322" s="1724"/>
      <c r="B322" s="326">
        <v>43838</v>
      </c>
      <c r="C322" s="456" t="str">
        <f>IF(B322="","",IF(WEEKDAY(B322)=1,"(日)",IF(WEEKDAY(B322)=2,"(月)",IF(WEEKDAY(B322)=3,"(火)",IF(WEEKDAY(B322)=4,"(水)",IF(WEEKDAY(B322)=5,"(木)",IF(WEEKDAY(B322)=6,"(金)","(土)")))))))</f>
        <v>(水)</v>
      </c>
      <c r="D322" s="671" t="s">
        <v>583</v>
      </c>
      <c r="E322" s="60">
        <v>25</v>
      </c>
      <c r="F322" s="60">
        <v>7.4</v>
      </c>
      <c r="G322" s="23">
        <v>10.6</v>
      </c>
      <c r="H322" s="63">
        <v>11.1</v>
      </c>
      <c r="I322" s="23">
        <v>12.8</v>
      </c>
      <c r="J322" s="63">
        <v>5.5</v>
      </c>
      <c r="K322" s="23">
        <v>7.65</v>
      </c>
      <c r="L322" s="63">
        <v>7.73</v>
      </c>
      <c r="M322" s="23">
        <v>35.200000000000003</v>
      </c>
      <c r="N322" s="63">
        <v>35.299999999999997</v>
      </c>
      <c r="O322" s="50">
        <v>140</v>
      </c>
      <c r="P322" s="1310">
        <v>140</v>
      </c>
      <c r="Q322" s="50">
        <v>106</v>
      </c>
      <c r="R322" s="1310">
        <v>102</v>
      </c>
      <c r="S322" s="50">
        <v>78.099999999999994</v>
      </c>
      <c r="T322" s="1310">
        <v>80.099999999999994</v>
      </c>
      <c r="U322" s="50">
        <v>27.9</v>
      </c>
      <c r="V322" s="1310">
        <v>21.9</v>
      </c>
      <c r="W322" s="64">
        <v>16</v>
      </c>
      <c r="X322" s="65">
        <v>16</v>
      </c>
      <c r="Y322" s="69">
        <v>268</v>
      </c>
      <c r="Z322" s="70">
        <v>242</v>
      </c>
      <c r="AA322" s="24">
        <v>0.51</v>
      </c>
      <c r="AB322" s="68">
        <v>0.44</v>
      </c>
      <c r="AC322" s="655">
        <v>4222</v>
      </c>
      <c r="AD322" s="6" t="s">
        <v>516</v>
      </c>
      <c r="AE322" s="18" t="s">
        <v>23</v>
      </c>
      <c r="AF322" s="659">
        <v>106</v>
      </c>
      <c r="AG322" s="1496">
        <v>102</v>
      </c>
      <c r="AH322" s="25"/>
      <c r="AI322" s="26"/>
    </row>
    <row r="323" spans="1:35" x14ac:dyDescent="0.15">
      <c r="A323" s="1724"/>
      <c r="B323" s="326">
        <v>43839</v>
      </c>
      <c r="C323" s="456" t="str">
        <f t="shared" ref="C323:C345" si="39">IF(B323="","",IF(WEEKDAY(B323)=1,"(日)",IF(WEEKDAY(B323)=2,"(月)",IF(WEEKDAY(B323)=3,"(火)",IF(WEEKDAY(B323)=4,"(水)",IF(WEEKDAY(B323)=5,"(木)",IF(WEEKDAY(B323)=6,"(金)","(土)")))))))</f>
        <v>(木)</v>
      </c>
      <c r="D323" s="671" t="s">
        <v>599</v>
      </c>
      <c r="E323" s="60"/>
      <c r="F323" s="60">
        <v>13.1</v>
      </c>
      <c r="G323" s="23">
        <v>9.6</v>
      </c>
      <c r="H323" s="63">
        <v>10.5</v>
      </c>
      <c r="I323" s="23">
        <v>40</v>
      </c>
      <c r="J323" s="63">
        <v>6</v>
      </c>
      <c r="K323" s="23">
        <v>7.56</v>
      </c>
      <c r="L323" s="63">
        <v>7.09</v>
      </c>
      <c r="M323" s="23">
        <v>26.1</v>
      </c>
      <c r="N323" s="63">
        <v>24.5</v>
      </c>
      <c r="O323" s="50"/>
      <c r="P323" s="1310">
        <v>87</v>
      </c>
      <c r="Q323" s="50"/>
      <c r="R323" s="1310">
        <v>76</v>
      </c>
      <c r="S323" s="50"/>
      <c r="T323" s="1310"/>
      <c r="U323" s="50"/>
      <c r="V323" s="1310"/>
      <c r="W323" s="64"/>
      <c r="X323" s="65">
        <v>21</v>
      </c>
      <c r="Y323" s="69"/>
      <c r="Z323" s="70">
        <v>182</v>
      </c>
      <c r="AA323" s="24"/>
      <c r="AB323" s="68">
        <v>0.26</v>
      </c>
      <c r="AC323" s="655">
        <v>6952</v>
      </c>
      <c r="AD323" s="6" t="s">
        <v>517</v>
      </c>
      <c r="AE323" s="18" t="s">
        <v>23</v>
      </c>
      <c r="AF323" s="659">
        <v>78.099999999999994</v>
      </c>
      <c r="AG323" s="1496">
        <v>80.099999999999994</v>
      </c>
      <c r="AH323" s="42"/>
      <c r="AI323" s="99"/>
    </row>
    <row r="324" spans="1:35" x14ac:dyDescent="0.15">
      <c r="A324" s="1724"/>
      <c r="B324" s="326">
        <v>43840</v>
      </c>
      <c r="C324" s="456" t="str">
        <f t="shared" si="39"/>
        <v>(金)</v>
      </c>
      <c r="D324" s="671" t="s">
        <v>600</v>
      </c>
      <c r="E324" s="60"/>
      <c r="F324" s="60">
        <v>8.1</v>
      </c>
      <c r="G324" s="23">
        <v>10.1</v>
      </c>
      <c r="H324" s="63">
        <v>10.8</v>
      </c>
      <c r="I324" s="23">
        <v>11.5</v>
      </c>
      <c r="J324" s="63">
        <v>6.1</v>
      </c>
      <c r="K324" s="23">
        <v>7.58</v>
      </c>
      <c r="L324" s="63">
        <v>7.36</v>
      </c>
      <c r="M324" s="23">
        <v>27.1</v>
      </c>
      <c r="N324" s="63">
        <v>26.2</v>
      </c>
      <c r="O324" s="50"/>
      <c r="P324" s="1310">
        <v>100</v>
      </c>
      <c r="Q324" s="50"/>
      <c r="R324" s="1310">
        <v>82</v>
      </c>
      <c r="S324" s="50"/>
      <c r="T324" s="1310"/>
      <c r="U324" s="50"/>
      <c r="V324" s="1310"/>
      <c r="W324" s="64"/>
      <c r="X324" s="65">
        <v>19</v>
      </c>
      <c r="Y324" s="69"/>
      <c r="Z324" s="70">
        <v>202</v>
      </c>
      <c r="AA324" s="24"/>
      <c r="AB324" s="68">
        <v>0.33</v>
      </c>
      <c r="AC324" s="655">
        <v>2000</v>
      </c>
      <c r="AD324" s="6" t="s">
        <v>518</v>
      </c>
      <c r="AE324" s="18" t="s">
        <v>23</v>
      </c>
      <c r="AF324" s="50">
        <v>27.9</v>
      </c>
      <c r="AG324" s="534">
        <v>21.9</v>
      </c>
      <c r="AH324" s="36"/>
      <c r="AI324" s="99"/>
    </row>
    <row r="325" spans="1:35" x14ac:dyDescent="0.15">
      <c r="A325" s="1724"/>
      <c r="B325" s="326">
        <v>43841</v>
      </c>
      <c r="C325" s="456" t="str">
        <f t="shared" si="39"/>
        <v>(土)</v>
      </c>
      <c r="D325" s="671" t="s">
        <v>600</v>
      </c>
      <c r="E325" s="60"/>
      <c r="F325" s="60">
        <v>7.5</v>
      </c>
      <c r="G325" s="23">
        <v>10</v>
      </c>
      <c r="H325" s="63">
        <v>11</v>
      </c>
      <c r="I325" s="23">
        <v>13</v>
      </c>
      <c r="J325" s="63">
        <v>10</v>
      </c>
      <c r="K325" s="23">
        <v>7.39</v>
      </c>
      <c r="L325" s="63">
        <v>7.6</v>
      </c>
      <c r="M325" s="23"/>
      <c r="N325" s="63"/>
      <c r="O325" s="50"/>
      <c r="P325" s="1310"/>
      <c r="Q325" s="50"/>
      <c r="R325" s="1310"/>
      <c r="S325" s="50"/>
      <c r="T325" s="1310"/>
      <c r="U325" s="50"/>
      <c r="V325" s="1310"/>
      <c r="W325" s="64"/>
      <c r="X325" s="65"/>
      <c r="Y325" s="69"/>
      <c r="Z325" s="70"/>
      <c r="AA325" s="24"/>
      <c r="AB325" s="68"/>
      <c r="AC325" s="655">
        <v>3777</v>
      </c>
      <c r="AD325" s="6" t="s">
        <v>519</v>
      </c>
      <c r="AE325" s="18" t="s">
        <v>23</v>
      </c>
      <c r="AF325" s="64">
        <v>16</v>
      </c>
      <c r="AG325" s="807">
        <v>16</v>
      </c>
      <c r="AH325" s="36"/>
      <c r="AI325" s="99"/>
    </row>
    <row r="326" spans="1:35" x14ac:dyDescent="0.15">
      <c r="A326" s="1724"/>
      <c r="B326" s="326">
        <v>43842</v>
      </c>
      <c r="C326" s="456" t="str">
        <f t="shared" si="39"/>
        <v>(日)</v>
      </c>
      <c r="D326" s="671" t="s">
        <v>600</v>
      </c>
      <c r="E326" s="60"/>
      <c r="F326" s="60">
        <v>6.2</v>
      </c>
      <c r="G326" s="23">
        <v>9.6999999999999993</v>
      </c>
      <c r="H326" s="63">
        <v>11</v>
      </c>
      <c r="I326" s="23">
        <v>15</v>
      </c>
      <c r="J326" s="63">
        <v>5.2</v>
      </c>
      <c r="K326" s="23">
        <v>7.48</v>
      </c>
      <c r="L326" s="63">
        <v>7.38</v>
      </c>
      <c r="M326" s="23"/>
      <c r="N326" s="63"/>
      <c r="O326" s="50"/>
      <c r="P326" s="1310"/>
      <c r="Q326" s="50"/>
      <c r="R326" s="1310"/>
      <c r="S326" s="50"/>
      <c r="T326" s="1310"/>
      <c r="U326" s="50"/>
      <c r="V326" s="1310"/>
      <c r="W326" s="64"/>
      <c r="X326" s="65"/>
      <c r="Y326" s="69"/>
      <c r="Z326" s="70"/>
      <c r="AA326" s="24"/>
      <c r="AB326" s="68"/>
      <c r="AC326" s="655">
        <v>3667</v>
      </c>
      <c r="AD326" s="6" t="s">
        <v>520</v>
      </c>
      <c r="AE326" s="18" t="s">
        <v>23</v>
      </c>
      <c r="AF326" s="69">
        <v>268</v>
      </c>
      <c r="AG326" s="806">
        <v>242</v>
      </c>
      <c r="AH326" s="36"/>
      <c r="AI326" s="99"/>
    </row>
    <row r="327" spans="1:35" x14ac:dyDescent="0.15">
      <c r="A327" s="1724"/>
      <c r="B327" s="326">
        <v>43843</v>
      </c>
      <c r="C327" s="456" t="str">
        <f t="shared" si="39"/>
        <v>(月)</v>
      </c>
      <c r="D327" s="671" t="s">
        <v>599</v>
      </c>
      <c r="E327" s="60"/>
      <c r="F327" s="60">
        <v>8</v>
      </c>
      <c r="G327" s="23">
        <v>9.8000000000000007</v>
      </c>
      <c r="H327" s="63">
        <v>10.9</v>
      </c>
      <c r="I327" s="23">
        <v>7.8</v>
      </c>
      <c r="J327" s="63">
        <v>7</v>
      </c>
      <c r="K327" s="23">
        <v>7.45</v>
      </c>
      <c r="L327" s="63">
        <v>7.64</v>
      </c>
      <c r="M327" s="23"/>
      <c r="N327" s="63"/>
      <c r="O327" s="50"/>
      <c r="P327" s="1310"/>
      <c r="Q327" s="50"/>
      <c r="R327" s="1310"/>
      <c r="S327" s="50"/>
      <c r="T327" s="1310"/>
      <c r="U327" s="50"/>
      <c r="V327" s="1310"/>
      <c r="W327" s="64"/>
      <c r="X327" s="65"/>
      <c r="Y327" s="69"/>
      <c r="Z327" s="70"/>
      <c r="AA327" s="24"/>
      <c r="AB327" s="68"/>
      <c r="AC327" s="655"/>
      <c r="AD327" s="6" t="s">
        <v>521</v>
      </c>
      <c r="AE327" s="18" t="s">
        <v>23</v>
      </c>
      <c r="AF327" s="24">
        <v>0.51</v>
      </c>
      <c r="AG327" s="217">
        <v>0.44</v>
      </c>
      <c r="AH327" s="46"/>
      <c r="AI327" s="101"/>
    </row>
    <row r="328" spans="1:35" x14ac:dyDescent="0.15">
      <c r="A328" s="1724"/>
      <c r="B328" s="326">
        <v>43844</v>
      </c>
      <c r="C328" s="456" t="str">
        <f t="shared" si="39"/>
        <v>(火)</v>
      </c>
      <c r="D328" s="671" t="s">
        <v>599</v>
      </c>
      <c r="E328" s="60"/>
      <c r="F328" s="60">
        <v>8.9</v>
      </c>
      <c r="G328" s="23">
        <v>10.199999999999999</v>
      </c>
      <c r="H328" s="63">
        <v>11.2</v>
      </c>
      <c r="I328" s="23">
        <v>20</v>
      </c>
      <c r="J328" s="63">
        <v>8.5</v>
      </c>
      <c r="K328" s="23">
        <v>7.56</v>
      </c>
      <c r="L328" s="63">
        <v>7.64</v>
      </c>
      <c r="M328" s="23">
        <v>33.700000000000003</v>
      </c>
      <c r="N328" s="63">
        <v>39.1</v>
      </c>
      <c r="O328" s="50"/>
      <c r="P328" s="1310">
        <v>140</v>
      </c>
      <c r="Q328" s="50"/>
      <c r="R328" s="1310">
        <v>100</v>
      </c>
      <c r="S328" s="50"/>
      <c r="T328" s="1310"/>
      <c r="U328" s="50"/>
      <c r="V328" s="1310"/>
      <c r="W328" s="64"/>
      <c r="X328" s="65">
        <v>17</v>
      </c>
      <c r="Y328" s="69"/>
      <c r="Z328" s="70">
        <v>238</v>
      </c>
      <c r="AA328" s="24"/>
      <c r="AB328" s="68">
        <v>0.47</v>
      </c>
      <c r="AC328" s="655">
        <v>1666</v>
      </c>
      <c r="AD328" s="6" t="s">
        <v>24</v>
      </c>
      <c r="AE328" s="18" t="s">
        <v>23</v>
      </c>
      <c r="AF328" s="23">
        <v>3.8</v>
      </c>
      <c r="AG328" s="531">
        <v>3.6</v>
      </c>
      <c r="AH328" s="42"/>
      <c r="AI328" s="99"/>
    </row>
    <row r="329" spans="1:35" x14ac:dyDescent="0.15">
      <c r="A329" s="1724"/>
      <c r="B329" s="326">
        <v>43845</v>
      </c>
      <c r="C329" s="456" t="str">
        <f t="shared" si="39"/>
        <v>(水)</v>
      </c>
      <c r="D329" s="671" t="s">
        <v>600</v>
      </c>
      <c r="E329" s="60">
        <v>14</v>
      </c>
      <c r="F329" s="60">
        <v>8.4</v>
      </c>
      <c r="G329" s="23">
        <v>10.9</v>
      </c>
      <c r="H329" s="63">
        <v>11.9</v>
      </c>
      <c r="I329" s="23">
        <v>16.2</v>
      </c>
      <c r="J329" s="63">
        <v>5.5</v>
      </c>
      <c r="K329" s="23">
        <v>7.58</v>
      </c>
      <c r="L329" s="63">
        <v>7.62</v>
      </c>
      <c r="M329" s="23">
        <v>28.5</v>
      </c>
      <c r="N329" s="63">
        <v>35.9</v>
      </c>
      <c r="O329" s="50"/>
      <c r="P329" s="1310">
        <v>140</v>
      </c>
      <c r="Q329" s="50"/>
      <c r="R329" s="1310">
        <v>102</v>
      </c>
      <c r="S329" s="50"/>
      <c r="T329" s="1310"/>
      <c r="U329" s="50"/>
      <c r="V329" s="1310"/>
      <c r="W329" s="64"/>
      <c r="X329" s="65">
        <v>17</v>
      </c>
      <c r="Y329" s="69"/>
      <c r="Z329" s="70">
        <v>244</v>
      </c>
      <c r="AA329" s="24"/>
      <c r="AB329" s="68">
        <v>0.36</v>
      </c>
      <c r="AC329" s="655">
        <v>3505</v>
      </c>
      <c r="AD329" s="6" t="s">
        <v>25</v>
      </c>
      <c r="AE329" s="18" t="s">
        <v>23</v>
      </c>
      <c r="AF329" s="23">
        <v>2.6</v>
      </c>
      <c r="AG329" s="531">
        <v>2.9</v>
      </c>
      <c r="AH329" s="42"/>
      <c r="AI329" s="99"/>
    </row>
    <row r="330" spans="1:35" x14ac:dyDescent="0.15">
      <c r="A330" s="1724"/>
      <c r="B330" s="326">
        <v>43846</v>
      </c>
      <c r="C330" s="456" t="str">
        <f t="shared" si="39"/>
        <v>(木)</v>
      </c>
      <c r="D330" s="671" t="s">
        <v>599</v>
      </c>
      <c r="E330" s="60"/>
      <c r="F330" s="60">
        <v>8.1999999999999993</v>
      </c>
      <c r="G330" s="23">
        <v>9.8000000000000007</v>
      </c>
      <c r="H330" s="63">
        <v>10.8</v>
      </c>
      <c r="I330" s="23">
        <v>24.5</v>
      </c>
      <c r="J330" s="63">
        <v>6.4</v>
      </c>
      <c r="K330" s="23">
        <v>7.48</v>
      </c>
      <c r="L330" s="63">
        <v>7.43</v>
      </c>
      <c r="M330" s="23">
        <v>30</v>
      </c>
      <c r="N330" s="63">
        <v>36.5</v>
      </c>
      <c r="O330" s="50"/>
      <c r="P330" s="1310">
        <v>120</v>
      </c>
      <c r="Q330" s="50"/>
      <c r="R330" s="1310">
        <v>94</v>
      </c>
      <c r="S330" s="50"/>
      <c r="T330" s="1310"/>
      <c r="U330" s="50"/>
      <c r="V330" s="1310"/>
      <c r="W330" s="64"/>
      <c r="X330" s="65">
        <v>18</v>
      </c>
      <c r="Y330" s="69"/>
      <c r="Z330" s="70">
        <v>216</v>
      </c>
      <c r="AA330" s="24"/>
      <c r="AB330" s="68">
        <v>0.28999999999999998</v>
      </c>
      <c r="AC330" s="655">
        <v>2727</v>
      </c>
      <c r="AD330" s="6" t="s">
        <v>522</v>
      </c>
      <c r="AE330" s="18" t="s">
        <v>23</v>
      </c>
      <c r="AF330" s="480">
        <v>9.5</v>
      </c>
      <c r="AG330" s="531">
        <v>9.4</v>
      </c>
      <c r="AH330" s="46"/>
      <c r="AI330" s="101"/>
    </row>
    <row r="331" spans="1:35" x14ac:dyDescent="0.15">
      <c r="A331" s="1724"/>
      <c r="B331" s="326">
        <v>43847</v>
      </c>
      <c r="C331" s="456" t="str">
        <f t="shared" si="39"/>
        <v>(金)</v>
      </c>
      <c r="D331" s="671" t="s">
        <v>600</v>
      </c>
      <c r="E331" s="60">
        <v>1</v>
      </c>
      <c r="F331" s="60">
        <v>7.8</v>
      </c>
      <c r="G331" s="23">
        <v>10.199999999999999</v>
      </c>
      <c r="H331" s="63">
        <v>10.9</v>
      </c>
      <c r="I331" s="23">
        <v>19.899999999999999</v>
      </c>
      <c r="J331" s="63">
        <v>7.4</v>
      </c>
      <c r="K331" s="23">
        <v>7.65</v>
      </c>
      <c r="L331" s="63">
        <v>7.58</v>
      </c>
      <c r="M331" s="23">
        <v>31.8</v>
      </c>
      <c r="N331" s="63">
        <v>34.200000000000003</v>
      </c>
      <c r="O331" s="50"/>
      <c r="P331" s="1310">
        <v>130</v>
      </c>
      <c r="Q331" s="50"/>
      <c r="R331" s="1310">
        <v>104</v>
      </c>
      <c r="S331" s="50"/>
      <c r="T331" s="1310"/>
      <c r="U331" s="50"/>
      <c r="V331" s="1310"/>
      <c r="W331" s="64"/>
      <c r="X331" s="65">
        <v>18</v>
      </c>
      <c r="Y331" s="69"/>
      <c r="Z331" s="70">
        <v>244</v>
      </c>
      <c r="AA331" s="24"/>
      <c r="AB331" s="68">
        <v>0.43</v>
      </c>
      <c r="AC331" s="655">
        <v>2112</v>
      </c>
      <c r="AD331" s="6" t="s">
        <v>523</v>
      </c>
      <c r="AE331" s="18" t="s">
        <v>23</v>
      </c>
      <c r="AF331" s="24">
        <v>4.8000000000000001E-2</v>
      </c>
      <c r="AG331" s="217">
        <v>4.7E-2</v>
      </c>
      <c r="AH331" s="42"/>
      <c r="AI331" s="99"/>
    </row>
    <row r="332" spans="1:35" x14ac:dyDescent="0.15">
      <c r="A332" s="1724"/>
      <c r="B332" s="326">
        <v>43848</v>
      </c>
      <c r="C332" s="456" t="str">
        <f t="shared" si="39"/>
        <v>(土)</v>
      </c>
      <c r="D332" s="671" t="s">
        <v>583</v>
      </c>
      <c r="E332" s="60">
        <v>27</v>
      </c>
      <c r="F332" s="60">
        <v>3.6</v>
      </c>
      <c r="G332" s="23">
        <v>9.8000000000000007</v>
      </c>
      <c r="H332" s="63">
        <v>11.2</v>
      </c>
      <c r="I332" s="23">
        <v>16.3</v>
      </c>
      <c r="J332" s="63">
        <v>5.9</v>
      </c>
      <c r="K332" s="23">
        <v>7.39</v>
      </c>
      <c r="L332" s="63">
        <v>7.47</v>
      </c>
      <c r="M332" s="23"/>
      <c r="N332" s="63"/>
      <c r="O332" s="50"/>
      <c r="P332" s="1310"/>
      <c r="Q332" s="50"/>
      <c r="R332" s="1310"/>
      <c r="S332" s="50"/>
      <c r="T332" s="1310"/>
      <c r="U332" s="50"/>
      <c r="V332" s="1310"/>
      <c r="W332" s="64"/>
      <c r="X332" s="65"/>
      <c r="Y332" s="69"/>
      <c r="Z332" s="70"/>
      <c r="AA332" s="24"/>
      <c r="AB332" s="68"/>
      <c r="AC332" s="655">
        <v>4665</v>
      </c>
      <c r="AD332" s="6" t="s">
        <v>290</v>
      </c>
      <c r="AE332" s="18" t="s">
        <v>23</v>
      </c>
      <c r="AF332" s="24">
        <v>0.26</v>
      </c>
      <c r="AG332" s="217">
        <v>0.31</v>
      </c>
      <c r="AH332" s="36"/>
      <c r="AI332" s="100"/>
    </row>
    <row r="333" spans="1:35" x14ac:dyDescent="0.15">
      <c r="A333" s="1724"/>
      <c r="B333" s="326">
        <v>43849</v>
      </c>
      <c r="C333" s="456" t="str">
        <f t="shared" si="39"/>
        <v>(日)</v>
      </c>
      <c r="D333" s="671" t="s">
        <v>599</v>
      </c>
      <c r="E333" s="60">
        <v>0</v>
      </c>
      <c r="F333" s="60">
        <v>7.3</v>
      </c>
      <c r="G333" s="23">
        <v>7.7</v>
      </c>
      <c r="H333" s="63">
        <v>8.4</v>
      </c>
      <c r="I333" s="23">
        <v>51.9</v>
      </c>
      <c r="J333" s="63">
        <v>6.5</v>
      </c>
      <c r="K333" s="23">
        <v>7.3</v>
      </c>
      <c r="L333" s="63">
        <v>6.99</v>
      </c>
      <c r="M333" s="23"/>
      <c r="N333" s="63"/>
      <c r="O333" s="50"/>
      <c r="P333" s="1310"/>
      <c r="Q333" s="50"/>
      <c r="R333" s="1310"/>
      <c r="S333" s="50"/>
      <c r="T333" s="1310"/>
      <c r="U333" s="50"/>
      <c r="V333" s="1310"/>
      <c r="W333" s="64"/>
      <c r="X333" s="65"/>
      <c r="Y333" s="69"/>
      <c r="Z333" s="70"/>
      <c r="AA333" s="24"/>
      <c r="AB333" s="68"/>
      <c r="AC333" s="655">
        <v>9111</v>
      </c>
      <c r="AD333" s="6" t="s">
        <v>524</v>
      </c>
      <c r="AE333" s="18" t="s">
        <v>23</v>
      </c>
      <c r="AF333" s="24">
        <v>1.17</v>
      </c>
      <c r="AG333" s="217">
        <v>1.1100000000000001</v>
      </c>
      <c r="AH333" s="36"/>
      <c r="AI333" s="100"/>
    </row>
    <row r="334" spans="1:35" x14ac:dyDescent="0.15">
      <c r="A334" s="1724"/>
      <c r="B334" s="326">
        <v>43850</v>
      </c>
      <c r="C334" s="456" t="str">
        <f t="shared" si="39"/>
        <v>(月)</v>
      </c>
      <c r="D334" s="671" t="s">
        <v>599</v>
      </c>
      <c r="E334" s="60"/>
      <c r="F334" s="60">
        <v>8.3000000000000007</v>
      </c>
      <c r="G334" s="23">
        <v>8.8000000000000007</v>
      </c>
      <c r="H334" s="63">
        <v>9.5</v>
      </c>
      <c r="I334" s="23">
        <v>14.6</v>
      </c>
      <c r="J334" s="63">
        <v>6.1</v>
      </c>
      <c r="K334" s="23">
        <v>7.41</v>
      </c>
      <c r="L334" s="63">
        <v>7.29</v>
      </c>
      <c r="M334" s="23">
        <v>24.4</v>
      </c>
      <c r="N334" s="63">
        <v>25.1</v>
      </c>
      <c r="O334" s="50"/>
      <c r="P334" s="1310">
        <v>83</v>
      </c>
      <c r="Q334" s="50"/>
      <c r="R334" s="1310">
        <v>76</v>
      </c>
      <c r="S334" s="50"/>
      <c r="T334" s="1310"/>
      <c r="U334" s="50"/>
      <c r="V334" s="1310"/>
      <c r="W334" s="64"/>
      <c r="X334" s="65">
        <v>18</v>
      </c>
      <c r="Y334" s="69"/>
      <c r="Z334" s="70">
        <v>186</v>
      </c>
      <c r="AA334" s="24"/>
      <c r="AB334" s="68">
        <v>0.34</v>
      </c>
      <c r="AC334" s="655">
        <v>2333</v>
      </c>
      <c r="AD334" s="6" t="s">
        <v>525</v>
      </c>
      <c r="AE334" s="18" t="s">
        <v>23</v>
      </c>
      <c r="AF334" s="24">
        <v>0.17899999999999999</v>
      </c>
      <c r="AG334" s="217">
        <v>0.16900000000000001</v>
      </c>
      <c r="AH334" s="43"/>
      <c r="AI334" s="102"/>
    </row>
    <row r="335" spans="1:35" x14ac:dyDescent="0.15">
      <c r="A335" s="1724"/>
      <c r="B335" s="326">
        <v>43851</v>
      </c>
      <c r="C335" s="456" t="str">
        <f t="shared" si="39"/>
        <v>(火)</v>
      </c>
      <c r="D335" s="671" t="s">
        <v>599</v>
      </c>
      <c r="E335" s="60"/>
      <c r="F335" s="60">
        <v>9.4</v>
      </c>
      <c r="G335" s="23">
        <v>9</v>
      </c>
      <c r="H335" s="63">
        <v>9.9</v>
      </c>
      <c r="I335" s="23">
        <v>16.8</v>
      </c>
      <c r="J335" s="63">
        <v>7.4</v>
      </c>
      <c r="K335" s="23">
        <v>7.48</v>
      </c>
      <c r="L335" s="63">
        <v>7.39</v>
      </c>
      <c r="M335" s="23">
        <v>27.1</v>
      </c>
      <c r="N335" s="63">
        <v>27.4</v>
      </c>
      <c r="O335" s="50"/>
      <c r="P335" s="1310">
        <v>100</v>
      </c>
      <c r="Q335" s="50"/>
      <c r="R335" s="1310">
        <v>86</v>
      </c>
      <c r="S335" s="50"/>
      <c r="T335" s="1310"/>
      <c r="U335" s="50"/>
      <c r="V335" s="1310"/>
      <c r="W335" s="64"/>
      <c r="X335" s="65">
        <v>19</v>
      </c>
      <c r="Y335" s="69"/>
      <c r="Z335" s="70">
        <v>210</v>
      </c>
      <c r="AA335" s="24"/>
      <c r="AB335" s="68">
        <v>0.45</v>
      </c>
      <c r="AC335" s="655">
        <v>2138</v>
      </c>
      <c r="AD335" s="6" t="s">
        <v>526</v>
      </c>
      <c r="AE335" s="18" t="s">
        <v>23</v>
      </c>
      <c r="AF335" s="484"/>
      <c r="AG335" s="217"/>
      <c r="AH335" s="43"/>
      <c r="AI335" s="102"/>
    </row>
    <row r="336" spans="1:35" x14ac:dyDescent="0.15">
      <c r="A336" s="1724"/>
      <c r="B336" s="326">
        <v>43852</v>
      </c>
      <c r="C336" s="456" t="str">
        <f t="shared" si="39"/>
        <v>(水)</v>
      </c>
      <c r="D336" s="671" t="s">
        <v>600</v>
      </c>
      <c r="E336" s="60">
        <v>0</v>
      </c>
      <c r="F336" s="60">
        <v>6</v>
      </c>
      <c r="G336" s="23">
        <v>8.8000000000000007</v>
      </c>
      <c r="H336" s="63">
        <v>9.6</v>
      </c>
      <c r="I336" s="23">
        <v>12.6</v>
      </c>
      <c r="J336" s="63">
        <v>9.6</v>
      </c>
      <c r="K336" s="23">
        <v>7.56</v>
      </c>
      <c r="L336" s="63">
        <v>7.64</v>
      </c>
      <c r="M336" s="23">
        <v>29.8</v>
      </c>
      <c r="N336" s="63">
        <v>32.299999999999997</v>
      </c>
      <c r="O336" s="50"/>
      <c r="P336" s="1310">
        <v>120</v>
      </c>
      <c r="Q336" s="50"/>
      <c r="R336" s="1310">
        <v>92</v>
      </c>
      <c r="S336" s="50"/>
      <c r="T336" s="1310"/>
      <c r="U336" s="50"/>
      <c r="V336" s="1310"/>
      <c r="W336" s="64"/>
      <c r="X336" s="65">
        <v>16</v>
      </c>
      <c r="Y336" s="69"/>
      <c r="Z336" s="70">
        <v>222</v>
      </c>
      <c r="AA336" s="24"/>
      <c r="AB336" s="68">
        <v>0.55000000000000004</v>
      </c>
      <c r="AC336" s="655"/>
      <c r="AD336" s="6" t="s">
        <v>287</v>
      </c>
      <c r="AE336" s="18" t="s">
        <v>23</v>
      </c>
      <c r="AF336" s="23">
        <v>19.3</v>
      </c>
      <c r="AG336" s="47">
        <v>18.899999999999999</v>
      </c>
      <c r="AH336" s="8"/>
      <c r="AI336" s="9"/>
    </row>
    <row r="337" spans="1:35" x14ac:dyDescent="0.15">
      <c r="A337" s="1724"/>
      <c r="B337" s="326">
        <v>43853</v>
      </c>
      <c r="C337" s="456" t="str">
        <f t="shared" si="39"/>
        <v>(木)</v>
      </c>
      <c r="D337" s="671" t="s">
        <v>583</v>
      </c>
      <c r="E337" s="60">
        <v>7</v>
      </c>
      <c r="F337" s="60">
        <v>6.5</v>
      </c>
      <c r="G337" s="23">
        <v>10</v>
      </c>
      <c r="H337" s="63">
        <v>10.6</v>
      </c>
      <c r="I337" s="23">
        <v>10.1</v>
      </c>
      <c r="J337" s="63">
        <v>8.6999999999999993</v>
      </c>
      <c r="K337" s="23">
        <v>7.54</v>
      </c>
      <c r="L337" s="63">
        <v>7.53</v>
      </c>
      <c r="M337" s="23">
        <v>30.7</v>
      </c>
      <c r="N337" s="63">
        <v>33.6</v>
      </c>
      <c r="O337" s="50"/>
      <c r="P337" s="1310">
        <v>120</v>
      </c>
      <c r="Q337" s="50"/>
      <c r="R337" s="1310">
        <v>98</v>
      </c>
      <c r="S337" s="50"/>
      <c r="T337" s="1310"/>
      <c r="U337" s="50"/>
      <c r="V337" s="1310"/>
      <c r="W337" s="64"/>
      <c r="X337" s="65">
        <v>16</v>
      </c>
      <c r="Y337" s="69"/>
      <c r="Z337" s="70">
        <v>226</v>
      </c>
      <c r="AA337" s="24"/>
      <c r="AB337" s="68">
        <v>0.54</v>
      </c>
      <c r="AC337" s="655"/>
      <c r="AD337" s="6" t="s">
        <v>27</v>
      </c>
      <c r="AE337" s="18" t="s">
        <v>23</v>
      </c>
      <c r="AF337" s="23">
        <v>38.9</v>
      </c>
      <c r="AG337" s="47">
        <v>39.299999999999997</v>
      </c>
      <c r="AH337" s="8"/>
      <c r="AI337" s="9"/>
    </row>
    <row r="338" spans="1:35" x14ac:dyDescent="0.15">
      <c r="A338" s="1724"/>
      <c r="B338" s="326">
        <v>43854</v>
      </c>
      <c r="C338" s="456" t="str">
        <f t="shared" si="39"/>
        <v>(金)</v>
      </c>
      <c r="D338" s="671" t="s">
        <v>600</v>
      </c>
      <c r="E338" s="60"/>
      <c r="F338" s="60">
        <v>10.5</v>
      </c>
      <c r="G338" s="23">
        <v>10.9</v>
      </c>
      <c r="H338" s="63">
        <v>11.3</v>
      </c>
      <c r="I338" s="23">
        <v>11.8</v>
      </c>
      <c r="J338" s="63">
        <v>5</v>
      </c>
      <c r="K338" s="23">
        <v>7.48</v>
      </c>
      <c r="L338" s="63">
        <v>7.35</v>
      </c>
      <c r="M338" s="23">
        <v>30</v>
      </c>
      <c r="N338" s="63">
        <v>31.4</v>
      </c>
      <c r="O338" s="50"/>
      <c r="P338" s="1310">
        <v>110</v>
      </c>
      <c r="Q338" s="50"/>
      <c r="R338" s="1310">
        <v>90</v>
      </c>
      <c r="S338" s="50"/>
      <c r="T338" s="1310"/>
      <c r="U338" s="50"/>
      <c r="V338" s="1310"/>
      <c r="W338" s="64"/>
      <c r="X338" s="65">
        <v>18</v>
      </c>
      <c r="Y338" s="69"/>
      <c r="Z338" s="70">
        <v>204</v>
      </c>
      <c r="AA338" s="24"/>
      <c r="AB338" s="68">
        <v>0.27</v>
      </c>
      <c r="AC338" s="655">
        <v>1730</v>
      </c>
      <c r="AD338" s="6" t="s">
        <v>288</v>
      </c>
      <c r="AE338" s="18" t="s">
        <v>273</v>
      </c>
      <c r="AF338" s="50">
        <v>11</v>
      </c>
      <c r="AG338" s="51">
        <v>10</v>
      </c>
      <c r="AH338" s="615"/>
      <c r="AI338" s="614"/>
    </row>
    <row r="339" spans="1:35" x14ac:dyDescent="0.15">
      <c r="A339" s="1724"/>
      <c r="B339" s="326">
        <v>43855</v>
      </c>
      <c r="C339" s="456" t="str">
        <f t="shared" si="39"/>
        <v>(土)</v>
      </c>
      <c r="D339" s="671" t="s">
        <v>599</v>
      </c>
      <c r="E339" s="60"/>
      <c r="F339" s="60">
        <v>7.9</v>
      </c>
      <c r="G339" s="23">
        <v>10.9</v>
      </c>
      <c r="H339" s="63">
        <v>12</v>
      </c>
      <c r="I339" s="23">
        <v>9.8000000000000007</v>
      </c>
      <c r="J339" s="63">
        <v>9</v>
      </c>
      <c r="K339" s="23">
        <v>7.39</v>
      </c>
      <c r="L339" s="63">
        <v>7.59</v>
      </c>
      <c r="M339" s="23"/>
      <c r="N339" s="63"/>
      <c r="O339" s="50"/>
      <c r="P339" s="1310"/>
      <c r="Q339" s="50"/>
      <c r="R339" s="1310"/>
      <c r="S339" s="50"/>
      <c r="T339" s="1310"/>
      <c r="U339" s="50"/>
      <c r="V339" s="1310"/>
      <c r="W339" s="64"/>
      <c r="X339" s="65"/>
      <c r="Y339" s="69"/>
      <c r="Z339" s="70"/>
      <c r="AA339" s="24"/>
      <c r="AB339" s="68"/>
      <c r="AC339" s="655"/>
      <c r="AD339" s="6" t="s">
        <v>289</v>
      </c>
      <c r="AE339" s="18" t="s">
        <v>23</v>
      </c>
      <c r="AF339" s="50">
        <v>11</v>
      </c>
      <c r="AG339" s="51">
        <v>7</v>
      </c>
      <c r="AH339" s="8"/>
      <c r="AI339" s="9"/>
    </row>
    <row r="340" spans="1:35" x14ac:dyDescent="0.15">
      <c r="A340" s="1724"/>
      <c r="B340" s="326">
        <v>43856</v>
      </c>
      <c r="C340" s="456" t="str">
        <f t="shared" si="39"/>
        <v>(日)</v>
      </c>
      <c r="D340" s="671" t="s">
        <v>583</v>
      </c>
      <c r="E340" s="60">
        <v>13</v>
      </c>
      <c r="F340" s="60">
        <v>3.7</v>
      </c>
      <c r="G340" s="23">
        <v>10</v>
      </c>
      <c r="H340" s="63">
        <v>11.4</v>
      </c>
      <c r="I340" s="23">
        <v>8.9</v>
      </c>
      <c r="J340" s="63">
        <v>7.7</v>
      </c>
      <c r="K340" s="23">
        <v>7.39</v>
      </c>
      <c r="L340" s="63">
        <v>7.63</v>
      </c>
      <c r="M340" s="23"/>
      <c r="N340" s="63"/>
      <c r="O340" s="50"/>
      <c r="P340" s="1310"/>
      <c r="Q340" s="50"/>
      <c r="R340" s="1310"/>
      <c r="S340" s="50"/>
      <c r="T340" s="1310"/>
      <c r="U340" s="50"/>
      <c r="V340" s="1310"/>
      <c r="W340" s="64"/>
      <c r="X340" s="65"/>
      <c r="Y340" s="69"/>
      <c r="Z340" s="70"/>
      <c r="AA340" s="24"/>
      <c r="AB340" s="68"/>
      <c r="AC340" s="655">
        <v>1449</v>
      </c>
      <c r="AD340" s="19"/>
      <c r="AE340" s="9"/>
      <c r="AF340" s="20"/>
      <c r="AG340" s="537"/>
      <c r="AH340" s="8"/>
      <c r="AI340" s="9"/>
    </row>
    <row r="341" spans="1:35" s="1" customFormat="1" ht="13.5" customHeight="1" x14ac:dyDescent="0.15">
      <c r="A341" s="1724"/>
      <c r="B341" s="326">
        <v>43857</v>
      </c>
      <c r="C341" s="465" t="str">
        <f t="shared" si="39"/>
        <v>(月)</v>
      </c>
      <c r="D341" s="671" t="s">
        <v>600</v>
      </c>
      <c r="E341" s="60">
        <v>6</v>
      </c>
      <c r="F341" s="60">
        <v>5.5</v>
      </c>
      <c r="G341" s="23">
        <v>9.6</v>
      </c>
      <c r="H341" s="63">
        <v>10.7</v>
      </c>
      <c r="I341" s="23">
        <v>10.199999999999999</v>
      </c>
      <c r="J341" s="63">
        <v>9.6</v>
      </c>
      <c r="K341" s="23">
        <v>7.48</v>
      </c>
      <c r="L341" s="63">
        <v>7.51</v>
      </c>
      <c r="M341" s="23">
        <v>29.6</v>
      </c>
      <c r="N341" s="63">
        <v>31.3</v>
      </c>
      <c r="O341" s="50"/>
      <c r="P341" s="1310">
        <v>100</v>
      </c>
      <c r="Q341" s="50"/>
      <c r="R341" s="1310">
        <v>88</v>
      </c>
      <c r="S341" s="50"/>
      <c r="T341" s="1310"/>
      <c r="U341" s="50"/>
      <c r="V341" s="1310"/>
      <c r="W341" s="64"/>
      <c r="X341" s="65">
        <v>16</v>
      </c>
      <c r="Y341" s="69"/>
      <c r="Z341" s="70">
        <v>210</v>
      </c>
      <c r="AA341" s="24"/>
      <c r="AB341" s="68">
        <v>0.49</v>
      </c>
      <c r="AC341" s="655">
        <v>1052</v>
      </c>
      <c r="AD341" s="19"/>
      <c r="AE341" s="9"/>
      <c r="AF341" s="20"/>
      <c r="AG341" s="8"/>
      <c r="AH341" s="8"/>
      <c r="AI341" s="9"/>
    </row>
    <row r="342" spans="1:35" s="1" customFormat="1" ht="13.5" customHeight="1" x14ac:dyDescent="0.15">
      <c r="A342" s="1724"/>
      <c r="B342" s="326">
        <v>43858</v>
      </c>
      <c r="C342" s="456" t="str">
        <f t="shared" si="39"/>
        <v>(火)</v>
      </c>
      <c r="D342" s="809" t="s">
        <v>583</v>
      </c>
      <c r="E342" s="342">
        <v>63</v>
      </c>
      <c r="F342" s="342">
        <v>5</v>
      </c>
      <c r="G342" s="293">
        <v>8.5</v>
      </c>
      <c r="H342" s="294">
        <v>9.9</v>
      </c>
      <c r="I342" s="293">
        <v>12.8</v>
      </c>
      <c r="J342" s="294">
        <v>10.1</v>
      </c>
      <c r="K342" s="293">
        <v>7.46</v>
      </c>
      <c r="L342" s="294">
        <v>7.68</v>
      </c>
      <c r="M342" s="293">
        <v>21.5</v>
      </c>
      <c r="N342" s="294">
        <v>25.7</v>
      </c>
      <c r="O342" s="1325"/>
      <c r="P342" s="1326">
        <v>100</v>
      </c>
      <c r="Q342" s="1325"/>
      <c r="R342" s="1326">
        <v>80</v>
      </c>
      <c r="S342" s="1325"/>
      <c r="T342" s="1326"/>
      <c r="U342" s="1325"/>
      <c r="V342" s="1326"/>
      <c r="W342" s="295"/>
      <c r="X342" s="296">
        <v>15</v>
      </c>
      <c r="Y342" s="343"/>
      <c r="Z342" s="344">
        <v>202</v>
      </c>
      <c r="AA342" s="297"/>
      <c r="AB342" s="298">
        <v>0.54</v>
      </c>
      <c r="AC342" s="799">
        <v>4574</v>
      </c>
      <c r="AD342" s="613"/>
      <c r="AE342" s="614"/>
      <c r="AF342" s="728"/>
      <c r="AG342" s="729"/>
      <c r="AH342" s="730"/>
      <c r="AI342" s="731"/>
    </row>
    <row r="343" spans="1:35" s="1" customFormat="1" ht="13.5" customHeight="1" x14ac:dyDescent="0.15">
      <c r="A343" s="1724"/>
      <c r="B343" s="326">
        <v>43859</v>
      </c>
      <c r="C343" s="456" t="str">
        <f t="shared" si="39"/>
        <v>(水)</v>
      </c>
      <c r="D343" s="671" t="s">
        <v>600</v>
      </c>
      <c r="E343" s="60">
        <v>20</v>
      </c>
      <c r="F343" s="60">
        <v>13.6</v>
      </c>
      <c r="G343" s="23">
        <v>9.5</v>
      </c>
      <c r="H343" s="63">
        <v>10.199999999999999</v>
      </c>
      <c r="I343" s="23">
        <v>276.2</v>
      </c>
      <c r="J343" s="63">
        <v>7.8</v>
      </c>
      <c r="K343" s="23">
        <v>7.15</v>
      </c>
      <c r="L343" s="63">
        <v>6.5</v>
      </c>
      <c r="M343" s="23">
        <v>11.1</v>
      </c>
      <c r="N343" s="63">
        <v>12.9</v>
      </c>
      <c r="O343" s="50"/>
      <c r="P343" s="1310">
        <v>22</v>
      </c>
      <c r="Q343" s="50"/>
      <c r="R343" s="1310">
        <v>36</v>
      </c>
      <c r="S343" s="50"/>
      <c r="T343" s="1310"/>
      <c r="U343" s="50"/>
      <c r="V343" s="1310"/>
      <c r="W343" s="64"/>
      <c r="X343" s="65">
        <v>19</v>
      </c>
      <c r="Y343" s="69"/>
      <c r="Z343" s="70">
        <v>104</v>
      </c>
      <c r="AA343" s="24"/>
      <c r="AB343" s="68">
        <v>0.25</v>
      </c>
      <c r="AC343" s="655">
        <v>14264</v>
      </c>
      <c r="AD343" s="410" t="s">
        <v>384</v>
      </c>
      <c r="AE343" s="724"/>
      <c r="AF343" s="724"/>
      <c r="AG343" s="724"/>
      <c r="AH343" s="724"/>
      <c r="AI343" s="725"/>
    </row>
    <row r="344" spans="1:35" s="1" customFormat="1" ht="13.5" customHeight="1" x14ac:dyDescent="0.15">
      <c r="A344" s="1724"/>
      <c r="B344" s="326">
        <v>43860</v>
      </c>
      <c r="C344" s="456" t="str">
        <f t="shared" si="39"/>
        <v>(木)</v>
      </c>
      <c r="D344" s="671" t="s">
        <v>599</v>
      </c>
      <c r="E344" s="60">
        <v>0</v>
      </c>
      <c r="F344" s="60">
        <v>13.8</v>
      </c>
      <c r="G344" s="23">
        <v>9.6999999999999993</v>
      </c>
      <c r="H344" s="63">
        <v>10.7</v>
      </c>
      <c r="I344" s="23">
        <v>32.700000000000003</v>
      </c>
      <c r="J344" s="63">
        <v>7</v>
      </c>
      <c r="K344" s="23">
        <v>7.16</v>
      </c>
      <c r="L344" s="63">
        <v>6.96</v>
      </c>
      <c r="M344" s="23">
        <v>19.5</v>
      </c>
      <c r="N344" s="63">
        <v>19.8</v>
      </c>
      <c r="O344" s="50"/>
      <c r="P344" s="1310">
        <v>50</v>
      </c>
      <c r="Q344" s="50"/>
      <c r="R344" s="1310">
        <v>60</v>
      </c>
      <c r="S344" s="50"/>
      <c r="T344" s="1310"/>
      <c r="U344" s="50"/>
      <c r="V344" s="1310"/>
      <c r="W344" s="64"/>
      <c r="X344" s="65">
        <v>20</v>
      </c>
      <c r="Y344" s="69"/>
      <c r="Z344" s="70">
        <v>148</v>
      </c>
      <c r="AA344" s="24"/>
      <c r="AB344" s="68">
        <v>0.21</v>
      </c>
      <c r="AC344" s="655">
        <v>8444</v>
      </c>
      <c r="AD344" s="678"/>
      <c r="AE344" s="677"/>
      <c r="AF344" s="677"/>
      <c r="AG344" s="677"/>
      <c r="AH344" s="677"/>
      <c r="AI344" s="726"/>
    </row>
    <row r="345" spans="1:35" s="1" customFormat="1" ht="13.5" customHeight="1" x14ac:dyDescent="0.15">
      <c r="A345" s="1724"/>
      <c r="B345" s="326">
        <v>43861</v>
      </c>
      <c r="C345" s="466" t="str">
        <f t="shared" si="39"/>
        <v>(金)</v>
      </c>
      <c r="D345" s="74" t="s">
        <v>600</v>
      </c>
      <c r="E345" s="72"/>
      <c r="F345" s="60">
        <v>9.1999999999999993</v>
      </c>
      <c r="G345" s="23">
        <v>10.1</v>
      </c>
      <c r="H345" s="63">
        <v>11.1</v>
      </c>
      <c r="I345" s="23">
        <v>11.4</v>
      </c>
      <c r="J345" s="63">
        <v>7.8</v>
      </c>
      <c r="K345" s="23">
        <v>7.35</v>
      </c>
      <c r="L345" s="63">
        <v>7.19</v>
      </c>
      <c r="M345" s="23">
        <v>24.4</v>
      </c>
      <c r="N345" s="63">
        <v>23.9</v>
      </c>
      <c r="O345" s="50"/>
      <c r="P345" s="1310">
        <v>80</v>
      </c>
      <c r="Q345" s="50"/>
      <c r="R345" s="1310">
        <v>78</v>
      </c>
      <c r="S345" s="50"/>
      <c r="T345" s="1310"/>
      <c r="U345" s="50"/>
      <c r="V345" s="1310"/>
      <c r="W345" s="64"/>
      <c r="X345" s="65">
        <v>20</v>
      </c>
      <c r="Y345" s="69"/>
      <c r="Z345" s="70">
        <v>182</v>
      </c>
      <c r="AA345" s="24"/>
      <c r="AB345" s="68">
        <v>0.28000000000000003</v>
      </c>
      <c r="AC345" s="800">
        <v>4019</v>
      </c>
      <c r="AD345" s="678"/>
      <c r="AE345" s="677"/>
      <c r="AF345" s="677"/>
      <c r="AG345" s="677"/>
      <c r="AH345" s="677"/>
      <c r="AI345" s="726"/>
    </row>
    <row r="346" spans="1:35" s="1" customFormat="1" ht="13.5" customHeight="1" x14ac:dyDescent="0.15">
      <c r="A346" s="1724"/>
      <c r="B346" s="1610" t="s">
        <v>396</v>
      </c>
      <c r="C346" s="1611"/>
      <c r="D346" s="399"/>
      <c r="E346" s="358">
        <f>MAX(E315:E345)</f>
        <v>63</v>
      </c>
      <c r="F346" s="359">
        <f t="shared" ref="F346:AC346" si="40">IF(COUNT(F315:F345)=0,"",MAX(F315:F345))</f>
        <v>13.8</v>
      </c>
      <c r="G346" s="360">
        <f t="shared" si="40"/>
        <v>10.9</v>
      </c>
      <c r="H346" s="361">
        <f t="shared" si="40"/>
        <v>12</v>
      </c>
      <c r="I346" s="360">
        <f t="shared" si="40"/>
        <v>276.2</v>
      </c>
      <c r="J346" s="361">
        <f t="shared" si="40"/>
        <v>10.1</v>
      </c>
      <c r="K346" s="360">
        <f t="shared" si="40"/>
        <v>7.7</v>
      </c>
      <c r="L346" s="361">
        <f t="shared" si="40"/>
        <v>7.75</v>
      </c>
      <c r="M346" s="360">
        <f t="shared" si="40"/>
        <v>35.200000000000003</v>
      </c>
      <c r="N346" s="361">
        <f t="shared" si="40"/>
        <v>39.1</v>
      </c>
      <c r="O346" s="1311">
        <f t="shared" si="40"/>
        <v>140</v>
      </c>
      <c r="P346" s="1319">
        <f t="shared" si="40"/>
        <v>140</v>
      </c>
      <c r="Q346" s="1311">
        <f t="shared" si="40"/>
        <v>106</v>
      </c>
      <c r="R346" s="1319">
        <f t="shared" si="40"/>
        <v>104</v>
      </c>
      <c r="S346" s="1311">
        <f t="shared" si="40"/>
        <v>78.099999999999994</v>
      </c>
      <c r="T346" s="1319">
        <f t="shared" si="40"/>
        <v>80.099999999999994</v>
      </c>
      <c r="U346" s="1311">
        <f t="shared" si="40"/>
        <v>27.9</v>
      </c>
      <c r="V346" s="1319">
        <f t="shared" si="40"/>
        <v>21.9</v>
      </c>
      <c r="W346" s="362">
        <f t="shared" si="40"/>
        <v>16</v>
      </c>
      <c r="X346" s="583">
        <f t="shared" si="40"/>
        <v>21</v>
      </c>
      <c r="Y346" s="1471">
        <f t="shared" si="40"/>
        <v>268</v>
      </c>
      <c r="Z346" s="1472">
        <f t="shared" si="40"/>
        <v>252</v>
      </c>
      <c r="AA346" s="694">
        <f t="shared" si="40"/>
        <v>0.51</v>
      </c>
      <c r="AB346" s="1514">
        <f t="shared" si="40"/>
        <v>0.55000000000000004</v>
      </c>
      <c r="AC346" s="695">
        <f t="shared" si="40"/>
        <v>14264</v>
      </c>
      <c r="AD346" s="678"/>
      <c r="AE346" s="677"/>
      <c r="AF346" s="677"/>
      <c r="AG346" s="677"/>
      <c r="AH346" s="677"/>
      <c r="AI346" s="726"/>
    </row>
    <row r="347" spans="1:35" s="1" customFormat="1" ht="13.5" customHeight="1" x14ac:dyDescent="0.15">
      <c r="A347" s="1724"/>
      <c r="B347" s="1602" t="s">
        <v>397</v>
      </c>
      <c r="C347" s="1603"/>
      <c r="D347" s="401"/>
      <c r="E347" s="364">
        <f>MIN(E315:E345)</f>
        <v>0</v>
      </c>
      <c r="F347" s="365">
        <f t="shared" ref="F347:AC347" si="41">IF(COUNT(F315:F345)=0,"",MIN(F315:F345))</f>
        <v>3.6</v>
      </c>
      <c r="G347" s="366">
        <f t="shared" si="41"/>
        <v>7.7</v>
      </c>
      <c r="H347" s="367">
        <f t="shared" si="41"/>
        <v>8.4</v>
      </c>
      <c r="I347" s="366">
        <f t="shared" si="41"/>
        <v>4.0999999999999996</v>
      </c>
      <c r="J347" s="367">
        <f t="shared" si="41"/>
        <v>3.9</v>
      </c>
      <c r="K347" s="366">
        <f t="shared" si="41"/>
        <v>7.15</v>
      </c>
      <c r="L347" s="367">
        <f t="shared" si="41"/>
        <v>6.5</v>
      </c>
      <c r="M347" s="366">
        <f t="shared" si="41"/>
        <v>11.1</v>
      </c>
      <c r="N347" s="367">
        <f t="shared" si="41"/>
        <v>12.9</v>
      </c>
      <c r="O347" s="1313">
        <f t="shared" si="41"/>
        <v>140</v>
      </c>
      <c r="P347" s="1320">
        <f t="shared" si="41"/>
        <v>22</v>
      </c>
      <c r="Q347" s="1313">
        <f t="shared" si="41"/>
        <v>106</v>
      </c>
      <c r="R347" s="1320">
        <f t="shared" si="41"/>
        <v>36</v>
      </c>
      <c r="S347" s="1313">
        <f t="shared" si="41"/>
        <v>78.099999999999994</v>
      </c>
      <c r="T347" s="1320">
        <f t="shared" si="41"/>
        <v>80.099999999999994</v>
      </c>
      <c r="U347" s="1313">
        <f t="shared" si="41"/>
        <v>27.9</v>
      </c>
      <c r="V347" s="1320">
        <f t="shared" si="41"/>
        <v>21.9</v>
      </c>
      <c r="W347" s="368">
        <f t="shared" si="41"/>
        <v>16</v>
      </c>
      <c r="X347" s="697">
        <f t="shared" si="41"/>
        <v>15</v>
      </c>
      <c r="Y347" s="1477">
        <f t="shared" si="41"/>
        <v>268</v>
      </c>
      <c r="Z347" s="1478">
        <f t="shared" si="41"/>
        <v>104</v>
      </c>
      <c r="AA347" s="698">
        <f t="shared" si="41"/>
        <v>0.51</v>
      </c>
      <c r="AB347" s="710">
        <f t="shared" si="41"/>
        <v>0.21</v>
      </c>
      <c r="AC347" s="699">
        <f t="shared" si="41"/>
        <v>1052</v>
      </c>
      <c r="AD347" s="678"/>
      <c r="AE347" s="677"/>
      <c r="AF347" s="677"/>
      <c r="AG347" s="677"/>
      <c r="AH347" s="677"/>
      <c r="AI347" s="726"/>
    </row>
    <row r="348" spans="1:35" s="1" customFormat="1" ht="13.5" customHeight="1" x14ac:dyDescent="0.15">
      <c r="A348" s="1724"/>
      <c r="B348" s="1602" t="s">
        <v>398</v>
      </c>
      <c r="C348" s="1603"/>
      <c r="D348" s="403"/>
      <c r="E348" s="401"/>
      <c r="F348" s="584">
        <f t="shared" ref="F348:AC348" si="42">IF(COUNT(F315:F345)=0,"",AVERAGE(F315:F345))</f>
        <v>7.8322580645161297</v>
      </c>
      <c r="G348" s="585">
        <f t="shared" si="42"/>
        <v>9.6709677419354865</v>
      </c>
      <c r="H348" s="586">
        <f t="shared" si="42"/>
        <v>10.667741935483871</v>
      </c>
      <c r="I348" s="585">
        <f t="shared" si="42"/>
        <v>22.929032258064517</v>
      </c>
      <c r="J348" s="586">
        <f t="shared" si="42"/>
        <v>6.6677419354838712</v>
      </c>
      <c r="K348" s="585">
        <f t="shared" si="42"/>
        <v>7.477741935483869</v>
      </c>
      <c r="L348" s="586">
        <f t="shared" si="42"/>
        <v>7.4774193548387089</v>
      </c>
      <c r="M348" s="585">
        <f t="shared" si="42"/>
        <v>27.847368421052632</v>
      </c>
      <c r="N348" s="586">
        <f t="shared" si="42"/>
        <v>29.952631578947365</v>
      </c>
      <c r="O348" s="1321">
        <f t="shared" si="42"/>
        <v>140</v>
      </c>
      <c r="P348" s="1322">
        <f t="shared" si="42"/>
        <v>106.42105263157895</v>
      </c>
      <c r="Q348" s="1321">
        <f t="shared" si="42"/>
        <v>106</v>
      </c>
      <c r="R348" s="1322">
        <f t="shared" si="42"/>
        <v>86.94736842105263</v>
      </c>
      <c r="S348" s="1321">
        <f t="shared" si="42"/>
        <v>78.099999999999994</v>
      </c>
      <c r="T348" s="1322">
        <f t="shared" si="42"/>
        <v>80.099999999999994</v>
      </c>
      <c r="U348" s="1321">
        <f t="shared" si="42"/>
        <v>27.9</v>
      </c>
      <c r="V348" s="1322">
        <f t="shared" si="42"/>
        <v>21.9</v>
      </c>
      <c r="W348" s="1366">
        <f t="shared" si="42"/>
        <v>16</v>
      </c>
      <c r="X348" s="702">
        <f t="shared" si="42"/>
        <v>17.631578947368421</v>
      </c>
      <c r="Y348" s="1479">
        <f t="shared" si="42"/>
        <v>268</v>
      </c>
      <c r="Z348" s="1480">
        <f t="shared" si="42"/>
        <v>208.73684210526315</v>
      </c>
      <c r="AA348" s="689">
        <f t="shared" si="42"/>
        <v>0.51</v>
      </c>
      <c r="AB348" s="742">
        <f t="shared" si="42"/>
        <v>0.38736842105263158</v>
      </c>
      <c r="AC348" s="691">
        <f t="shared" si="42"/>
        <v>4220.3500000000004</v>
      </c>
      <c r="AD348" s="678"/>
      <c r="AE348" s="677"/>
      <c r="AF348" s="677"/>
      <c r="AG348" s="677"/>
      <c r="AH348" s="677"/>
      <c r="AI348" s="726"/>
    </row>
    <row r="349" spans="1:35" s="1" customFormat="1" ht="13.5" customHeight="1" x14ac:dyDescent="0.15">
      <c r="A349" s="1725"/>
      <c r="B349" s="1604" t="s">
        <v>399</v>
      </c>
      <c r="C349" s="1605"/>
      <c r="D349" s="601"/>
      <c r="E349" s="577">
        <f>SUM(E315:E345)</f>
        <v>179</v>
      </c>
      <c r="F349" s="606"/>
      <c r="G349" s="1456"/>
      <c r="H349" s="1457"/>
      <c r="I349" s="1456"/>
      <c r="J349" s="1457"/>
      <c r="K349" s="1352"/>
      <c r="L349" s="1353"/>
      <c r="M349" s="1456"/>
      <c r="N349" s="1457"/>
      <c r="O349" s="1316"/>
      <c r="P349" s="1323"/>
      <c r="Q349" s="1334"/>
      <c r="R349" s="1323"/>
      <c r="S349" s="1315"/>
      <c r="T349" s="1316"/>
      <c r="U349" s="1315"/>
      <c r="V349" s="1333"/>
      <c r="W349" s="1367"/>
      <c r="X349" s="1368"/>
      <c r="Y349" s="1476"/>
      <c r="Z349" s="1481"/>
      <c r="AA349" s="1521"/>
      <c r="AB349" s="1516"/>
      <c r="AC349" s="692">
        <f>SUM(AC315:AC345)</f>
        <v>84407</v>
      </c>
      <c r="AD349" s="681"/>
      <c r="AE349" s="732"/>
      <c r="AF349" s="732"/>
      <c r="AG349" s="732"/>
      <c r="AH349" s="732"/>
      <c r="AI349" s="733"/>
    </row>
    <row r="350" spans="1:35" s="1" customFormat="1" ht="13.5" customHeight="1" x14ac:dyDescent="0.15">
      <c r="A350" s="1665" t="s">
        <v>535</v>
      </c>
      <c r="B350" s="457">
        <v>43862</v>
      </c>
      <c r="C350" s="464" t="str">
        <f>IF(B350="","",IF(WEEKDAY(B350)=1,"(日)",IF(WEEKDAY(B350)=2,"(月)",IF(WEEKDAY(B350)=3,"(火)",IF(WEEKDAY(B350)=4,"(水)",IF(WEEKDAY(B350)=5,"(木)",IF(WEEKDAY(B350)=6,"(金)","(土)")))))))</f>
        <v>(土)</v>
      </c>
      <c r="D350" s="671" t="s">
        <v>599</v>
      </c>
      <c r="E350" s="60"/>
      <c r="F350" s="60">
        <v>9.8000000000000007</v>
      </c>
      <c r="G350" s="23">
        <v>8.4</v>
      </c>
      <c r="H350" s="140">
        <v>9.5</v>
      </c>
      <c r="I350" s="23">
        <v>8.9</v>
      </c>
      <c r="J350" s="140">
        <v>12.9</v>
      </c>
      <c r="K350" s="23">
        <v>7.23</v>
      </c>
      <c r="L350" s="140">
        <v>7.52</v>
      </c>
      <c r="M350" s="23"/>
      <c r="N350" s="140"/>
      <c r="O350" s="50"/>
      <c r="P350" s="1328"/>
      <c r="Q350" s="50"/>
      <c r="R350" s="1328"/>
      <c r="S350" s="50"/>
      <c r="T350" s="1328"/>
      <c r="U350" s="50"/>
      <c r="V350" s="1328"/>
      <c r="W350" s="64"/>
      <c r="X350" s="705"/>
      <c r="Y350" s="69"/>
      <c r="Z350" s="704"/>
      <c r="AA350" s="24"/>
      <c r="AB350" s="703"/>
      <c r="AC350" s="655">
        <v>478</v>
      </c>
      <c r="AD350" s="172">
        <v>43873</v>
      </c>
      <c r="AE350" s="135" t="s">
        <v>3</v>
      </c>
      <c r="AF350" s="136">
        <v>9.6</v>
      </c>
      <c r="AG350" s="137" t="s">
        <v>20</v>
      </c>
      <c r="AH350" s="138"/>
      <c r="AI350" s="139"/>
    </row>
    <row r="351" spans="1:35" s="1" customFormat="1" ht="13.5" customHeight="1" x14ac:dyDescent="0.15">
      <c r="A351" s="1666"/>
      <c r="B351" s="457">
        <v>43863</v>
      </c>
      <c r="C351" s="456" t="str">
        <f t="shared" ref="C351:C356" si="43">IF(B351="","",IF(WEEKDAY(B351)=1,"(日)",IF(WEEKDAY(B351)=2,"(月)",IF(WEEKDAY(B351)=3,"(火)",IF(WEEKDAY(B351)=4,"(水)",IF(WEEKDAY(B351)=5,"(木)",IF(WEEKDAY(B351)=6,"(金)","(土)")))))))</f>
        <v>(日)</v>
      </c>
      <c r="D351" s="671" t="s">
        <v>599</v>
      </c>
      <c r="E351" s="60"/>
      <c r="F351" s="60">
        <v>10.3</v>
      </c>
      <c r="G351" s="23">
        <v>9.1</v>
      </c>
      <c r="H351" s="140">
        <v>10.1</v>
      </c>
      <c r="I351" s="23">
        <v>8.9</v>
      </c>
      <c r="J351" s="140">
        <v>10.1</v>
      </c>
      <c r="K351" s="23">
        <v>7.27</v>
      </c>
      <c r="L351" s="140">
        <v>7.53</v>
      </c>
      <c r="M351" s="23"/>
      <c r="N351" s="140"/>
      <c r="O351" s="50"/>
      <c r="P351" s="1328"/>
      <c r="Q351" s="50"/>
      <c r="R351" s="1328"/>
      <c r="S351" s="50"/>
      <c r="T351" s="1328"/>
      <c r="U351" s="50"/>
      <c r="V351" s="1328"/>
      <c r="W351" s="64"/>
      <c r="X351" s="705"/>
      <c r="Y351" s="69"/>
      <c r="Z351" s="704"/>
      <c r="AA351" s="24"/>
      <c r="AB351" s="703"/>
      <c r="AC351" s="655"/>
      <c r="AD351" s="12" t="s">
        <v>93</v>
      </c>
      <c r="AE351" s="13" t="s">
        <v>385</v>
      </c>
      <c r="AF351" s="14" t="s">
        <v>5</v>
      </c>
      <c r="AG351" s="15" t="s">
        <v>6</v>
      </c>
      <c r="AH351" s="16" t="s">
        <v>36</v>
      </c>
      <c r="AI351" s="96"/>
    </row>
    <row r="352" spans="1:35" s="1" customFormat="1" ht="13.5" customHeight="1" x14ac:dyDescent="0.15">
      <c r="A352" s="1666"/>
      <c r="B352" s="457">
        <v>43864</v>
      </c>
      <c r="C352" s="456" t="str">
        <f t="shared" si="43"/>
        <v>(月)</v>
      </c>
      <c r="D352" s="671" t="s">
        <v>599</v>
      </c>
      <c r="E352" s="60"/>
      <c r="F352" s="60">
        <v>11.3</v>
      </c>
      <c r="G352" s="23">
        <v>10</v>
      </c>
      <c r="H352" s="140">
        <v>10.8</v>
      </c>
      <c r="I352" s="23">
        <v>7.4</v>
      </c>
      <c r="J352" s="140">
        <v>7</v>
      </c>
      <c r="K352" s="23">
        <v>7.46</v>
      </c>
      <c r="L352" s="140">
        <v>7.58</v>
      </c>
      <c r="M352" s="23">
        <v>29.8</v>
      </c>
      <c r="N352" s="63">
        <v>33.6</v>
      </c>
      <c r="O352" s="50"/>
      <c r="P352" s="1328">
        <v>120</v>
      </c>
      <c r="Q352" s="50"/>
      <c r="R352" s="1328">
        <v>98</v>
      </c>
      <c r="S352" s="50"/>
      <c r="T352" s="1328"/>
      <c r="U352" s="50"/>
      <c r="V352" s="1328"/>
      <c r="W352" s="64"/>
      <c r="X352" s="705">
        <v>16</v>
      </c>
      <c r="Y352" s="69"/>
      <c r="Z352" s="704">
        <v>232</v>
      </c>
      <c r="AA352" s="24"/>
      <c r="AB352" s="703">
        <v>0.48</v>
      </c>
      <c r="AC352" s="655"/>
      <c r="AD352" s="5" t="s">
        <v>94</v>
      </c>
      <c r="AE352" s="17" t="s">
        <v>20</v>
      </c>
      <c r="AF352" s="516">
        <v>9.1</v>
      </c>
      <c r="AG352" s="517">
        <v>10.3</v>
      </c>
      <c r="AH352" s="33" t="s">
        <v>36</v>
      </c>
      <c r="AI352" s="97"/>
    </row>
    <row r="353" spans="1:35" s="1" customFormat="1" ht="13.5" customHeight="1" x14ac:dyDescent="0.15">
      <c r="A353" s="1666"/>
      <c r="B353" s="457">
        <v>43865</v>
      </c>
      <c r="C353" s="456" t="str">
        <f t="shared" si="43"/>
        <v>(火)</v>
      </c>
      <c r="D353" s="671" t="s">
        <v>599</v>
      </c>
      <c r="E353" s="60"/>
      <c r="F353" s="60">
        <v>9.6999999999999993</v>
      </c>
      <c r="G353" s="23">
        <v>10.199999999999999</v>
      </c>
      <c r="H353" s="63">
        <v>11.3</v>
      </c>
      <c r="I353" s="23">
        <v>7.4</v>
      </c>
      <c r="J353" s="140">
        <v>7.1</v>
      </c>
      <c r="K353" s="23">
        <v>7.51</v>
      </c>
      <c r="L353" s="140">
        <v>7.65</v>
      </c>
      <c r="M353" s="23">
        <v>30.7</v>
      </c>
      <c r="N353" s="63">
        <v>35.299999999999997</v>
      </c>
      <c r="O353" s="50"/>
      <c r="P353" s="1310">
        <v>130</v>
      </c>
      <c r="Q353" s="50"/>
      <c r="R353" s="1328">
        <v>100</v>
      </c>
      <c r="S353" s="50"/>
      <c r="T353" s="1328"/>
      <c r="U353" s="50"/>
      <c r="V353" s="1328"/>
      <c r="W353" s="64"/>
      <c r="X353" s="705">
        <v>16</v>
      </c>
      <c r="Y353" s="69"/>
      <c r="Z353" s="704">
        <v>234</v>
      </c>
      <c r="AA353" s="24"/>
      <c r="AB353" s="68">
        <v>0.48</v>
      </c>
      <c r="AC353" s="655">
        <v>445</v>
      </c>
      <c r="AD353" s="6" t="s">
        <v>386</v>
      </c>
      <c r="AE353" s="18" t="s">
        <v>387</v>
      </c>
      <c r="AF353" s="525">
        <v>7.6</v>
      </c>
      <c r="AG353" s="526">
        <v>5.4</v>
      </c>
      <c r="AH353" s="39" t="s">
        <v>36</v>
      </c>
      <c r="AI353" s="98"/>
    </row>
    <row r="354" spans="1:35" s="1" customFormat="1" ht="13.5" customHeight="1" x14ac:dyDescent="0.15">
      <c r="A354" s="1666"/>
      <c r="B354" s="457">
        <v>43866</v>
      </c>
      <c r="C354" s="456" t="str">
        <f t="shared" si="43"/>
        <v>(水)</v>
      </c>
      <c r="D354" s="671" t="s">
        <v>599</v>
      </c>
      <c r="E354" s="60"/>
      <c r="F354" s="60">
        <v>7.7</v>
      </c>
      <c r="G354" s="23">
        <v>9.9</v>
      </c>
      <c r="H354" s="63">
        <v>11</v>
      </c>
      <c r="I354" s="23">
        <v>6.1</v>
      </c>
      <c r="J354" s="63">
        <v>5.8</v>
      </c>
      <c r="K354" s="23">
        <v>7.52</v>
      </c>
      <c r="L354" s="63">
        <v>7.62</v>
      </c>
      <c r="M354" s="23">
        <v>31.2</v>
      </c>
      <c r="N354" s="63">
        <v>36.5</v>
      </c>
      <c r="O354" s="50"/>
      <c r="P354" s="1310">
        <v>130</v>
      </c>
      <c r="Q354" s="50"/>
      <c r="R354" s="1310">
        <v>104</v>
      </c>
      <c r="S354" s="50"/>
      <c r="T354" s="1328"/>
      <c r="U354" s="50"/>
      <c r="V354" s="1328"/>
      <c r="W354" s="64"/>
      <c r="X354" s="705">
        <v>16</v>
      </c>
      <c r="Y354" s="69"/>
      <c r="Z354" s="704">
        <v>230</v>
      </c>
      <c r="AA354" s="24"/>
      <c r="AB354" s="68">
        <v>0.51</v>
      </c>
      <c r="AC354" s="655"/>
      <c r="AD354" s="6" t="s">
        <v>21</v>
      </c>
      <c r="AE354" s="18"/>
      <c r="AF354" s="525">
        <v>7.54</v>
      </c>
      <c r="AG354" s="526">
        <v>7.68</v>
      </c>
      <c r="AH354" s="42" t="s">
        <v>36</v>
      </c>
      <c r="AI354" s="99"/>
    </row>
    <row r="355" spans="1:35" s="1" customFormat="1" ht="13.5" customHeight="1" x14ac:dyDescent="0.15">
      <c r="A355" s="1666"/>
      <c r="B355" s="457">
        <v>43867</v>
      </c>
      <c r="C355" s="456" t="str">
        <f t="shared" si="43"/>
        <v>(木)</v>
      </c>
      <c r="D355" s="671" t="s">
        <v>600</v>
      </c>
      <c r="E355" s="60"/>
      <c r="F355" s="60">
        <v>3.5</v>
      </c>
      <c r="G355" s="23">
        <v>9</v>
      </c>
      <c r="H355" s="63">
        <v>10.3</v>
      </c>
      <c r="I355" s="23">
        <v>5.6</v>
      </c>
      <c r="J355" s="63">
        <v>5</v>
      </c>
      <c r="K355" s="23">
        <v>7.53</v>
      </c>
      <c r="L355" s="63">
        <v>7.7</v>
      </c>
      <c r="M355" s="23">
        <v>31.8</v>
      </c>
      <c r="N355" s="63">
        <v>34</v>
      </c>
      <c r="O355" s="50"/>
      <c r="P355" s="1310">
        <v>130</v>
      </c>
      <c r="Q355" s="50"/>
      <c r="R355" s="1310">
        <v>100</v>
      </c>
      <c r="S355" s="50"/>
      <c r="T355" s="1310"/>
      <c r="U355" s="50"/>
      <c r="V355" s="1328"/>
      <c r="W355" s="64"/>
      <c r="X355" s="705">
        <v>16</v>
      </c>
      <c r="Y355" s="69"/>
      <c r="Z355" s="70">
        <v>236</v>
      </c>
      <c r="AA355" s="24"/>
      <c r="AB355" s="68">
        <v>0.4</v>
      </c>
      <c r="AC355" s="655"/>
      <c r="AD355" s="6" t="s">
        <v>364</v>
      </c>
      <c r="AE355" s="18" t="s">
        <v>22</v>
      </c>
      <c r="AF355" s="525">
        <v>38</v>
      </c>
      <c r="AG355" s="526">
        <v>35.799999999999997</v>
      </c>
      <c r="AH355" s="36" t="s">
        <v>36</v>
      </c>
      <c r="AI355" s="100"/>
    </row>
    <row r="356" spans="1:35" s="1" customFormat="1" ht="13.5" customHeight="1" x14ac:dyDescent="0.15">
      <c r="A356" s="1666"/>
      <c r="B356" s="457">
        <v>43868</v>
      </c>
      <c r="C356" s="456" t="str">
        <f t="shared" si="43"/>
        <v>(金)</v>
      </c>
      <c r="D356" s="671" t="s">
        <v>600</v>
      </c>
      <c r="E356" s="60"/>
      <c r="F356" s="60">
        <v>2.8</v>
      </c>
      <c r="G356" s="23">
        <v>7.5</v>
      </c>
      <c r="H356" s="63">
        <v>8.4</v>
      </c>
      <c r="I356" s="23">
        <v>3.8</v>
      </c>
      <c r="J356" s="63">
        <v>3.6</v>
      </c>
      <c r="K356" s="23">
        <v>7.56</v>
      </c>
      <c r="L356" s="63">
        <v>7.69</v>
      </c>
      <c r="M356" s="23">
        <v>32.1</v>
      </c>
      <c r="N356" s="63">
        <v>35.1</v>
      </c>
      <c r="O356" s="50"/>
      <c r="P356" s="1310">
        <v>140</v>
      </c>
      <c r="Q356" s="50"/>
      <c r="R356" s="1310">
        <v>104</v>
      </c>
      <c r="S356" s="50"/>
      <c r="T356" s="1310"/>
      <c r="U356" s="50"/>
      <c r="V356" s="1328"/>
      <c r="W356" s="64"/>
      <c r="X356" s="65">
        <v>16</v>
      </c>
      <c r="Y356" s="69"/>
      <c r="Z356" s="70">
        <v>234</v>
      </c>
      <c r="AA356" s="24"/>
      <c r="AB356" s="68">
        <v>0.35</v>
      </c>
      <c r="AC356" s="655"/>
      <c r="AD356" s="6" t="s">
        <v>388</v>
      </c>
      <c r="AE356" s="18" t="s">
        <v>23</v>
      </c>
      <c r="AF356" s="1344">
        <v>140</v>
      </c>
      <c r="AG356" s="1345">
        <v>150</v>
      </c>
      <c r="AH356" s="36" t="s">
        <v>36</v>
      </c>
      <c r="AI356" s="100"/>
    </row>
    <row r="357" spans="1:35" s="1" customFormat="1" ht="13.5" customHeight="1" x14ac:dyDescent="0.15">
      <c r="A357" s="1666"/>
      <c r="B357" s="457">
        <v>43869</v>
      </c>
      <c r="C357" s="456" t="str">
        <f>IF(B357="","",IF(WEEKDAY(B357)=1,"(日)",IF(WEEKDAY(B357)=2,"(月)",IF(WEEKDAY(B357)=3,"(火)",IF(WEEKDAY(B357)=4,"(水)",IF(WEEKDAY(B357)=5,"(木)",IF(WEEKDAY(B357)=6,"(金)","(土)")))))))</f>
        <v>(土)</v>
      </c>
      <c r="D357" s="671" t="s">
        <v>599</v>
      </c>
      <c r="E357" s="60"/>
      <c r="F357" s="60">
        <v>4.7</v>
      </c>
      <c r="G357" s="23">
        <v>8.3000000000000007</v>
      </c>
      <c r="H357" s="63">
        <v>9.1999999999999993</v>
      </c>
      <c r="I357" s="23">
        <v>3.8</v>
      </c>
      <c r="J357" s="63">
        <v>3.8</v>
      </c>
      <c r="K357" s="23">
        <v>7.36</v>
      </c>
      <c r="L357" s="63">
        <v>7.64</v>
      </c>
      <c r="M357" s="23"/>
      <c r="N357" s="63"/>
      <c r="O357" s="50"/>
      <c r="P357" s="1310"/>
      <c r="Q357" s="50"/>
      <c r="R357" s="1310"/>
      <c r="S357" s="50"/>
      <c r="T357" s="1310"/>
      <c r="U357" s="50"/>
      <c r="V357" s="1328"/>
      <c r="W357" s="64"/>
      <c r="X357" s="65"/>
      <c r="Y357" s="69"/>
      <c r="Z357" s="70"/>
      <c r="AA357" s="24"/>
      <c r="AB357" s="68"/>
      <c r="AC357" s="655"/>
      <c r="AD357" s="6" t="s">
        <v>368</v>
      </c>
      <c r="AE357" s="18" t="s">
        <v>23</v>
      </c>
      <c r="AF357" s="1344">
        <v>106</v>
      </c>
      <c r="AG357" s="1345">
        <v>104</v>
      </c>
      <c r="AH357" s="36" t="s">
        <v>36</v>
      </c>
      <c r="AI357" s="100"/>
    </row>
    <row r="358" spans="1:35" s="1" customFormat="1" ht="13.5" customHeight="1" x14ac:dyDescent="0.15">
      <c r="A358" s="1666"/>
      <c r="B358" s="457">
        <v>43870</v>
      </c>
      <c r="C358" s="456" t="str">
        <f t="shared" ref="C358:C378" si="44">IF(B358="","",IF(WEEKDAY(B358)=1,"(日)",IF(WEEKDAY(B358)=2,"(月)",IF(WEEKDAY(B358)=3,"(火)",IF(WEEKDAY(B358)=4,"(水)",IF(WEEKDAY(B358)=5,"(木)",IF(WEEKDAY(B358)=6,"(金)","(土)")))))))</f>
        <v>(日)</v>
      </c>
      <c r="D358" s="671" t="s">
        <v>599</v>
      </c>
      <c r="E358" s="60"/>
      <c r="F358" s="60">
        <v>4.0999999999999996</v>
      </c>
      <c r="G358" s="23">
        <v>8.3000000000000007</v>
      </c>
      <c r="H358" s="63">
        <v>9.9</v>
      </c>
      <c r="I358" s="23">
        <v>4.8</v>
      </c>
      <c r="J358" s="63">
        <v>4.5999999999999996</v>
      </c>
      <c r="K358" s="23">
        <v>7.39</v>
      </c>
      <c r="L358" s="63">
        <v>7.65</v>
      </c>
      <c r="M358" s="23"/>
      <c r="N358" s="63"/>
      <c r="O358" s="50"/>
      <c r="P358" s="1310"/>
      <c r="Q358" s="50"/>
      <c r="R358" s="1310"/>
      <c r="S358" s="50"/>
      <c r="T358" s="1310"/>
      <c r="U358" s="50"/>
      <c r="V358" s="1310"/>
      <c r="W358" s="64"/>
      <c r="X358" s="65"/>
      <c r="Y358" s="69"/>
      <c r="Z358" s="70"/>
      <c r="AA358" s="24"/>
      <c r="AB358" s="68"/>
      <c r="AC358" s="655"/>
      <c r="AD358" s="6" t="s">
        <v>369</v>
      </c>
      <c r="AE358" s="18" t="s">
        <v>23</v>
      </c>
      <c r="AF358" s="1344">
        <v>76.099999999999994</v>
      </c>
      <c r="AG358" s="1345">
        <v>78.099999999999994</v>
      </c>
      <c r="AH358" s="36" t="s">
        <v>36</v>
      </c>
      <c r="AI358" s="100"/>
    </row>
    <row r="359" spans="1:35" s="1" customFormat="1" ht="13.5" customHeight="1" x14ac:dyDescent="0.15">
      <c r="A359" s="1666"/>
      <c r="B359" s="457">
        <v>43871</v>
      </c>
      <c r="C359" s="456" t="str">
        <f t="shared" si="44"/>
        <v>(月)</v>
      </c>
      <c r="D359" s="671" t="s">
        <v>600</v>
      </c>
      <c r="E359" s="60"/>
      <c r="F359" s="60">
        <v>3.9</v>
      </c>
      <c r="G359" s="23">
        <v>8</v>
      </c>
      <c r="H359" s="63">
        <v>9.1</v>
      </c>
      <c r="I359" s="23">
        <v>4.3</v>
      </c>
      <c r="J359" s="63">
        <v>4</v>
      </c>
      <c r="K359" s="23">
        <v>7.53</v>
      </c>
      <c r="L359" s="63">
        <v>7.75</v>
      </c>
      <c r="M359" s="23">
        <v>34</v>
      </c>
      <c r="N359" s="63">
        <v>34.700000000000003</v>
      </c>
      <c r="O359" s="50"/>
      <c r="P359" s="1310">
        <v>140</v>
      </c>
      <c r="Q359" s="50"/>
      <c r="R359" s="1310">
        <v>112</v>
      </c>
      <c r="S359" s="50"/>
      <c r="T359" s="1310"/>
      <c r="U359" s="50"/>
      <c r="V359" s="1310"/>
      <c r="W359" s="64"/>
      <c r="X359" s="65">
        <v>17</v>
      </c>
      <c r="Y359" s="69"/>
      <c r="Z359" s="70">
        <v>242</v>
      </c>
      <c r="AA359" s="24"/>
      <c r="AB359" s="68">
        <v>0.41</v>
      </c>
      <c r="AC359" s="655"/>
      <c r="AD359" s="6" t="s">
        <v>370</v>
      </c>
      <c r="AE359" s="18" t="s">
        <v>23</v>
      </c>
      <c r="AF359" s="1344">
        <v>29.9</v>
      </c>
      <c r="AG359" s="1345">
        <v>25.9</v>
      </c>
      <c r="AH359" s="36" t="s">
        <v>36</v>
      </c>
      <c r="AI359" s="100"/>
    </row>
    <row r="360" spans="1:35" s="1" customFormat="1" ht="13.5" customHeight="1" x14ac:dyDescent="0.15">
      <c r="A360" s="1666"/>
      <c r="B360" s="457">
        <v>43872</v>
      </c>
      <c r="C360" s="456" t="str">
        <f t="shared" si="44"/>
        <v>(火)</v>
      </c>
      <c r="D360" s="671" t="s">
        <v>599</v>
      </c>
      <c r="E360" s="60"/>
      <c r="F360" s="60">
        <v>7.6</v>
      </c>
      <c r="G360" s="23">
        <v>8.3000000000000007</v>
      </c>
      <c r="H360" s="63">
        <v>9.6999999999999993</v>
      </c>
      <c r="I360" s="23">
        <v>5.2</v>
      </c>
      <c r="J360" s="63">
        <v>5</v>
      </c>
      <c r="K360" s="23">
        <v>7.39</v>
      </c>
      <c r="L360" s="63">
        <v>7.66</v>
      </c>
      <c r="M360" s="23"/>
      <c r="N360" s="63"/>
      <c r="O360" s="50"/>
      <c r="P360" s="1310"/>
      <c r="Q360" s="50"/>
      <c r="R360" s="1310"/>
      <c r="S360" s="50"/>
      <c r="T360" s="1310"/>
      <c r="U360" s="50"/>
      <c r="V360" s="1310"/>
      <c r="W360" s="64"/>
      <c r="X360" s="65"/>
      <c r="Y360" s="69"/>
      <c r="Z360" s="70"/>
      <c r="AA360" s="24"/>
      <c r="AB360" s="68"/>
      <c r="AC360" s="655"/>
      <c r="AD360" s="6" t="s">
        <v>389</v>
      </c>
      <c r="AE360" s="18" t="s">
        <v>23</v>
      </c>
      <c r="AF360" s="519">
        <v>16</v>
      </c>
      <c r="AG360" s="520">
        <v>16</v>
      </c>
      <c r="AH360" s="39" t="s">
        <v>36</v>
      </c>
      <c r="AI360" s="98"/>
    </row>
    <row r="361" spans="1:35" s="1" customFormat="1" ht="13.5" customHeight="1" x14ac:dyDescent="0.15">
      <c r="A361" s="1666"/>
      <c r="B361" s="457">
        <v>43873</v>
      </c>
      <c r="C361" s="456" t="str">
        <f t="shared" si="44"/>
        <v>(水)</v>
      </c>
      <c r="D361" s="671" t="s">
        <v>599</v>
      </c>
      <c r="E361" s="60"/>
      <c r="F361" s="60">
        <v>9.6</v>
      </c>
      <c r="G361" s="23">
        <v>9.1</v>
      </c>
      <c r="H361" s="63">
        <v>10.3</v>
      </c>
      <c r="I361" s="23">
        <v>7.6</v>
      </c>
      <c r="J361" s="63">
        <v>5.4</v>
      </c>
      <c r="K361" s="23">
        <v>7.54</v>
      </c>
      <c r="L361" s="63">
        <v>7.68</v>
      </c>
      <c r="M361" s="23">
        <v>38</v>
      </c>
      <c r="N361" s="63">
        <v>35.799999999999997</v>
      </c>
      <c r="O361" s="50">
        <v>140</v>
      </c>
      <c r="P361" s="1310">
        <v>150</v>
      </c>
      <c r="Q361" s="50">
        <v>106</v>
      </c>
      <c r="R361" s="1310">
        <v>104</v>
      </c>
      <c r="S361" s="50">
        <v>76.099999999999994</v>
      </c>
      <c r="T361" s="1310">
        <v>78.099999999999994</v>
      </c>
      <c r="U361" s="50">
        <v>29.9</v>
      </c>
      <c r="V361" s="1310">
        <v>25.9</v>
      </c>
      <c r="W361" s="64">
        <v>16</v>
      </c>
      <c r="X361" s="65">
        <v>16</v>
      </c>
      <c r="Y361" s="69">
        <v>248</v>
      </c>
      <c r="Z361" s="70">
        <v>244</v>
      </c>
      <c r="AA361" s="24">
        <v>0.43</v>
      </c>
      <c r="AB361" s="68">
        <v>0.37</v>
      </c>
      <c r="AC361" s="655"/>
      <c r="AD361" s="6" t="s">
        <v>390</v>
      </c>
      <c r="AE361" s="18" t="s">
        <v>23</v>
      </c>
      <c r="AF361" s="528">
        <v>248</v>
      </c>
      <c r="AG361" s="529">
        <v>244</v>
      </c>
      <c r="AH361" s="25" t="s">
        <v>36</v>
      </c>
      <c r="AI361" s="26"/>
    </row>
    <row r="362" spans="1:35" s="1" customFormat="1" ht="13.5" customHeight="1" x14ac:dyDescent="0.15">
      <c r="A362" s="1666"/>
      <c r="B362" s="457">
        <v>43874</v>
      </c>
      <c r="C362" s="456" t="str">
        <f t="shared" si="44"/>
        <v>(木)</v>
      </c>
      <c r="D362" s="671" t="s">
        <v>583</v>
      </c>
      <c r="E362" s="60">
        <v>11</v>
      </c>
      <c r="F362" s="60">
        <v>16.3</v>
      </c>
      <c r="G362" s="23">
        <v>12.2</v>
      </c>
      <c r="H362" s="63">
        <v>12.5</v>
      </c>
      <c r="I362" s="23">
        <v>4.9000000000000004</v>
      </c>
      <c r="J362" s="63">
        <v>4.5999999999999996</v>
      </c>
      <c r="K362" s="23">
        <v>7.55</v>
      </c>
      <c r="L362" s="63">
        <v>7.68</v>
      </c>
      <c r="M362" s="23">
        <v>34.299999999999997</v>
      </c>
      <c r="N362" s="63">
        <v>35.299999999999997</v>
      </c>
      <c r="O362" s="50"/>
      <c r="P362" s="1310">
        <v>140</v>
      </c>
      <c r="Q362" s="50"/>
      <c r="R362" s="1310">
        <v>104</v>
      </c>
      <c r="S362" s="50"/>
      <c r="T362" s="1310"/>
      <c r="U362" s="50"/>
      <c r="V362" s="1310"/>
      <c r="W362" s="64"/>
      <c r="X362" s="65">
        <v>16</v>
      </c>
      <c r="Y362" s="69"/>
      <c r="Z362" s="70">
        <v>254</v>
      </c>
      <c r="AA362" s="24"/>
      <c r="AB362" s="68">
        <v>0.4</v>
      </c>
      <c r="AC362" s="655">
        <v>428</v>
      </c>
      <c r="AD362" s="6" t="s">
        <v>391</v>
      </c>
      <c r="AE362" s="18" t="s">
        <v>23</v>
      </c>
      <c r="AF362" s="522">
        <v>0.43</v>
      </c>
      <c r="AG362" s="523">
        <v>0.37</v>
      </c>
      <c r="AH362" s="42" t="s">
        <v>36</v>
      </c>
      <c r="AI362" s="99"/>
    </row>
    <row r="363" spans="1:35" s="1" customFormat="1" ht="13.5" customHeight="1" x14ac:dyDescent="0.15">
      <c r="A363" s="1666"/>
      <c r="B363" s="457">
        <v>43875</v>
      </c>
      <c r="C363" s="456" t="str">
        <f t="shared" si="44"/>
        <v>(金)</v>
      </c>
      <c r="D363" s="671" t="s">
        <v>600</v>
      </c>
      <c r="E363" s="60">
        <v>1</v>
      </c>
      <c r="F363" s="60">
        <v>13.1</v>
      </c>
      <c r="G363" s="23">
        <v>13.1</v>
      </c>
      <c r="H363" s="63">
        <v>13.9</v>
      </c>
      <c r="I363" s="23">
        <v>7.2</v>
      </c>
      <c r="J363" s="63">
        <v>7</v>
      </c>
      <c r="K363" s="23">
        <v>7.51</v>
      </c>
      <c r="L363" s="63">
        <v>7.65</v>
      </c>
      <c r="M363" s="23">
        <v>33.299999999999997</v>
      </c>
      <c r="N363" s="63">
        <v>32</v>
      </c>
      <c r="O363" s="50"/>
      <c r="P363" s="1310">
        <v>130</v>
      </c>
      <c r="Q363" s="50"/>
      <c r="R363" s="1310">
        <v>96</v>
      </c>
      <c r="S363" s="50"/>
      <c r="T363" s="1310"/>
      <c r="U363" s="50"/>
      <c r="V363" s="1310"/>
      <c r="W363" s="64"/>
      <c r="X363" s="65">
        <v>16</v>
      </c>
      <c r="Y363" s="69"/>
      <c r="Z363" s="70">
        <v>228</v>
      </c>
      <c r="AA363" s="24"/>
      <c r="AB363" s="68">
        <v>0.51</v>
      </c>
      <c r="AC363" s="655"/>
      <c r="AD363" s="6" t="s">
        <v>24</v>
      </c>
      <c r="AE363" s="18" t="s">
        <v>23</v>
      </c>
      <c r="AF363" s="480">
        <v>3.3</v>
      </c>
      <c r="AG363" s="531">
        <v>3.7</v>
      </c>
      <c r="AH363" s="141" t="s">
        <v>36</v>
      </c>
      <c r="AI363" s="99"/>
    </row>
    <row r="364" spans="1:35" s="1" customFormat="1" ht="13.5" customHeight="1" x14ac:dyDescent="0.15">
      <c r="A364" s="1666"/>
      <c r="B364" s="457">
        <v>43876</v>
      </c>
      <c r="C364" s="456" t="str">
        <f t="shared" si="44"/>
        <v>(土)</v>
      </c>
      <c r="D364" s="671" t="s">
        <v>600</v>
      </c>
      <c r="E364" s="60"/>
      <c r="F364" s="60">
        <v>12.1</v>
      </c>
      <c r="G364" s="23">
        <v>12.2</v>
      </c>
      <c r="H364" s="63">
        <v>13.7</v>
      </c>
      <c r="I364" s="23">
        <v>5.6</v>
      </c>
      <c r="J364" s="63">
        <v>5.2</v>
      </c>
      <c r="K364" s="23">
        <v>7.34</v>
      </c>
      <c r="L364" s="63">
        <v>7.6</v>
      </c>
      <c r="M364" s="23"/>
      <c r="N364" s="63"/>
      <c r="O364" s="50"/>
      <c r="P364" s="1310"/>
      <c r="Q364" s="50"/>
      <c r="R364" s="1310"/>
      <c r="S364" s="50"/>
      <c r="T364" s="1310"/>
      <c r="U364" s="50"/>
      <c r="V364" s="1310"/>
      <c r="W364" s="64"/>
      <c r="X364" s="65"/>
      <c r="Y364" s="69"/>
      <c r="Z364" s="70"/>
      <c r="AA364" s="24"/>
      <c r="AB364" s="68"/>
      <c r="AC364" s="655"/>
      <c r="AD364" s="6" t="s">
        <v>25</v>
      </c>
      <c r="AE364" s="18" t="s">
        <v>23</v>
      </c>
      <c r="AF364" s="480">
        <v>1.9</v>
      </c>
      <c r="AG364" s="531">
        <v>1.8</v>
      </c>
      <c r="AH364" s="36" t="s">
        <v>36</v>
      </c>
      <c r="AI364" s="99"/>
    </row>
    <row r="365" spans="1:35" s="1" customFormat="1" ht="13.5" customHeight="1" x14ac:dyDescent="0.15">
      <c r="A365" s="1666"/>
      <c r="B365" s="457">
        <v>43877</v>
      </c>
      <c r="C365" s="456" t="str">
        <f t="shared" si="44"/>
        <v>(日)</v>
      </c>
      <c r="D365" s="671" t="s">
        <v>583</v>
      </c>
      <c r="E365" s="60">
        <v>18</v>
      </c>
      <c r="F365" s="60">
        <v>10.199999999999999</v>
      </c>
      <c r="G365" s="23">
        <v>12.2</v>
      </c>
      <c r="H365" s="63">
        <v>13.5</v>
      </c>
      <c r="I365" s="23">
        <v>5.3</v>
      </c>
      <c r="J365" s="63">
        <v>5.0999999999999996</v>
      </c>
      <c r="K365" s="23">
        <v>7.35</v>
      </c>
      <c r="L365" s="63">
        <v>7.6</v>
      </c>
      <c r="M365" s="23"/>
      <c r="N365" s="63"/>
      <c r="O365" s="50"/>
      <c r="P365" s="1310"/>
      <c r="Q365" s="50"/>
      <c r="R365" s="1310"/>
      <c r="S365" s="50"/>
      <c r="T365" s="1310"/>
      <c r="U365" s="50"/>
      <c r="V365" s="1310"/>
      <c r="W365" s="64"/>
      <c r="X365" s="65"/>
      <c r="Y365" s="69"/>
      <c r="Z365" s="70"/>
      <c r="AA365" s="24"/>
      <c r="AB365" s="68"/>
      <c r="AC365" s="655"/>
      <c r="AD365" s="6" t="s">
        <v>392</v>
      </c>
      <c r="AE365" s="18" t="s">
        <v>23</v>
      </c>
      <c r="AF365" s="480">
        <v>9.8000000000000007</v>
      </c>
      <c r="AG365" s="531">
        <v>9.4</v>
      </c>
      <c r="AH365" s="36" t="s">
        <v>36</v>
      </c>
      <c r="AI365" s="99"/>
    </row>
    <row r="366" spans="1:35" s="1" customFormat="1" ht="13.5" customHeight="1" x14ac:dyDescent="0.15">
      <c r="A366" s="1666"/>
      <c r="B366" s="457">
        <v>43878</v>
      </c>
      <c r="C366" s="456" t="str">
        <f t="shared" si="44"/>
        <v>(月)</v>
      </c>
      <c r="D366" s="671" t="s">
        <v>599</v>
      </c>
      <c r="E366" s="60">
        <v>1</v>
      </c>
      <c r="F366" s="60">
        <v>16.2</v>
      </c>
      <c r="G366" s="23">
        <v>13.8</v>
      </c>
      <c r="H366" s="63">
        <v>13.9</v>
      </c>
      <c r="I366" s="23">
        <v>12.1</v>
      </c>
      <c r="J366" s="63">
        <v>10</v>
      </c>
      <c r="K366" s="23">
        <v>7.36</v>
      </c>
      <c r="L366" s="63">
        <v>7.48</v>
      </c>
      <c r="M366" s="23">
        <v>26</v>
      </c>
      <c r="N366" s="63">
        <v>25.3</v>
      </c>
      <c r="O366" s="50"/>
      <c r="P366" s="1310">
        <v>190</v>
      </c>
      <c r="Q366" s="50"/>
      <c r="R366" s="1310">
        <v>78</v>
      </c>
      <c r="S366" s="50"/>
      <c r="T366" s="1310"/>
      <c r="U366" s="50"/>
      <c r="V366" s="1310"/>
      <c r="W366" s="64"/>
      <c r="X366" s="65">
        <v>14</v>
      </c>
      <c r="Y366" s="69"/>
      <c r="Z366" s="70">
        <v>190</v>
      </c>
      <c r="AA366" s="24"/>
      <c r="AB366" s="68">
        <v>0.57999999999999996</v>
      </c>
      <c r="AC366" s="655"/>
      <c r="AD366" s="6" t="s">
        <v>393</v>
      </c>
      <c r="AE366" s="18" t="s">
        <v>23</v>
      </c>
      <c r="AF366" s="484">
        <v>3.5000000000000003E-2</v>
      </c>
      <c r="AG366" s="217">
        <v>3.5999999999999997E-2</v>
      </c>
      <c r="AH366" s="46" t="s">
        <v>36</v>
      </c>
      <c r="AI366" s="101"/>
    </row>
    <row r="367" spans="1:35" s="1" customFormat="1" ht="13.5" customHeight="1" x14ac:dyDescent="0.15">
      <c r="A367" s="1666"/>
      <c r="B367" s="457">
        <v>43879</v>
      </c>
      <c r="C367" s="456" t="str">
        <f t="shared" si="44"/>
        <v>(火)</v>
      </c>
      <c r="D367" s="671" t="s">
        <v>599</v>
      </c>
      <c r="E367" s="60"/>
      <c r="F367" s="60">
        <v>9.4</v>
      </c>
      <c r="G367" s="23">
        <v>10.3</v>
      </c>
      <c r="H367" s="63">
        <v>11.8</v>
      </c>
      <c r="I367" s="23">
        <v>6.5</v>
      </c>
      <c r="J367" s="63">
        <v>6.8</v>
      </c>
      <c r="K367" s="23">
        <v>7.61</v>
      </c>
      <c r="L367" s="63">
        <v>7.74</v>
      </c>
      <c r="M367" s="23">
        <v>33.299999999999997</v>
      </c>
      <c r="N367" s="63">
        <v>32.799999999999997</v>
      </c>
      <c r="O367" s="50"/>
      <c r="P367" s="1310">
        <v>130</v>
      </c>
      <c r="Q367" s="50"/>
      <c r="R367" s="1310">
        <v>98</v>
      </c>
      <c r="S367" s="50"/>
      <c r="T367" s="1310"/>
      <c r="U367" s="50"/>
      <c r="V367" s="1310"/>
      <c r="W367" s="64"/>
      <c r="X367" s="65">
        <v>16</v>
      </c>
      <c r="Y367" s="69"/>
      <c r="Z367" s="70">
        <v>236</v>
      </c>
      <c r="AA367" s="24"/>
      <c r="AB367" s="68">
        <v>0.49</v>
      </c>
      <c r="AC367" s="655"/>
      <c r="AD367" s="6" t="s">
        <v>26</v>
      </c>
      <c r="AE367" s="18" t="s">
        <v>23</v>
      </c>
      <c r="AF367" s="484">
        <v>0.28000000000000003</v>
      </c>
      <c r="AG367" s="217">
        <v>0.39</v>
      </c>
      <c r="AH367" s="42" t="s">
        <v>36</v>
      </c>
      <c r="AI367" s="99"/>
    </row>
    <row r="368" spans="1:35" s="1" customFormat="1" ht="13.5" customHeight="1" x14ac:dyDescent="0.15">
      <c r="A368" s="1666"/>
      <c r="B368" s="457">
        <v>43880</v>
      </c>
      <c r="C368" s="456" t="str">
        <f t="shared" si="44"/>
        <v>(水)</v>
      </c>
      <c r="D368" s="671" t="s">
        <v>600</v>
      </c>
      <c r="E368" s="60"/>
      <c r="F368" s="60">
        <v>8.6999999999999993</v>
      </c>
      <c r="G368" s="23">
        <v>10.3</v>
      </c>
      <c r="H368" s="63">
        <v>11.5</v>
      </c>
      <c r="I368" s="23">
        <v>4.5999999999999996</v>
      </c>
      <c r="J368" s="63">
        <v>4.4000000000000004</v>
      </c>
      <c r="K368" s="23">
        <v>7.62</v>
      </c>
      <c r="L368" s="63">
        <v>7.71</v>
      </c>
      <c r="M368" s="23">
        <v>31.6</v>
      </c>
      <c r="N368" s="63">
        <v>33.799999999999997</v>
      </c>
      <c r="O368" s="50"/>
      <c r="P368" s="1310">
        <v>140</v>
      </c>
      <c r="Q368" s="50"/>
      <c r="R368" s="1310">
        <v>100</v>
      </c>
      <c r="S368" s="50"/>
      <c r="T368" s="1310"/>
      <c r="U368" s="50"/>
      <c r="V368" s="1310"/>
      <c r="W368" s="64"/>
      <c r="X368" s="65">
        <v>16</v>
      </c>
      <c r="Y368" s="69"/>
      <c r="Z368" s="70">
        <v>234</v>
      </c>
      <c r="AA368" s="24"/>
      <c r="AB368" s="68">
        <v>0.37</v>
      </c>
      <c r="AC368" s="655"/>
      <c r="AD368" s="6" t="s">
        <v>97</v>
      </c>
      <c r="AE368" s="18" t="s">
        <v>23</v>
      </c>
      <c r="AF368" s="484">
        <v>1.1599999999999999</v>
      </c>
      <c r="AG368" s="217">
        <v>1.17</v>
      </c>
      <c r="AH368" s="42" t="s">
        <v>36</v>
      </c>
      <c r="AI368" s="99"/>
    </row>
    <row r="369" spans="1:35" s="1" customFormat="1" ht="13.5" customHeight="1" x14ac:dyDescent="0.15">
      <c r="A369" s="1666"/>
      <c r="B369" s="457">
        <v>43881</v>
      </c>
      <c r="C369" s="456" t="str">
        <f t="shared" si="44"/>
        <v>(木)</v>
      </c>
      <c r="D369" s="811" t="s">
        <v>600</v>
      </c>
      <c r="E369" s="177"/>
      <c r="F369" s="177">
        <v>9.9</v>
      </c>
      <c r="G369" s="178">
        <v>10.5</v>
      </c>
      <c r="H369" s="174">
        <v>11.4</v>
      </c>
      <c r="I369" s="178">
        <v>3.7</v>
      </c>
      <c r="J369" s="174">
        <v>3.6</v>
      </c>
      <c r="K369" s="178">
        <v>7.64</v>
      </c>
      <c r="L369" s="174">
        <v>7.71</v>
      </c>
      <c r="M369" s="178">
        <v>32.5</v>
      </c>
      <c r="N369" s="174">
        <v>34.200000000000003</v>
      </c>
      <c r="O369" s="1317"/>
      <c r="P369" s="1318">
        <v>130</v>
      </c>
      <c r="Q369" s="1317"/>
      <c r="R369" s="1318">
        <v>100</v>
      </c>
      <c r="S369" s="1317"/>
      <c r="T369" s="1318"/>
      <c r="U369" s="1317"/>
      <c r="V369" s="1318"/>
      <c r="W369" s="179"/>
      <c r="X369" s="180">
        <v>16</v>
      </c>
      <c r="Y369" s="183"/>
      <c r="Z369" s="184">
        <v>238</v>
      </c>
      <c r="AA369" s="181"/>
      <c r="AB369" s="182">
        <v>0.37</v>
      </c>
      <c r="AC369" s="812"/>
      <c r="AD369" s="6" t="s">
        <v>379</v>
      </c>
      <c r="AE369" s="18" t="s">
        <v>23</v>
      </c>
      <c r="AF369" s="484">
        <v>0.16800000000000001</v>
      </c>
      <c r="AG369" s="217">
        <v>0.16900000000000001</v>
      </c>
      <c r="AH369" s="46" t="s">
        <v>36</v>
      </c>
      <c r="AI369" s="101"/>
    </row>
    <row r="370" spans="1:35" ht="13.5" customHeight="1" x14ac:dyDescent="0.15">
      <c r="A370" s="1666"/>
      <c r="B370" s="457">
        <v>43882</v>
      </c>
      <c r="C370" s="456" t="str">
        <f t="shared" si="44"/>
        <v>(金)</v>
      </c>
      <c r="D370" s="811" t="s">
        <v>599</v>
      </c>
      <c r="E370" s="177"/>
      <c r="F370" s="177">
        <v>10.6</v>
      </c>
      <c r="G370" s="178">
        <v>11.6</v>
      </c>
      <c r="H370" s="174">
        <v>12.4</v>
      </c>
      <c r="I370" s="178">
        <v>16.399999999999999</v>
      </c>
      <c r="J370" s="174">
        <v>9.6</v>
      </c>
      <c r="K370" s="178">
        <v>7.64</v>
      </c>
      <c r="L370" s="174">
        <v>7.71</v>
      </c>
      <c r="M370" s="178">
        <v>33.1</v>
      </c>
      <c r="N370" s="174">
        <v>34.200000000000003</v>
      </c>
      <c r="O370" s="1317"/>
      <c r="P370" s="1318">
        <v>140</v>
      </c>
      <c r="Q370" s="1317"/>
      <c r="R370" s="1318">
        <v>100</v>
      </c>
      <c r="S370" s="1317"/>
      <c r="T370" s="1318"/>
      <c r="U370" s="1317"/>
      <c r="V370" s="1318"/>
      <c r="W370" s="179"/>
      <c r="X370" s="180">
        <v>16</v>
      </c>
      <c r="Y370" s="183"/>
      <c r="Z370" s="184">
        <v>248</v>
      </c>
      <c r="AA370" s="181"/>
      <c r="AB370" s="182">
        <v>0.55000000000000004</v>
      </c>
      <c r="AC370" s="812">
        <v>246</v>
      </c>
      <c r="AD370" s="6" t="s">
        <v>394</v>
      </c>
      <c r="AE370" s="18" t="s">
        <v>23</v>
      </c>
      <c r="AF370" s="484"/>
      <c r="AG370" s="217"/>
      <c r="AH370" s="42" t="s">
        <v>36</v>
      </c>
      <c r="AI370" s="99"/>
    </row>
    <row r="371" spans="1:35" x14ac:dyDescent="0.15">
      <c r="A371" s="1666"/>
      <c r="B371" s="457">
        <v>43883</v>
      </c>
      <c r="C371" s="456" t="str">
        <f t="shared" si="44"/>
        <v>(土)</v>
      </c>
      <c r="D371" s="671" t="s">
        <v>599</v>
      </c>
      <c r="E371" s="60">
        <v>14</v>
      </c>
      <c r="F371" s="60">
        <v>13.7</v>
      </c>
      <c r="G371" s="23">
        <v>12.3</v>
      </c>
      <c r="H371" s="63">
        <v>13.3</v>
      </c>
      <c r="I371" s="23">
        <v>7.7</v>
      </c>
      <c r="J371" s="63">
        <v>4.8</v>
      </c>
      <c r="K371" s="23">
        <v>7.35</v>
      </c>
      <c r="L371" s="63">
        <v>7.64</v>
      </c>
      <c r="M371" s="23"/>
      <c r="N371" s="63"/>
      <c r="O371" s="50"/>
      <c r="P371" s="1310"/>
      <c r="Q371" s="50"/>
      <c r="R371" s="1310"/>
      <c r="S371" s="50"/>
      <c r="T371" s="1310"/>
      <c r="U371" s="50"/>
      <c r="V371" s="1310"/>
      <c r="W371" s="64"/>
      <c r="X371" s="65"/>
      <c r="Y371" s="69"/>
      <c r="Z371" s="70"/>
      <c r="AA371" s="24"/>
      <c r="AB371" s="68"/>
      <c r="AC371" s="813"/>
      <c r="AD371" s="6" t="s">
        <v>98</v>
      </c>
      <c r="AE371" s="18" t="s">
        <v>23</v>
      </c>
      <c r="AF371" s="480">
        <v>19.899999999999999</v>
      </c>
      <c r="AG371" s="531">
        <v>19.7</v>
      </c>
      <c r="AH371" s="36" t="s">
        <v>36</v>
      </c>
      <c r="AI371" s="100"/>
    </row>
    <row r="372" spans="1:35" x14ac:dyDescent="0.15">
      <c r="A372" s="1666"/>
      <c r="B372" s="457">
        <v>43884</v>
      </c>
      <c r="C372" s="456" t="str">
        <f t="shared" si="44"/>
        <v>(日)</v>
      </c>
      <c r="D372" s="671" t="s">
        <v>599</v>
      </c>
      <c r="E372" s="60"/>
      <c r="F372" s="60">
        <v>12.7</v>
      </c>
      <c r="G372" s="23">
        <v>12.6</v>
      </c>
      <c r="H372" s="63">
        <v>14</v>
      </c>
      <c r="I372" s="23">
        <v>10.5</v>
      </c>
      <c r="J372" s="63">
        <v>9</v>
      </c>
      <c r="K372" s="23">
        <v>7.36</v>
      </c>
      <c r="L372" s="63">
        <v>7.58</v>
      </c>
      <c r="M372" s="23"/>
      <c r="N372" s="63"/>
      <c r="O372" s="50"/>
      <c r="P372" s="1310"/>
      <c r="Q372" s="50"/>
      <c r="R372" s="1310"/>
      <c r="S372" s="50"/>
      <c r="T372" s="1310"/>
      <c r="U372" s="50"/>
      <c r="V372" s="1310"/>
      <c r="W372" s="64"/>
      <c r="X372" s="65"/>
      <c r="Y372" s="69"/>
      <c r="Z372" s="70"/>
      <c r="AA372" s="24"/>
      <c r="AB372" s="68"/>
      <c r="AC372" s="813"/>
      <c r="AD372" s="6" t="s">
        <v>27</v>
      </c>
      <c r="AE372" s="18" t="s">
        <v>23</v>
      </c>
      <c r="AF372" s="480">
        <v>44.5</v>
      </c>
      <c r="AG372" s="531">
        <v>42.5</v>
      </c>
      <c r="AH372" s="36" t="s">
        <v>36</v>
      </c>
      <c r="AI372" s="100"/>
    </row>
    <row r="373" spans="1:35" x14ac:dyDescent="0.15">
      <c r="A373" s="1666"/>
      <c r="B373" s="457">
        <v>43885</v>
      </c>
      <c r="C373" s="456" t="str">
        <f t="shared" si="44"/>
        <v>(月)</v>
      </c>
      <c r="D373" s="671" t="s">
        <v>600</v>
      </c>
      <c r="E373" s="60"/>
      <c r="F373" s="60">
        <v>11.4</v>
      </c>
      <c r="G373" s="23">
        <v>11.3</v>
      </c>
      <c r="H373" s="63">
        <v>12.4</v>
      </c>
      <c r="I373" s="23">
        <v>7</v>
      </c>
      <c r="J373" s="63">
        <v>5.5</v>
      </c>
      <c r="K373" s="23">
        <v>7.36</v>
      </c>
      <c r="L373" s="63">
        <v>7.62</v>
      </c>
      <c r="M373" s="23"/>
      <c r="N373" s="63"/>
      <c r="O373" s="50"/>
      <c r="P373" s="1310"/>
      <c r="Q373" s="50"/>
      <c r="R373" s="1310"/>
      <c r="S373" s="50"/>
      <c r="T373" s="1310"/>
      <c r="U373" s="50"/>
      <c r="V373" s="1310"/>
      <c r="W373" s="64"/>
      <c r="X373" s="65"/>
      <c r="Y373" s="69"/>
      <c r="Z373" s="70"/>
      <c r="AA373" s="24"/>
      <c r="AB373" s="68"/>
      <c r="AC373" s="813"/>
      <c r="AD373" s="6" t="s">
        <v>382</v>
      </c>
      <c r="AE373" s="18" t="s">
        <v>387</v>
      </c>
      <c r="AF373" s="533">
        <v>21</v>
      </c>
      <c r="AG373" s="534">
        <v>16</v>
      </c>
      <c r="AH373" s="43" t="s">
        <v>36</v>
      </c>
      <c r="AI373" s="102"/>
    </row>
    <row r="374" spans="1:35" x14ac:dyDescent="0.15">
      <c r="A374" s="1666"/>
      <c r="B374" s="457">
        <v>43886</v>
      </c>
      <c r="C374" s="456" t="str">
        <f t="shared" si="44"/>
        <v>(火)</v>
      </c>
      <c r="D374" s="671" t="s">
        <v>599</v>
      </c>
      <c r="E374" s="60"/>
      <c r="F374" s="60">
        <v>11.8</v>
      </c>
      <c r="G374" s="23">
        <v>11.8</v>
      </c>
      <c r="H374" s="63">
        <v>12.8</v>
      </c>
      <c r="I374" s="23">
        <v>6.8</v>
      </c>
      <c r="J374" s="63">
        <v>5.0999999999999996</v>
      </c>
      <c r="K374" s="23">
        <v>7.69</v>
      </c>
      <c r="L374" s="63">
        <v>7.78</v>
      </c>
      <c r="M374" s="23">
        <v>33.700000000000003</v>
      </c>
      <c r="N374" s="63">
        <v>35.200000000000003</v>
      </c>
      <c r="O374" s="50"/>
      <c r="P374" s="1310">
        <v>140</v>
      </c>
      <c r="Q374" s="50"/>
      <c r="R374" s="1310">
        <v>102</v>
      </c>
      <c r="S374" s="50"/>
      <c r="T374" s="1310"/>
      <c r="U374" s="50"/>
      <c r="V374" s="1310"/>
      <c r="W374" s="64"/>
      <c r="X374" s="65">
        <v>18</v>
      </c>
      <c r="Y374" s="69"/>
      <c r="Z374" s="70">
        <v>252</v>
      </c>
      <c r="AA374" s="24"/>
      <c r="AB374" s="68">
        <v>0.42</v>
      </c>
      <c r="AC374" s="813"/>
      <c r="AD374" s="6" t="s">
        <v>395</v>
      </c>
      <c r="AE374" s="18" t="s">
        <v>23</v>
      </c>
      <c r="AF374" s="533">
        <v>7</v>
      </c>
      <c r="AG374" s="534">
        <v>5</v>
      </c>
      <c r="AH374" s="43" t="s">
        <v>36</v>
      </c>
      <c r="AI374" s="102"/>
    </row>
    <row r="375" spans="1:35" x14ac:dyDescent="0.15">
      <c r="A375" s="1666"/>
      <c r="B375" s="457">
        <v>43887</v>
      </c>
      <c r="C375" s="456" t="str">
        <f t="shared" si="44"/>
        <v>(水)</v>
      </c>
      <c r="D375" s="671" t="s">
        <v>583</v>
      </c>
      <c r="E375" s="60">
        <v>1</v>
      </c>
      <c r="F375" s="60">
        <v>8.3000000000000007</v>
      </c>
      <c r="G375" s="23">
        <v>12.2</v>
      </c>
      <c r="H375" s="63">
        <v>12.9</v>
      </c>
      <c r="I375" s="23">
        <v>9.6999999999999993</v>
      </c>
      <c r="J375" s="63">
        <v>4.5</v>
      </c>
      <c r="K375" s="23">
        <v>7.65</v>
      </c>
      <c r="L375" s="63">
        <v>7.73</v>
      </c>
      <c r="M375" s="23">
        <v>34.200000000000003</v>
      </c>
      <c r="N375" s="63">
        <v>35.9</v>
      </c>
      <c r="O375" s="50"/>
      <c r="P375" s="1310">
        <v>140</v>
      </c>
      <c r="Q375" s="50"/>
      <c r="R375" s="1310">
        <v>102</v>
      </c>
      <c r="S375" s="50"/>
      <c r="T375" s="1310"/>
      <c r="U375" s="50"/>
      <c r="V375" s="1310"/>
      <c r="W375" s="64"/>
      <c r="X375" s="65">
        <v>16</v>
      </c>
      <c r="Y375" s="69"/>
      <c r="Z375" s="70">
        <v>248</v>
      </c>
      <c r="AA375" s="24"/>
      <c r="AB375" s="68">
        <v>0.38</v>
      </c>
      <c r="AC375" s="813"/>
      <c r="AD375" s="19"/>
      <c r="AE375" s="9"/>
      <c r="AF375" s="20"/>
      <c r="AG375" s="8"/>
      <c r="AH375" s="8"/>
      <c r="AI375" s="9"/>
    </row>
    <row r="376" spans="1:35" x14ac:dyDescent="0.15">
      <c r="A376" s="1666"/>
      <c r="B376" s="457">
        <v>43888</v>
      </c>
      <c r="C376" s="465" t="str">
        <f t="shared" si="44"/>
        <v>(木)</v>
      </c>
      <c r="D376" s="671" t="s">
        <v>599</v>
      </c>
      <c r="E376" s="60">
        <v>1</v>
      </c>
      <c r="F376" s="60">
        <v>8.1</v>
      </c>
      <c r="G376" s="23">
        <v>11</v>
      </c>
      <c r="H376" s="63">
        <v>12.3</v>
      </c>
      <c r="I376" s="23">
        <v>11.5</v>
      </c>
      <c r="J376" s="63">
        <v>7</v>
      </c>
      <c r="K376" s="23">
        <v>7.65</v>
      </c>
      <c r="L376" s="63">
        <v>7.68</v>
      </c>
      <c r="M376" s="23">
        <v>34.299999999999997</v>
      </c>
      <c r="N376" s="63">
        <v>34.799999999999997</v>
      </c>
      <c r="O376" s="50"/>
      <c r="P376" s="1310">
        <v>140</v>
      </c>
      <c r="Q376" s="50"/>
      <c r="R376" s="1310">
        <v>102</v>
      </c>
      <c r="S376" s="50"/>
      <c r="T376" s="1310"/>
      <c r="U376" s="50"/>
      <c r="V376" s="1310"/>
      <c r="W376" s="64"/>
      <c r="X376" s="65">
        <v>16</v>
      </c>
      <c r="Y376" s="69"/>
      <c r="Z376" s="70">
        <v>250</v>
      </c>
      <c r="AA376" s="24"/>
      <c r="AB376" s="68">
        <v>0.46</v>
      </c>
      <c r="AC376" s="813">
        <v>333</v>
      </c>
      <c r="AD376" s="19"/>
      <c r="AE376" s="9"/>
      <c r="AF376" s="20"/>
      <c r="AG376" s="8"/>
      <c r="AH376" s="8"/>
      <c r="AI376" s="9"/>
    </row>
    <row r="377" spans="1:35" x14ac:dyDescent="0.15">
      <c r="A377" s="1666"/>
      <c r="B377" s="457">
        <v>43889</v>
      </c>
      <c r="C377" s="465" t="str">
        <f t="shared" si="44"/>
        <v>(金)</v>
      </c>
      <c r="D377" s="671" t="s">
        <v>599</v>
      </c>
      <c r="E377" s="60"/>
      <c r="F377" s="60">
        <v>7.1</v>
      </c>
      <c r="G377" s="23">
        <v>9.5</v>
      </c>
      <c r="H377" s="63">
        <v>11.1</v>
      </c>
      <c r="I377" s="23">
        <v>7.1</v>
      </c>
      <c r="J377" s="63">
        <v>5.4</v>
      </c>
      <c r="K377" s="23">
        <v>7.76</v>
      </c>
      <c r="L377" s="63">
        <v>7.81</v>
      </c>
      <c r="M377" s="23">
        <v>34.4</v>
      </c>
      <c r="N377" s="63">
        <v>38.200000000000003</v>
      </c>
      <c r="O377" s="50"/>
      <c r="P377" s="1310">
        <v>140</v>
      </c>
      <c r="Q377" s="50"/>
      <c r="R377" s="1310">
        <v>102</v>
      </c>
      <c r="S377" s="50"/>
      <c r="T377" s="1310"/>
      <c r="U377" s="50"/>
      <c r="V377" s="1310"/>
      <c r="W377" s="64"/>
      <c r="X377" s="65">
        <v>16</v>
      </c>
      <c r="Y377" s="69"/>
      <c r="Z377" s="70">
        <v>248</v>
      </c>
      <c r="AA377" s="24"/>
      <c r="AB377" s="68">
        <v>0.43</v>
      </c>
      <c r="AC377" s="848"/>
      <c r="AD377" s="613"/>
      <c r="AE377" s="614"/>
      <c r="AF377" s="623"/>
      <c r="AG377" s="615"/>
      <c r="AH377" s="615"/>
      <c r="AI377" s="614"/>
    </row>
    <row r="378" spans="1:35" x14ac:dyDescent="0.15">
      <c r="A378" s="1666"/>
      <c r="B378" s="457">
        <v>43890</v>
      </c>
      <c r="C378" s="465" t="str">
        <f t="shared" si="44"/>
        <v>(土)</v>
      </c>
      <c r="D378" s="671" t="s">
        <v>599</v>
      </c>
      <c r="E378" s="60">
        <v>3</v>
      </c>
      <c r="F378" s="60">
        <v>10.199999999999999</v>
      </c>
      <c r="G378" s="23">
        <v>10.6</v>
      </c>
      <c r="H378" s="63">
        <v>11.7</v>
      </c>
      <c r="I378" s="23">
        <v>4.0999999999999996</v>
      </c>
      <c r="J378" s="63">
        <v>4.0999999999999996</v>
      </c>
      <c r="K378" s="23">
        <v>7.47</v>
      </c>
      <c r="L378" s="63">
        <v>7.68</v>
      </c>
      <c r="M378" s="23"/>
      <c r="N378" s="63"/>
      <c r="O378" s="50"/>
      <c r="P378" s="1310"/>
      <c r="Q378" s="50"/>
      <c r="R378" s="1310"/>
      <c r="S378" s="50"/>
      <c r="T378" s="1310"/>
      <c r="U378" s="50"/>
      <c r="V378" s="1310"/>
      <c r="W378" s="64"/>
      <c r="X378" s="65"/>
      <c r="Y378" s="69"/>
      <c r="Z378" s="70"/>
      <c r="AA378" s="24"/>
      <c r="AB378" s="68"/>
      <c r="AC378" s="849"/>
      <c r="AD378" s="21"/>
      <c r="AE378" s="3"/>
      <c r="AF378" s="22"/>
      <c r="AG378" s="10"/>
      <c r="AH378" s="10"/>
      <c r="AI378" s="3"/>
    </row>
    <row r="379" spans="1:35" x14ac:dyDescent="0.15">
      <c r="A379" s="1666"/>
      <c r="B379" s="1610" t="s">
        <v>396</v>
      </c>
      <c r="C379" s="1611"/>
      <c r="D379" s="399"/>
      <c r="E379" s="358">
        <f>MAX(E350:E378)</f>
        <v>18</v>
      </c>
      <c r="F379" s="359">
        <f t="shared" ref="F379:AC379" si="45">IF(COUNT(F350:F378)=0,"",MAX(F350:F378))</f>
        <v>16.3</v>
      </c>
      <c r="G379" s="360">
        <f t="shared" si="45"/>
        <v>13.8</v>
      </c>
      <c r="H379" s="361">
        <f t="shared" si="45"/>
        <v>14</v>
      </c>
      <c r="I379" s="360">
        <f t="shared" si="45"/>
        <v>16.399999999999999</v>
      </c>
      <c r="J379" s="361">
        <f t="shared" si="45"/>
        <v>12.9</v>
      </c>
      <c r="K379" s="360">
        <f t="shared" si="45"/>
        <v>7.76</v>
      </c>
      <c r="L379" s="361">
        <f t="shared" si="45"/>
        <v>7.81</v>
      </c>
      <c r="M379" s="360">
        <f t="shared" si="45"/>
        <v>38</v>
      </c>
      <c r="N379" s="361">
        <f t="shared" si="45"/>
        <v>38.200000000000003</v>
      </c>
      <c r="O379" s="1311">
        <f t="shared" si="45"/>
        <v>140</v>
      </c>
      <c r="P379" s="1319">
        <f t="shared" si="45"/>
        <v>190</v>
      </c>
      <c r="Q379" s="1311">
        <f t="shared" si="45"/>
        <v>106</v>
      </c>
      <c r="R379" s="1319">
        <f t="shared" si="45"/>
        <v>112</v>
      </c>
      <c r="S379" s="1311">
        <f t="shared" si="45"/>
        <v>76.099999999999994</v>
      </c>
      <c r="T379" s="1319">
        <f t="shared" si="45"/>
        <v>78.099999999999994</v>
      </c>
      <c r="U379" s="1311">
        <f t="shared" si="45"/>
        <v>29.9</v>
      </c>
      <c r="V379" s="1319">
        <f t="shared" si="45"/>
        <v>25.9</v>
      </c>
      <c r="W379" s="362">
        <f t="shared" si="45"/>
        <v>16</v>
      </c>
      <c r="X379" s="583">
        <f t="shared" si="45"/>
        <v>18</v>
      </c>
      <c r="Y379" s="1471">
        <f t="shared" si="45"/>
        <v>248</v>
      </c>
      <c r="Z379" s="1472">
        <f t="shared" si="45"/>
        <v>254</v>
      </c>
      <c r="AA379" s="694">
        <f t="shared" si="45"/>
        <v>0.43</v>
      </c>
      <c r="AB379" s="1514">
        <f t="shared" si="45"/>
        <v>0.57999999999999996</v>
      </c>
      <c r="AC379" s="640">
        <f t="shared" si="45"/>
        <v>478</v>
      </c>
      <c r="AD379" s="29" t="s">
        <v>384</v>
      </c>
      <c r="AE379" s="2" t="s">
        <v>36</v>
      </c>
      <c r="AF379" s="2" t="s">
        <v>36</v>
      </c>
      <c r="AG379" s="2" t="s">
        <v>36</v>
      </c>
      <c r="AH379" s="2" t="s">
        <v>36</v>
      </c>
      <c r="AI379" s="103" t="s">
        <v>36</v>
      </c>
    </row>
    <row r="380" spans="1:35" x14ac:dyDescent="0.15">
      <c r="A380" s="1666"/>
      <c r="B380" s="1602" t="s">
        <v>397</v>
      </c>
      <c r="C380" s="1603"/>
      <c r="D380" s="401"/>
      <c r="E380" s="364">
        <f>MIN(E350:E378)</f>
        <v>1</v>
      </c>
      <c r="F380" s="365">
        <f t="shared" ref="F380:AC380" si="46">IF(COUNT(F350:F378)=0,"",MIN(F350:F378))</f>
        <v>2.8</v>
      </c>
      <c r="G380" s="366">
        <f t="shared" si="46"/>
        <v>7.5</v>
      </c>
      <c r="H380" s="367">
        <f t="shared" si="46"/>
        <v>8.4</v>
      </c>
      <c r="I380" s="366">
        <f t="shared" si="46"/>
        <v>3.7</v>
      </c>
      <c r="J380" s="367">
        <f t="shared" si="46"/>
        <v>3.6</v>
      </c>
      <c r="K380" s="366">
        <f t="shared" si="46"/>
        <v>7.23</v>
      </c>
      <c r="L380" s="367">
        <f t="shared" si="46"/>
        <v>7.48</v>
      </c>
      <c r="M380" s="366">
        <f t="shared" si="46"/>
        <v>26</v>
      </c>
      <c r="N380" s="367">
        <f t="shared" si="46"/>
        <v>25.3</v>
      </c>
      <c r="O380" s="1313">
        <f t="shared" si="46"/>
        <v>140</v>
      </c>
      <c r="P380" s="1320">
        <f t="shared" si="46"/>
        <v>120</v>
      </c>
      <c r="Q380" s="1313">
        <f t="shared" si="46"/>
        <v>106</v>
      </c>
      <c r="R380" s="1320">
        <f t="shared" si="46"/>
        <v>78</v>
      </c>
      <c r="S380" s="1313">
        <f t="shared" si="46"/>
        <v>76.099999999999994</v>
      </c>
      <c r="T380" s="1320">
        <f t="shared" si="46"/>
        <v>78.099999999999994</v>
      </c>
      <c r="U380" s="1313">
        <f t="shared" si="46"/>
        <v>29.9</v>
      </c>
      <c r="V380" s="1320">
        <f t="shared" si="46"/>
        <v>25.9</v>
      </c>
      <c r="W380" s="368">
        <f t="shared" si="46"/>
        <v>16</v>
      </c>
      <c r="X380" s="697">
        <f t="shared" si="46"/>
        <v>14</v>
      </c>
      <c r="Y380" s="1477">
        <f t="shared" si="46"/>
        <v>248</v>
      </c>
      <c r="Z380" s="1478">
        <f t="shared" si="46"/>
        <v>190</v>
      </c>
      <c r="AA380" s="698">
        <f t="shared" si="46"/>
        <v>0.43</v>
      </c>
      <c r="AB380" s="710">
        <f t="shared" si="46"/>
        <v>0.35</v>
      </c>
      <c r="AC380" s="644">
        <f t="shared" si="46"/>
        <v>246</v>
      </c>
      <c r="AD380" s="11" t="s">
        <v>36</v>
      </c>
      <c r="AE380" s="2" t="s">
        <v>36</v>
      </c>
      <c r="AF380" s="2" t="s">
        <v>36</v>
      </c>
      <c r="AG380" s="2" t="s">
        <v>36</v>
      </c>
      <c r="AH380" s="2" t="s">
        <v>36</v>
      </c>
      <c r="AI380" s="103" t="s">
        <v>36</v>
      </c>
    </row>
    <row r="381" spans="1:35" x14ac:dyDescent="0.15">
      <c r="A381" s="1666"/>
      <c r="B381" s="1602" t="s">
        <v>398</v>
      </c>
      <c r="C381" s="1603"/>
      <c r="D381" s="403"/>
      <c r="E381" s="401"/>
      <c r="F381" s="584">
        <f t="shared" ref="F381:AC381" si="47">IF(COUNT(F350:F378)=0,"",AVERAGE(F350:F378))</f>
        <v>9.4758620689655171</v>
      </c>
      <c r="G381" s="585">
        <f t="shared" si="47"/>
        <v>10.468965517241379</v>
      </c>
      <c r="H381" s="586">
        <f t="shared" si="47"/>
        <v>11.54137931034483</v>
      </c>
      <c r="I381" s="585">
        <f t="shared" si="47"/>
        <v>7.0517241379310329</v>
      </c>
      <c r="J381" s="586">
        <f t="shared" si="47"/>
        <v>6.068965517241379</v>
      </c>
      <c r="K381" s="585">
        <f t="shared" si="47"/>
        <v>7.4896551724137934</v>
      </c>
      <c r="L381" s="586">
        <f t="shared" si="47"/>
        <v>7.6575862068965526</v>
      </c>
      <c r="M381" s="585">
        <f t="shared" si="47"/>
        <v>32.68333333333333</v>
      </c>
      <c r="N381" s="586">
        <f t="shared" si="47"/>
        <v>34.261111111111113</v>
      </c>
      <c r="O381" s="1321">
        <f t="shared" si="47"/>
        <v>140</v>
      </c>
      <c r="P381" s="1322">
        <f t="shared" si="47"/>
        <v>138.88888888888889</v>
      </c>
      <c r="Q381" s="1321">
        <f t="shared" si="47"/>
        <v>106</v>
      </c>
      <c r="R381" s="1322">
        <f t="shared" si="47"/>
        <v>100.33333333333333</v>
      </c>
      <c r="S381" s="1321">
        <f t="shared" si="47"/>
        <v>76.099999999999994</v>
      </c>
      <c r="T381" s="1322">
        <f t="shared" si="47"/>
        <v>78.099999999999994</v>
      </c>
      <c r="U381" s="1321">
        <f t="shared" si="47"/>
        <v>29.9</v>
      </c>
      <c r="V381" s="1322">
        <f t="shared" si="47"/>
        <v>25.9</v>
      </c>
      <c r="W381" s="1366">
        <f t="shared" si="47"/>
        <v>16</v>
      </c>
      <c r="X381" s="697">
        <f t="shared" si="47"/>
        <v>16.055555555555557</v>
      </c>
      <c r="Y381" s="1477">
        <f t="shared" si="47"/>
        <v>248</v>
      </c>
      <c r="Z381" s="1478">
        <f t="shared" si="47"/>
        <v>237.66666666666666</v>
      </c>
      <c r="AA381" s="698">
        <f t="shared" si="47"/>
        <v>0.43</v>
      </c>
      <c r="AB381" s="710">
        <f t="shared" si="47"/>
        <v>0.44222222222222224</v>
      </c>
      <c r="AC381" s="713">
        <f t="shared" si="47"/>
        <v>386</v>
      </c>
      <c r="AD381" s="11" t="s">
        <v>36</v>
      </c>
      <c r="AE381" s="2" t="s">
        <v>36</v>
      </c>
      <c r="AF381" s="2" t="s">
        <v>36</v>
      </c>
      <c r="AG381" s="2" t="s">
        <v>36</v>
      </c>
      <c r="AH381" s="2" t="s">
        <v>36</v>
      </c>
      <c r="AI381" s="103" t="s">
        <v>36</v>
      </c>
    </row>
    <row r="382" spans="1:35" x14ac:dyDescent="0.15">
      <c r="A382" s="1667"/>
      <c r="B382" s="1604" t="s">
        <v>399</v>
      </c>
      <c r="C382" s="1605"/>
      <c r="D382" s="601"/>
      <c r="E382" s="577">
        <f>SUM(E350:E378)</f>
        <v>50</v>
      </c>
      <c r="F382" s="606"/>
      <c r="G382" s="1456"/>
      <c r="H382" s="1455"/>
      <c r="I382" s="1456"/>
      <c r="J382" s="1455"/>
      <c r="K382" s="1353"/>
      <c r="L382" s="1353"/>
      <c r="M382" s="1456"/>
      <c r="N382" s="1455"/>
      <c r="O382" s="1316"/>
      <c r="P382" s="1316"/>
      <c r="Q382" s="1334"/>
      <c r="R382" s="1333"/>
      <c r="S382" s="1316"/>
      <c r="T382" s="1316"/>
      <c r="U382" s="1334"/>
      <c r="V382" s="1333"/>
      <c r="W382" s="1369"/>
      <c r="X382" s="1370"/>
      <c r="Y382" s="1476"/>
      <c r="Z382" s="1476"/>
      <c r="AA382" s="1521"/>
      <c r="AB382" s="1515"/>
      <c r="AC382" s="639">
        <f>SUM(AC350:AC378)</f>
        <v>1930</v>
      </c>
      <c r="AD382" s="681"/>
      <c r="AE382" s="732"/>
      <c r="AF382" s="732"/>
      <c r="AG382" s="732"/>
      <c r="AH382" s="732"/>
      <c r="AI382" s="733"/>
    </row>
    <row r="383" spans="1:35" x14ac:dyDescent="0.15">
      <c r="A383" s="1665" t="s">
        <v>539</v>
      </c>
      <c r="B383" s="457">
        <v>43891</v>
      </c>
      <c r="C383" s="464" t="str">
        <f>IF(B383="","",IF(WEEKDAY(B383)=1,"(日)",IF(WEEKDAY(B383)=2,"(月)",IF(WEEKDAY(B383)=3,"(火)",IF(WEEKDAY(B383)=4,"(水)",IF(WEEKDAY(B383)=5,"(木)",IF(WEEKDAY(B383)=6,"(金)","(土)")))))))</f>
        <v>(日)</v>
      </c>
      <c r="D383" s="74" t="s">
        <v>599</v>
      </c>
      <c r="E383" s="72">
        <v>1</v>
      </c>
      <c r="F383" s="60">
        <v>11.5</v>
      </c>
      <c r="G383" s="23">
        <v>12.6</v>
      </c>
      <c r="H383" s="63">
        <v>13.6</v>
      </c>
      <c r="I383" s="23">
        <v>15.3</v>
      </c>
      <c r="J383" s="63">
        <v>7.2</v>
      </c>
      <c r="K383" s="23">
        <v>7.41</v>
      </c>
      <c r="L383" s="63">
        <v>7.58</v>
      </c>
      <c r="M383" s="23"/>
      <c r="N383" s="63"/>
      <c r="O383" s="50"/>
      <c r="P383" s="1310"/>
      <c r="Q383" s="50"/>
      <c r="R383" s="1310"/>
      <c r="S383" s="50"/>
      <c r="T383" s="1310"/>
      <c r="U383" s="50"/>
      <c r="V383" s="1310"/>
      <c r="W383" s="64"/>
      <c r="X383" s="65"/>
      <c r="Y383" s="69"/>
      <c r="Z383" s="70"/>
      <c r="AA383" s="24"/>
      <c r="AB383" s="68"/>
      <c r="AC383" s="319">
        <v>864</v>
      </c>
      <c r="AD383" s="172">
        <v>43901</v>
      </c>
      <c r="AE383" s="135" t="s">
        <v>3</v>
      </c>
      <c r="AF383" s="136">
        <v>17.600000000000001</v>
      </c>
      <c r="AG383" s="137" t="s">
        <v>20</v>
      </c>
      <c r="AH383" s="138"/>
      <c r="AI383" s="139"/>
    </row>
    <row r="384" spans="1:35" x14ac:dyDescent="0.15">
      <c r="A384" s="1724"/>
      <c r="B384" s="457">
        <v>43892</v>
      </c>
      <c r="C384" s="456" t="str">
        <f t="shared" ref="C384:C389" si="48">IF(B384="","",IF(WEEKDAY(B384)=1,"(日)",IF(WEEKDAY(B384)=2,"(月)",IF(WEEKDAY(B384)=3,"(火)",IF(WEEKDAY(B384)=4,"(水)",IF(WEEKDAY(B384)=5,"(木)",IF(WEEKDAY(B384)=6,"(金)","(土)")))))))</f>
        <v>(月)</v>
      </c>
      <c r="D384" s="74" t="s">
        <v>583</v>
      </c>
      <c r="E384" s="72">
        <v>4</v>
      </c>
      <c r="F384" s="60">
        <v>8</v>
      </c>
      <c r="G384" s="23">
        <v>13.3</v>
      </c>
      <c r="H384" s="63">
        <v>14.6</v>
      </c>
      <c r="I384" s="23">
        <v>7.1</v>
      </c>
      <c r="J384" s="63">
        <v>6</v>
      </c>
      <c r="K384" s="23">
        <v>7.62</v>
      </c>
      <c r="L384" s="63">
        <v>7.71</v>
      </c>
      <c r="M384" s="23">
        <v>33.9</v>
      </c>
      <c r="N384" s="63">
        <v>34.5</v>
      </c>
      <c r="O384" s="50"/>
      <c r="P384" s="1310">
        <v>140</v>
      </c>
      <c r="Q384" s="50"/>
      <c r="R384" s="1310">
        <v>98</v>
      </c>
      <c r="S384" s="50"/>
      <c r="T384" s="1310"/>
      <c r="U384" s="50"/>
      <c r="V384" s="1310"/>
      <c r="W384" s="64"/>
      <c r="X384" s="65">
        <v>16</v>
      </c>
      <c r="Y384" s="69"/>
      <c r="Z384" s="70">
        <v>242</v>
      </c>
      <c r="AA384" s="24"/>
      <c r="AB384" s="68">
        <v>0.49</v>
      </c>
      <c r="AC384" s="319"/>
      <c r="AD384" s="12" t="s">
        <v>93</v>
      </c>
      <c r="AE384" s="13" t="s">
        <v>385</v>
      </c>
      <c r="AF384" s="14" t="s">
        <v>5</v>
      </c>
      <c r="AG384" s="15" t="s">
        <v>6</v>
      </c>
      <c r="AH384" s="16" t="s">
        <v>36</v>
      </c>
      <c r="AI384" s="96"/>
    </row>
    <row r="385" spans="1:35" x14ac:dyDescent="0.15">
      <c r="A385" s="1724"/>
      <c r="B385" s="457">
        <v>43893</v>
      </c>
      <c r="C385" s="456" t="str">
        <f t="shared" si="48"/>
        <v>(火)</v>
      </c>
      <c r="D385" s="74" t="s">
        <v>599</v>
      </c>
      <c r="E385" s="72"/>
      <c r="F385" s="60">
        <v>11.4</v>
      </c>
      <c r="G385" s="23">
        <v>12</v>
      </c>
      <c r="H385" s="63">
        <v>12.7</v>
      </c>
      <c r="I385" s="23">
        <v>28.6</v>
      </c>
      <c r="J385" s="63">
        <v>5.2</v>
      </c>
      <c r="K385" s="23">
        <v>7.66</v>
      </c>
      <c r="L385" s="63">
        <v>7.57</v>
      </c>
      <c r="M385" s="23">
        <v>33.200000000000003</v>
      </c>
      <c r="N385" s="63">
        <v>34.700000000000003</v>
      </c>
      <c r="O385" s="50"/>
      <c r="P385" s="1310">
        <v>130</v>
      </c>
      <c r="Q385" s="50"/>
      <c r="R385" s="1310">
        <v>98</v>
      </c>
      <c r="S385" s="50"/>
      <c r="T385" s="1310"/>
      <c r="U385" s="50"/>
      <c r="V385" s="1310"/>
      <c r="W385" s="64"/>
      <c r="X385" s="65">
        <v>20</v>
      </c>
      <c r="Y385" s="69"/>
      <c r="Z385" s="70">
        <v>242</v>
      </c>
      <c r="AA385" s="24"/>
      <c r="AB385" s="68">
        <v>0.25</v>
      </c>
      <c r="AC385" s="319">
        <v>2691</v>
      </c>
      <c r="AD385" s="5" t="s">
        <v>94</v>
      </c>
      <c r="AE385" s="17" t="s">
        <v>20</v>
      </c>
      <c r="AF385" s="31">
        <v>14.9</v>
      </c>
      <c r="AG385" s="32">
        <v>15.4</v>
      </c>
      <c r="AH385" s="33" t="s">
        <v>36</v>
      </c>
      <c r="AI385" s="97"/>
    </row>
    <row r="386" spans="1:35" x14ac:dyDescent="0.15">
      <c r="A386" s="1724"/>
      <c r="B386" s="457">
        <v>43894</v>
      </c>
      <c r="C386" s="456" t="str">
        <f t="shared" si="48"/>
        <v>(水)</v>
      </c>
      <c r="D386" s="74" t="s">
        <v>583</v>
      </c>
      <c r="E386" s="72">
        <v>9</v>
      </c>
      <c r="F386" s="60">
        <v>9.9</v>
      </c>
      <c r="G386" s="23">
        <v>13.1</v>
      </c>
      <c r="H386" s="63">
        <v>14.5</v>
      </c>
      <c r="I386" s="23">
        <v>14.6</v>
      </c>
      <c r="J386" s="63">
        <v>7.7</v>
      </c>
      <c r="K386" s="23">
        <v>7.68</v>
      </c>
      <c r="L386" s="63">
        <v>7.72</v>
      </c>
      <c r="M386" s="23">
        <v>34.200000000000003</v>
      </c>
      <c r="N386" s="63">
        <v>37.1</v>
      </c>
      <c r="O386" s="50"/>
      <c r="P386" s="1310">
        <v>140</v>
      </c>
      <c r="Q386" s="50"/>
      <c r="R386" s="1310">
        <v>100</v>
      </c>
      <c r="S386" s="50"/>
      <c r="T386" s="1310"/>
      <c r="U386" s="50"/>
      <c r="V386" s="1310"/>
      <c r="W386" s="64"/>
      <c r="X386" s="65">
        <v>18</v>
      </c>
      <c r="Y386" s="69"/>
      <c r="Z386" s="70">
        <v>250</v>
      </c>
      <c r="AA386" s="24"/>
      <c r="AB386" s="68">
        <v>0.39</v>
      </c>
      <c r="AC386" s="319">
        <v>1666</v>
      </c>
      <c r="AD386" s="6" t="s">
        <v>386</v>
      </c>
      <c r="AE386" s="18" t="s">
        <v>387</v>
      </c>
      <c r="AF386" s="34">
        <v>51.7</v>
      </c>
      <c r="AG386" s="35">
        <v>5.2</v>
      </c>
      <c r="AH386" s="39" t="s">
        <v>36</v>
      </c>
      <c r="AI386" s="98"/>
    </row>
    <row r="387" spans="1:35" x14ac:dyDescent="0.15">
      <c r="A387" s="1724"/>
      <c r="B387" s="457">
        <v>43895</v>
      </c>
      <c r="C387" s="456" t="str">
        <f t="shared" si="48"/>
        <v>(木)</v>
      </c>
      <c r="D387" s="74" t="s">
        <v>599</v>
      </c>
      <c r="E387" s="72">
        <v>4</v>
      </c>
      <c r="F387" s="60">
        <v>10</v>
      </c>
      <c r="G387" s="23">
        <v>12.2</v>
      </c>
      <c r="H387" s="63">
        <v>13.2</v>
      </c>
      <c r="I387" s="23">
        <v>13.3</v>
      </c>
      <c r="J387" s="63">
        <v>8.8000000000000007</v>
      </c>
      <c r="K387" s="23">
        <v>7.71</v>
      </c>
      <c r="L387" s="63">
        <v>7.7</v>
      </c>
      <c r="M387" s="23">
        <v>22.4</v>
      </c>
      <c r="N387" s="63">
        <v>28.9</v>
      </c>
      <c r="O387" s="50"/>
      <c r="P387" s="1310">
        <v>110</v>
      </c>
      <c r="Q387" s="50"/>
      <c r="R387" s="1310">
        <v>86</v>
      </c>
      <c r="S387" s="50"/>
      <c r="T387" s="1310"/>
      <c r="U387" s="50"/>
      <c r="V387" s="1310"/>
      <c r="W387" s="64"/>
      <c r="X387" s="65">
        <v>14</v>
      </c>
      <c r="Y387" s="69"/>
      <c r="Z387" s="70">
        <v>206</v>
      </c>
      <c r="AA387" s="24"/>
      <c r="AB387" s="68">
        <v>0.43</v>
      </c>
      <c r="AC387" s="319">
        <v>2445</v>
      </c>
      <c r="AD387" s="6" t="s">
        <v>21</v>
      </c>
      <c r="AE387" s="18"/>
      <c r="AF387" s="34">
        <v>7.87</v>
      </c>
      <c r="AG387" s="35">
        <v>7.39</v>
      </c>
      <c r="AH387" s="42" t="s">
        <v>36</v>
      </c>
      <c r="AI387" s="99"/>
    </row>
    <row r="388" spans="1:35" x14ac:dyDescent="0.15">
      <c r="A388" s="1724"/>
      <c r="B388" s="457">
        <v>43896</v>
      </c>
      <c r="C388" s="456" t="str">
        <f t="shared" si="48"/>
        <v>(金)</v>
      </c>
      <c r="D388" s="74" t="s">
        <v>599</v>
      </c>
      <c r="E388" s="72"/>
      <c r="F388" s="60">
        <v>9.6999999999999993</v>
      </c>
      <c r="G388" s="23">
        <v>9.8000000000000007</v>
      </c>
      <c r="H388" s="63">
        <v>10.5</v>
      </c>
      <c r="I388" s="23">
        <v>13.2</v>
      </c>
      <c r="J388" s="63">
        <v>8.1</v>
      </c>
      <c r="K388" s="23">
        <v>7.75</v>
      </c>
      <c r="L388" s="63">
        <v>7.81</v>
      </c>
      <c r="M388" s="23">
        <v>30</v>
      </c>
      <c r="N388" s="63">
        <v>31.2</v>
      </c>
      <c r="O388" s="50"/>
      <c r="P388" s="1310">
        <v>120</v>
      </c>
      <c r="Q388" s="50"/>
      <c r="R388" s="1310">
        <v>90</v>
      </c>
      <c r="S388" s="50"/>
      <c r="T388" s="1310"/>
      <c r="U388" s="50"/>
      <c r="V388" s="1310"/>
      <c r="W388" s="64"/>
      <c r="X388" s="65">
        <v>18</v>
      </c>
      <c r="Y388" s="69"/>
      <c r="Z388" s="70">
        <v>218</v>
      </c>
      <c r="AA388" s="24"/>
      <c r="AB388" s="68">
        <v>0.4</v>
      </c>
      <c r="AC388" s="319">
        <v>1222</v>
      </c>
      <c r="AD388" s="6" t="s">
        <v>364</v>
      </c>
      <c r="AE388" s="18" t="s">
        <v>22</v>
      </c>
      <c r="AF388" s="34">
        <v>24.8</v>
      </c>
      <c r="AG388" s="35">
        <v>22.1</v>
      </c>
      <c r="AH388" s="36" t="s">
        <v>36</v>
      </c>
      <c r="AI388" s="100"/>
    </row>
    <row r="389" spans="1:35" x14ac:dyDescent="0.15">
      <c r="A389" s="1724"/>
      <c r="B389" s="457">
        <v>43897</v>
      </c>
      <c r="C389" s="456" t="str">
        <f t="shared" si="48"/>
        <v>(土)</v>
      </c>
      <c r="D389" s="74" t="s">
        <v>583</v>
      </c>
      <c r="E389" s="72">
        <v>2</v>
      </c>
      <c r="F389" s="60">
        <v>7.5</v>
      </c>
      <c r="G389" s="23">
        <v>11.3</v>
      </c>
      <c r="H389" s="63">
        <v>12.3</v>
      </c>
      <c r="I389" s="23">
        <v>9.6999999999999993</v>
      </c>
      <c r="J389" s="63">
        <v>8.8000000000000007</v>
      </c>
      <c r="K389" s="23">
        <v>7.95</v>
      </c>
      <c r="L389" s="63">
        <v>7.88</v>
      </c>
      <c r="M389" s="23"/>
      <c r="N389" s="63"/>
      <c r="O389" s="50"/>
      <c r="P389" s="1310"/>
      <c r="Q389" s="50"/>
      <c r="R389" s="1310"/>
      <c r="S389" s="50"/>
      <c r="T389" s="1310"/>
      <c r="U389" s="50"/>
      <c r="V389" s="1310"/>
      <c r="W389" s="64"/>
      <c r="X389" s="65"/>
      <c r="Y389" s="69"/>
      <c r="Z389" s="70"/>
      <c r="AA389" s="24"/>
      <c r="AB389" s="68"/>
      <c r="AC389" s="319"/>
      <c r="AD389" s="6" t="s">
        <v>388</v>
      </c>
      <c r="AE389" s="18" t="s">
        <v>23</v>
      </c>
      <c r="AF389" s="659">
        <v>93</v>
      </c>
      <c r="AG389" s="660">
        <v>77</v>
      </c>
      <c r="AH389" s="36" t="s">
        <v>36</v>
      </c>
      <c r="AI389" s="100"/>
    </row>
    <row r="390" spans="1:35" x14ac:dyDescent="0.15">
      <c r="A390" s="1724"/>
      <c r="B390" s="457">
        <v>43898</v>
      </c>
      <c r="C390" s="456" t="str">
        <f>IF(B390="","",IF(WEEKDAY(B390)=1,"(日)",IF(WEEKDAY(B390)=2,"(月)",IF(WEEKDAY(B390)=3,"(火)",IF(WEEKDAY(B390)=4,"(水)",IF(WEEKDAY(B390)=5,"(木)",IF(WEEKDAY(B390)=6,"(金)","(土)")))))))</f>
        <v>(日)</v>
      </c>
      <c r="D390" s="74" t="s">
        <v>583</v>
      </c>
      <c r="E390" s="72">
        <v>13</v>
      </c>
      <c r="F390" s="60">
        <v>7.1</v>
      </c>
      <c r="G390" s="23">
        <v>11.2</v>
      </c>
      <c r="H390" s="63">
        <v>12.3</v>
      </c>
      <c r="I390" s="23">
        <v>8.4</v>
      </c>
      <c r="J390" s="63">
        <v>7.1</v>
      </c>
      <c r="K390" s="23">
        <v>7.96</v>
      </c>
      <c r="L390" s="63">
        <v>7.89</v>
      </c>
      <c r="M390" s="23"/>
      <c r="N390" s="63"/>
      <c r="O390" s="50"/>
      <c r="P390" s="1310"/>
      <c r="Q390" s="50"/>
      <c r="R390" s="1310"/>
      <c r="S390" s="50"/>
      <c r="T390" s="1310"/>
      <c r="U390" s="50"/>
      <c r="V390" s="1310"/>
      <c r="W390" s="64"/>
      <c r="X390" s="65"/>
      <c r="Y390" s="69"/>
      <c r="Z390" s="70"/>
      <c r="AA390" s="24"/>
      <c r="AB390" s="68"/>
      <c r="AC390" s="319"/>
      <c r="AD390" s="6" t="s">
        <v>368</v>
      </c>
      <c r="AE390" s="18" t="s">
        <v>23</v>
      </c>
      <c r="AF390" s="659">
        <v>74</v>
      </c>
      <c r="AG390" s="660">
        <v>66</v>
      </c>
      <c r="AH390" s="36" t="s">
        <v>36</v>
      </c>
      <c r="AI390" s="100"/>
    </row>
    <row r="391" spans="1:35" x14ac:dyDescent="0.15">
      <c r="A391" s="1724"/>
      <c r="B391" s="457">
        <v>43899</v>
      </c>
      <c r="C391" s="456" t="str">
        <f t="shared" ref="C391:C413" si="49">IF(B391="","",IF(WEEKDAY(B391)=1,"(日)",IF(WEEKDAY(B391)=2,"(月)",IF(WEEKDAY(B391)=3,"(火)",IF(WEEKDAY(B391)=4,"(水)",IF(WEEKDAY(B391)=5,"(木)",IF(WEEKDAY(B391)=6,"(金)","(土)")))))))</f>
        <v>(月)</v>
      </c>
      <c r="D391" s="74" t="s">
        <v>600</v>
      </c>
      <c r="E391" s="72"/>
      <c r="F391" s="60">
        <v>11.3</v>
      </c>
      <c r="G391" s="23">
        <v>11.5</v>
      </c>
      <c r="H391" s="63">
        <v>11.9</v>
      </c>
      <c r="I391" s="23">
        <v>14.6</v>
      </c>
      <c r="J391" s="63">
        <v>8</v>
      </c>
      <c r="K391" s="23">
        <v>7.82</v>
      </c>
      <c r="L391" s="63">
        <v>7.65</v>
      </c>
      <c r="M391" s="23">
        <v>28</v>
      </c>
      <c r="N391" s="63">
        <v>28.1</v>
      </c>
      <c r="O391" s="50"/>
      <c r="P391" s="1310">
        <v>100</v>
      </c>
      <c r="Q391" s="50"/>
      <c r="R391" s="1310">
        <v>80</v>
      </c>
      <c r="S391" s="50"/>
      <c r="T391" s="1310"/>
      <c r="U391" s="50"/>
      <c r="V391" s="1310"/>
      <c r="W391" s="64"/>
      <c r="X391" s="65">
        <v>15</v>
      </c>
      <c r="Y391" s="69"/>
      <c r="Z391" s="70">
        <v>194</v>
      </c>
      <c r="AA391" s="24"/>
      <c r="AB391" s="68">
        <v>0.43</v>
      </c>
      <c r="AC391" s="319">
        <v>1208</v>
      </c>
      <c r="AD391" s="6" t="s">
        <v>369</v>
      </c>
      <c r="AE391" s="18" t="s">
        <v>23</v>
      </c>
      <c r="AF391" s="659">
        <v>52.1</v>
      </c>
      <c r="AG391" s="660">
        <v>50.1</v>
      </c>
      <c r="AH391" s="36" t="s">
        <v>36</v>
      </c>
      <c r="AI391" s="100"/>
    </row>
    <row r="392" spans="1:35" x14ac:dyDescent="0.15">
      <c r="A392" s="1724"/>
      <c r="B392" s="457">
        <v>43900</v>
      </c>
      <c r="C392" s="456" t="str">
        <f t="shared" si="49"/>
        <v>(火)</v>
      </c>
      <c r="D392" s="74" t="s">
        <v>583</v>
      </c>
      <c r="E392" s="72">
        <v>20</v>
      </c>
      <c r="F392" s="60">
        <v>14.2</v>
      </c>
      <c r="G392" s="23">
        <v>13.8</v>
      </c>
      <c r="H392" s="63">
        <v>14.1</v>
      </c>
      <c r="I392" s="23">
        <v>10.5</v>
      </c>
      <c r="J392" s="63">
        <v>8.3000000000000007</v>
      </c>
      <c r="K392" s="23">
        <v>7.9</v>
      </c>
      <c r="L392" s="63">
        <v>7.88</v>
      </c>
      <c r="M392" s="23">
        <v>30.6</v>
      </c>
      <c r="N392" s="63">
        <v>31.4</v>
      </c>
      <c r="O392" s="50"/>
      <c r="P392" s="1310">
        <v>120</v>
      </c>
      <c r="Q392" s="50"/>
      <c r="R392" s="1310">
        <v>92</v>
      </c>
      <c r="S392" s="50"/>
      <c r="T392" s="1310"/>
      <c r="U392" s="50"/>
      <c r="V392" s="1310"/>
      <c r="W392" s="64"/>
      <c r="X392" s="65">
        <v>17</v>
      </c>
      <c r="Y392" s="69"/>
      <c r="Z392" s="70">
        <v>236</v>
      </c>
      <c r="AA392" s="24"/>
      <c r="AB392" s="68">
        <v>0.55000000000000004</v>
      </c>
      <c r="AC392" s="319">
        <v>564</v>
      </c>
      <c r="AD392" s="6" t="s">
        <v>370</v>
      </c>
      <c r="AE392" s="18" t="s">
        <v>23</v>
      </c>
      <c r="AF392" s="659">
        <v>21.9</v>
      </c>
      <c r="AG392" s="660">
        <v>15.9</v>
      </c>
      <c r="AH392" s="36" t="s">
        <v>36</v>
      </c>
      <c r="AI392" s="100"/>
    </row>
    <row r="393" spans="1:35" x14ac:dyDescent="0.15">
      <c r="A393" s="1724"/>
      <c r="B393" s="457">
        <v>43901</v>
      </c>
      <c r="C393" s="456" t="str">
        <f t="shared" si="49"/>
        <v>(水)</v>
      </c>
      <c r="D393" s="74" t="s">
        <v>611</v>
      </c>
      <c r="E393" s="72"/>
      <c r="F393" s="60">
        <v>17.600000000000001</v>
      </c>
      <c r="G393" s="23">
        <v>14.9</v>
      </c>
      <c r="H393" s="63">
        <v>15.4</v>
      </c>
      <c r="I393" s="23">
        <v>51.7</v>
      </c>
      <c r="J393" s="63">
        <v>5.2</v>
      </c>
      <c r="K393" s="23">
        <v>7.87</v>
      </c>
      <c r="L393" s="63">
        <v>7.39</v>
      </c>
      <c r="M393" s="23">
        <v>24.8</v>
      </c>
      <c r="N393" s="63">
        <v>22.1</v>
      </c>
      <c r="O393" s="50">
        <v>93</v>
      </c>
      <c r="P393" s="1310">
        <v>77</v>
      </c>
      <c r="Q393" s="50">
        <v>74</v>
      </c>
      <c r="R393" s="1310">
        <v>66</v>
      </c>
      <c r="S393" s="50">
        <v>52.1</v>
      </c>
      <c r="T393" s="1310">
        <v>50.1</v>
      </c>
      <c r="U393" s="50">
        <v>21.9</v>
      </c>
      <c r="V393" s="1310">
        <v>15.9</v>
      </c>
      <c r="W393" s="64">
        <v>14</v>
      </c>
      <c r="X393" s="65">
        <v>17</v>
      </c>
      <c r="Y393" s="69">
        <v>226</v>
      </c>
      <c r="Z393" s="70">
        <v>158</v>
      </c>
      <c r="AA393" s="24">
        <v>1.7</v>
      </c>
      <c r="AB393" s="68">
        <v>0.2</v>
      </c>
      <c r="AC393" s="319">
        <v>8668</v>
      </c>
      <c r="AD393" s="6" t="s">
        <v>389</v>
      </c>
      <c r="AE393" s="18" t="s">
        <v>23</v>
      </c>
      <c r="AF393" s="37">
        <v>14</v>
      </c>
      <c r="AG393" s="38">
        <v>17</v>
      </c>
      <c r="AH393" s="39" t="s">
        <v>36</v>
      </c>
      <c r="AI393" s="98"/>
    </row>
    <row r="394" spans="1:35" x14ac:dyDescent="0.15">
      <c r="A394" s="1724"/>
      <c r="B394" s="457">
        <v>43902</v>
      </c>
      <c r="C394" s="456" t="str">
        <f t="shared" si="49"/>
        <v>(木)</v>
      </c>
      <c r="D394" s="74" t="s">
        <v>611</v>
      </c>
      <c r="E394" s="72">
        <v>0</v>
      </c>
      <c r="F394" s="60">
        <v>11</v>
      </c>
      <c r="G394" s="23">
        <v>12.5</v>
      </c>
      <c r="H394" s="63">
        <v>13</v>
      </c>
      <c r="I394" s="23">
        <v>17.8</v>
      </c>
      <c r="J394" s="63">
        <v>6.5</v>
      </c>
      <c r="K394" s="23">
        <v>7.83</v>
      </c>
      <c r="L394" s="63">
        <v>7.48</v>
      </c>
      <c r="M394" s="23">
        <v>23.1</v>
      </c>
      <c r="N394" s="63">
        <v>22.8</v>
      </c>
      <c r="O394" s="50"/>
      <c r="P394" s="1310">
        <v>73</v>
      </c>
      <c r="Q394" s="50"/>
      <c r="R394" s="1310">
        <v>68</v>
      </c>
      <c r="S394" s="50"/>
      <c r="T394" s="1310"/>
      <c r="U394" s="50"/>
      <c r="V394" s="1310"/>
      <c r="W394" s="64"/>
      <c r="X394" s="65">
        <v>18</v>
      </c>
      <c r="Y394" s="69"/>
      <c r="Z394" s="70">
        <v>166</v>
      </c>
      <c r="AA394" s="24"/>
      <c r="AB394" s="68">
        <v>0.27</v>
      </c>
      <c r="AC394" s="319">
        <v>3650</v>
      </c>
      <c r="AD394" s="6" t="s">
        <v>390</v>
      </c>
      <c r="AE394" s="18" t="s">
        <v>23</v>
      </c>
      <c r="AF394" s="48">
        <v>226</v>
      </c>
      <c r="AG394" s="49">
        <v>158</v>
      </c>
      <c r="AH394" s="25" t="s">
        <v>36</v>
      </c>
      <c r="AI394" s="26"/>
    </row>
    <row r="395" spans="1:35" x14ac:dyDescent="0.15">
      <c r="A395" s="1724"/>
      <c r="B395" s="457">
        <v>43903</v>
      </c>
      <c r="C395" s="456" t="str">
        <f t="shared" si="49"/>
        <v>(金)</v>
      </c>
      <c r="D395" s="74" t="s">
        <v>611</v>
      </c>
      <c r="E395" s="72"/>
      <c r="F395" s="60">
        <v>15.8</v>
      </c>
      <c r="G395" s="23">
        <v>12.8</v>
      </c>
      <c r="H395" s="63">
        <v>13.8</v>
      </c>
      <c r="I395" s="23">
        <v>13.4</v>
      </c>
      <c r="J395" s="63">
        <v>6.1</v>
      </c>
      <c r="K395" s="23">
        <v>7.92</v>
      </c>
      <c r="L395" s="63">
        <v>7.66</v>
      </c>
      <c r="M395" s="23">
        <v>27.8</v>
      </c>
      <c r="N395" s="63">
        <v>31.2</v>
      </c>
      <c r="O395" s="50"/>
      <c r="P395" s="1310">
        <v>100</v>
      </c>
      <c r="Q395" s="50"/>
      <c r="R395" s="1310">
        <v>84</v>
      </c>
      <c r="S395" s="50"/>
      <c r="T395" s="1310"/>
      <c r="U395" s="50"/>
      <c r="V395" s="1310"/>
      <c r="W395" s="64"/>
      <c r="X395" s="65">
        <v>19</v>
      </c>
      <c r="Y395" s="69"/>
      <c r="Z395" s="70">
        <v>196</v>
      </c>
      <c r="AA395" s="24"/>
      <c r="AB395" s="68">
        <v>0.35</v>
      </c>
      <c r="AC395" s="319">
        <v>1615</v>
      </c>
      <c r="AD395" s="6" t="s">
        <v>391</v>
      </c>
      <c r="AE395" s="18" t="s">
        <v>23</v>
      </c>
      <c r="AF395" s="40">
        <v>1.7</v>
      </c>
      <c r="AG395" s="41">
        <v>0.2</v>
      </c>
      <c r="AH395" s="42" t="s">
        <v>36</v>
      </c>
      <c r="AI395" s="99"/>
    </row>
    <row r="396" spans="1:35" x14ac:dyDescent="0.15">
      <c r="A396" s="1724"/>
      <c r="B396" s="457">
        <v>43904</v>
      </c>
      <c r="C396" s="456" t="str">
        <f t="shared" si="49"/>
        <v>(土)</v>
      </c>
      <c r="D396" s="74" t="s">
        <v>600</v>
      </c>
      <c r="E396" s="72">
        <v>21</v>
      </c>
      <c r="F396" s="60">
        <v>9.4</v>
      </c>
      <c r="G396" s="23">
        <v>12.7</v>
      </c>
      <c r="H396" s="63">
        <v>14</v>
      </c>
      <c r="I396" s="23">
        <v>13.6</v>
      </c>
      <c r="J396" s="63">
        <v>11.5</v>
      </c>
      <c r="K396" s="23">
        <v>7.98</v>
      </c>
      <c r="L396" s="63">
        <v>7.87</v>
      </c>
      <c r="M396" s="23"/>
      <c r="N396" s="63"/>
      <c r="O396" s="50"/>
      <c r="P396" s="1310"/>
      <c r="Q396" s="50"/>
      <c r="R396" s="1310"/>
      <c r="S396" s="50"/>
      <c r="T396" s="1310"/>
      <c r="U396" s="50"/>
      <c r="V396" s="1310"/>
      <c r="W396" s="64"/>
      <c r="X396" s="65"/>
      <c r="Y396" s="69"/>
      <c r="Z396" s="70"/>
      <c r="AA396" s="24"/>
      <c r="AB396" s="68"/>
      <c r="AC396" s="319">
        <v>1223</v>
      </c>
      <c r="AD396" s="6" t="s">
        <v>24</v>
      </c>
      <c r="AE396" s="18" t="s">
        <v>23</v>
      </c>
      <c r="AF396" s="23">
        <v>6.5</v>
      </c>
      <c r="AG396" s="47">
        <v>3.5</v>
      </c>
      <c r="AH396" s="141" t="s">
        <v>36</v>
      </c>
      <c r="AI396" s="99"/>
    </row>
    <row r="397" spans="1:35" x14ac:dyDescent="0.15">
      <c r="A397" s="1724"/>
      <c r="B397" s="457">
        <v>43905</v>
      </c>
      <c r="C397" s="456" t="str">
        <f t="shared" si="49"/>
        <v>(日)</v>
      </c>
      <c r="D397" s="74" t="s">
        <v>600</v>
      </c>
      <c r="E397" s="72"/>
      <c r="F397" s="60">
        <v>8.1999999999999993</v>
      </c>
      <c r="G397" s="23">
        <v>9.9</v>
      </c>
      <c r="H397" s="63">
        <v>10.7</v>
      </c>
      <c r="I397" s="23">
        <v>26.6</v>
      </c>
      <c r="J397" s="63">
        <v>6.7</v>
      </c>
      <c r="K397" s="23">
        <v>7.94</v>
      </c>
      <c r="L397" s="63">
        <v>7.43</v>
      </c>
      <c r="M397" s="23"/>
      <c r="N397" s="63"/>
      <c r="O397" s="50"/>
      <c r="P397" s="1310"/>
      <c r="Q397" s="50"/>
      <c r="R397" s="1310"/>
      <c r="S397" s="50"/>
      <c r="T397" s="1310"/>
      <c r="U397" s="50"/>
      <c r="V397" s="1310"/>
      <c r="W397" s="64"/>
      <c r="X397" s="65"/>
      <c r="Y397" s="69"/>
      <c r="Z397" s="70"/>
      <c r="AA397" s="24"/>
      <c r="AB397" s="68"/>
      <c r="AC397" s="319">
        <v>6233</v>
      </c>
      <c r="AD397" s="6" t="s">
        <v>25</v>
      </c>
      <c r="AE397" s="18" t="s">
        <v>23</v>
      </c>
      <c r="AF397" s="23">
        <v>2.6</v>
      </c>
      <c r="AG397" s="47">
        <v>1.8</v>
      </c>
      <c r="AH397" s="36" t="s">
        <v>36</v>
      </c>
      <c r="AI397" s="99"/>
    </row>
    <row r="398" spans="1:35" x14ac:dyDescent="0.15">
      <c r="A398" s="1724"/>
      <c r="B398" s="457">
        <v>43906</v>
      </c>
      <c r="C398" s="456" t="str">
        <f t="shared" si="49"/>
        <v>(月)</v>
      </c>
      <c r="D398" s="74" t="s">
        <v>611</v>
      </c>
      <c r="E398" s="72"/>
      <c r="F398" s="60">
        <v>9.1999999999999993</v>
      </c>
      <c r="G398" s="23">
        <v>11</v>
      </c>
      <c r="H398" s="63">
        <v>12.4</v>
      </c>
      <c r="I398" s="23">
        <v>31.8</v>
      </c>
      <c r="J398" s="63">
        <v>6.5</v>
      </c>
      <c r="K398" s="23">
        <v>7.94</v>
      </c>
      <c r="L398" s="63">
        <v>7.6</v>
      </c>
      <c r="M398" s="23">
        <v>28.2</v>
      </c>
      <c r="N398" s="63">
        <v>30.4</v>
      </c>
      <c r="O398" s="50"/>
      <c r="P398" s="1310">
        <v>110</v>
      </c>
      <c r="Q398" s="50"/>
      <c r="R398" s="1310">
        <v>88</v>
      </c>
      <c r="S398" s="50"/>
      <c r="T398" s="1310"/>
      <c r="U398" s="50"/>
      <c r="V398" s="1310"/>
      <c r="W398" s="64"/>
      <c r="X398" s="65">
        <v>19</v>
      </c>
      <c r="Y398" s="69"/>
      <c r="Z398" s="70">
        <v>202</v>
      </c>
      <c r="AA398" s="24"/>
      <c r="AB398" s="68">
        <v>0.28000000000000003</v>
      </c>
      <c r="AC398" s="319">
        <v>4889</v>
      </c>
      <c r="AD398" s="6" t="s">
        <v>392</v>
      </c>
      <c r="AE398" s="18" t="s">
        <v>23</v>
      </c>
      <c r="AF398" s="23">
        <v>8.8000000000000007</v>
      </c>
      <c r="AG398" s="47">
        <v>8.5</v>
      </c>
      <c r="AH398" s="36" t="s">
        <v>36</v>
      </c>
      <c r="AI398" s="99"/>
    </row>
    <row r="399" spans="1:35" x14ac:dyDescent="0.15">
      <c r="A399" s="1724"/>
      <c r="B399" s="457">
        <v>43907</v>
      </c>
      <c r="C399" s="456" t="str">
        <f t="shared" si="49"/>
        <v>(火)</v>
      </c>
      <c r="D399" s="74" t="s">
        <v>611</v>
      </c>
      <c r="E399" s="72"/>
      <c r="F399" s="60">
        <v>8.4</v>
      </c>
      <c r="G399" s="23">
        <v>9.9</v>
      </c>
      <c r="H399" s="63">
        <v>10.5</v>
      </c>
      <c r="I399" s="23">
        <v>21.5</v>
      </c>
      <c r="J399" s="63">
        <v>6.9</v>
      </c>
      <c r="K399" s="23">
        <v>7.91</v>
      </c>
      <c r="L399" s="63">
        <v>7.7</v>
      </c>
      <c r="M399" s="23">
        <v>29.6</v>
      </c>
      <c r="N399" s="63">
        <v>31.4</v>
      </c>
      <c r="O399" s="50"/>
      <c r="P399" s="1310">
        <v>110</v>
      </c>
      <c r="Q399" s="50"/>
      <c r="R399" s="1310">
        <v>90</v>
      </c>
      <c r="S399" s="50"/>
      <c r="T399" s="1310"/>
      <c r="U399" s="50"/>
      <c r="V399" s="1310"/>
      <c r="W399" s="64"/>
      <c r="X399" s="65">
        <v>18</v>
      </c>
      <c r="Y399" s="69"/>
      <c r="Z399" s="70">
        <v>216</v>
      </c>
      <c r="AA399" s="24"/>
      <c r="AB399" s="68">
        <v>0.34</v>
      </c>
      <c r="AC399" s="319">
        <v>2428</v>
      </c>
      <c r="AD399" s="6" t="s">
        <v>393</v>
      </c>
      <c r="AE399" s="18" t="s">
        <v>23</v>
      </c>
      <c r="AF399" s="24">
        <v>0.09</v>
      </c>
      <c r="AG399" s="44">
        <v>0.04</v>
      </c>
      <c r="AH399" s="46" t="s">
        <v>36</v>
      </c>
      <c r="AI399" s="101"/>
    </row>
    <row r="400" spans="1:35" x14ac:dyDescent="0.15">
      <c r="A400" s="1724"/>
      <c r="B400" s="457">
        <v>43908</v>
      </c>
      <c r="C400" s="456" t="str">
        <f t="shared" si="49"/>
        <v>(水)</v>
      </c>
      <c r="D400" s="74" t="s">
        <v>611</v>
      </c>
      <c r="E400" s="72"/>
      <c r="F400" s="60">
        <v>16.100000000000001</v>
      </c>
      <c r="G400" s="23">
        <v>11.8</v>
      </c>
      <c r="H400" s="63">
        <v>12.2</v>
      </c>
      <c r="I400" s="23">
        <v>18.5</v>
      </c>
      <c r="J400" s="63">
        <v>8</v>
      </c>
      <c r="K400" s="23">
        <v>7.92</v>
      </c>
      <c r="L400" s="63">
        <v>7.89</v>
      </c>
      <c r="M400" s="23">
        <v>30.3</v>
      </c>
      <c r="N400" s="63">
        <v>32.1</v>
      </c>
      <c r="O400" s="50"/>
      <c r="P400" s="1310">
        <v>130</v>
      </c>
      <c r="Q400" s="50"/>
      <c r="R400" s="1310">
        <v>96</v>
      </c>
      <c r="S400" s="50"/>
      <c r="T400" s="1310"/>
      <c r="U400" s="50"/>
      <c r="V400" s="1310"/>
      <c r="W400" s="64"/>
      <c r="X400" s="65">
        <v>17</v>
      </c>
      <c r="Y400" s="69"/>
      <c r="Z400" s="70">
        <v>232</v>
      </c>
      <c r="AA400" s="24"/>
      <c r="AB400" s="68">
        <v>0.47</v>
      </c>
      <c r="AC400" s="319">
        <v>647</v>
      </c>
      <c r="AD400" s="6" t="s">
        <v>26</v>
      </c>
      <c r="AE400" s="18" t="s">
        <v>23</v>
      </c>
      <c r="AF400" s="24">
        <v>0.59</v>
      </c>
      <c r="AG400" s="44">
        <v>0.32</v>
      </c>
      <c r="AH400" s="42" t="s">
        <v>36</v>
      </c>
      <c r="AI400" s="99"/>
    </row>
    <row r="401" spans="1:35" x14ac:dyDescent="0.15">
      <c r="A401" s="1724"/>
      <c r="B401" s="457">
        <v>43909</v>
      </c>
      <c r="C401" s="456" t="str">
        <f t="shared" si="49"/>
        <v>(木)</v>
      </c>
      <c r="D401" s="74" t="s">
        <v>611</v>
      </c>
      <c r="E401" s="72">
        <v>11</v>
      </c>
      <c r="F401" s="60">
        <v>15.5</v>
      </c>
      <c r="G401" s="23">
        <v>13.2</v>
      </c>
      <c r="H401" s="63">
        <v>14.2</v>
      </c>
      <c r="I401" s="23">
        <v>7.4</v>
      </c>
      <c r="J401" s="63">
        <v>7.3</v>
      </c>
      <c r="K401" s="23">
        <v>7.96</v>
      </c>
      <c r="L401" s="63">
        <v>7.91</v>
      </c>
      <c r="M401" s="23">
        <v>32.4</v>
      </c>
      <c r="N401" s="63">
        <v>32.799999999999997</v>
      </c>
      <c r="O401" s="50"/>
      <c r="P401" s="1310">
        <v>130</v>
      </c>
      <c r="Q401" s="50"/>
      <c r="R401" s="1310">
        <v>100</v>
      </c>
      <c r="S401" s="50"/>
      <c r="T401" s="1310"/>
      <c r="U401" s="50"/>
      <c r="V401" s="1310"/>
      <c r="W401" s="64"/>
      <c r="X401" s="65">
        <v>16</v>
      </c>
      <c r="Y401" s="69"/>
      <c r="Z401" s="70">
        <v>238</v>
      </c>
      <c r="AA401" s="24"/>
      <c r="AB401" s="68">
        <v>0.5</v>
      </c>
      <c r="AC401" s="319"/>
      <c r="AD401" s="6" t="s">
        <v>97</v>
      </c>
      <c r="AE401" s="18" t="s">
        <v>23</v>
      </c>
      <c r="AF401" s="24">
        <v>1.08</v>
      </c>
      <c r="AG401" s="44">
        <v>0.81</v>
      </c>
      <c r="AH401" s="42" t="s">
        <v>36</v>
      </c>
      <c r="AI401" s="99"/>
    </row>
    <row r="402" spans="1:35" x14ac:dyDescent="0.15">
      <c r="A402" s="1724"/>
      <c r="B402" s="457">
        <v>43910</v>
      </c>
      <c r="C402" s="456" t="str">
        <f t="shared" si="49"/>
        <v>(金)</v>
      </c>
      <c r="D402" s="74" t="s">
        <v>611</v>
      </c>
      <c r="E402" s="72">
        <v>1</v>
      </c>
      <c r="F402" s="60">
        <v>15.3</v>
      </c>
      <c r="G402" s="23">
        <v>15</v>
      </c>
      <c r="H402" s="63">
        <v>16.100000000000001</v>
      </c>
      <c r="I402" s="23">
        <v>22.7</v>
      </c>
      <c r="J402" s="63">
        <v>9</v>
      </c>
      <c r="K402" s="23">
        <v>7.93</v>
      </c>
      <c r="L402" s="63">
        <v>7.84</v>
      </c>
      <c r="M402" s="23"/>
      <c r="N402" s="63"/>
      <c r="O402" s="50"/>
      <c r="P402" s="1310"/>
      <c r="Q402" s="50"/>
      <c r="R402" s="1310"/>
      <c r="S402" s="50"/>
      <c r="T402" s="1310"/>
      <c r="U402" s="50"/>
      <c r="V402" s="1310"/>
      <c r="W402" s="64"/>
      <c r="X402" s="65"/>
      <c r="Y402" s="69"/>
      <c r="Z402" s="70"/>
      <c r="AA402" s="24"/>
      <c r="AB402" s="68"/>
      <c r="AC402" s="319">
        <v>7312</v>
      </c>
      <c r="AD402" s="6" t="s">
        <v>379</v>
      </c>
      <c r="AE402" s="18" t="s">
        <v>23</v>
      </c>
      <c r="AF402" s="24">
        <v>0.19500000000000001</v>
      </c>
      <c r="AG402" s="44">
        <v>3.9E-2</v>
      </c>
      <c r="AH402" s="46" t="s">
        <v>36</v>
      </c>
      <c r="AI402" s="101"/>
    </row>
    <row r="403" spans="1:35" x14ac:dyDescent="0.15">
      <c r="A403" s="1724"/>
      <c r="B403" s="457">
        <v>43911</v>
      </c>
      <c r="C403" s="456" t="str">
        <f t="shared" si="49"/>
        <v>(土)</v>
      </c>
      <c r="D403" s="74" t="s">
        <v>611</v>
      </c>
      <c r="E403" s="72"/>
      <c r="F403" s="60">
        <v>15.8</v>
      </c>
      <c r="G403" s="23">
        <v>12.3</v>
      </c>
      <c r="H403" s="63">
        <v>13.6</v>
      </c>
      <c r="I403" s="23">
        <v>21.3</v>
      </c>
      <c r="J403" s="63">
        <v>5.2</v>
      </c>
      <c r="K403" s="23">
        <v>7.85</v>
      </c>
      <c r="L403" s="63">
        <v>7.35</v>
      </c>
      <c r="M403" s="23"/>
      <c r="N403" s="63"/>
      <c r="O403" s="50"/>
      <c r="P403" s="1310"/>
      <c r="Q403" s="50"/>
      <c r="R403" s="1310"/>
      <c r="S403" s="50"/>
      <c r="T403" s="1310"/>
      <c r="U403" s="50"/>
      <c r="V403" s="1310"/>
      <c r="W403" s="64"/>
      <c r="X403" s="65"/>
      <c r="Y403" s="69"/>
      <c r="Z403" s="70"/>
      <c r="AA403" s="24"/>
      <c r="AB403" s="68"/>
      <c r="AC403" s="319">
        <v>6317</v>
      </c>
      <c r="AD403" s="6" t="s">
        <v>394</v>
      </c>
      <c r="AE403" s="18" t="s">
        <v>23</v>
      </c>
      <c r="AF403" s="484"/>
      <c r="AG403" s="217"/>
      <c r="AH403" s="42" t="s">
        <v>36</v>
      </c>
      <c r="AI403" s="99"/>
    </row>
    <row r="404" spans="1:35" x14ac:dyDescent="0.15">
      <c r="A404" s="1724"/>
      <c r="B404" s="457">
        <v>43912</v>
      </c>
      <c r="C404" s="456" t="str">
        <f t="shared" si="49"/>
        <v>(日)</v>
      </c>
      <c r="D404" s="74" t="s">
        <v>611</v>
      </c>
      <c r="E404" s="72"/>
      <c r="F404" s="60">
        <v>18.2</v>
      </c>
      <c r="G404" s="23">
        <v>13.3</v>
      </c>
      <c r="H404" s="63">
        <v>14.1</v>
      </c>
      <c r="I404" s="23">
        <v>14.7</v>
      </c>
      <c r="J404" s="63">
        <v>6.4</v>
      </c>
      <c r="K404" s="23">
        <v>7.94</v>
      </c>
      <c r="L404" s="63">
        <v>7.61</v>
      </c>
      <c r="M404" s="23"/>
      <c r="N404" s="63"/>
      <c r="O404" s="50"/>
      <c r="P404" s="1310"/>
      <c r="Q404" s="50"/>
      <c r="R404" s="1310"/>
      <c r="S404" s="50"/>
      <c r="T404" s="1310"/>
      <c r="U404" s="50"/>
      <c r="V404" s="1310"/>
      <c r="W404" s="64"/>
      <c r="X404" s="65"/>
      <c r="Y404" s="69"/>
      <c r="Z404" s="70"/>
      <c r="AA404" s="24"/>
      <c r="AB404" s="68"/>
      <c r="AC404" s="319">
        <v>1615</v>
      </c>
      <c r="AD404" s="6" t="s">
        <v>98</v>
      </c>
      <c r="AE404" s="18" t="s">
        <v>23</v>
      </c>
      <c r="AF404" s="23">
        <v>16.399999999999999</v>
      </c>
      <c r="AG404" s="47">
        <v>14.5</v>
      </c>
      <c r="AH404" s="36" t="s">
        <v>36</v>
      </c>
      <c r="AI404" s="100"/>
    </row>
    <row r="405" spans="1:35" x14ac:dyDescent="0.15">
      <c r="A405" s="1724"/>
      <c r="B405" s="457">
        <v>43913</v>
      </c>
      <c r="C405" s="456" t="str">
        <f t="shared" si="49"/>
        <v>(月)</v>
      </c>
      <c r="D405" s="74" t="s">
        <v>600</v>
      </c>
      <c r="E405" s="72">
        <v>0</v>
      </c>
      <c r="F405" s="60">
        <v>11.7</v>
      </c>
      <c r="G405" s="23">
        <v>14.5</v>
      </c>
      <c r="H405" s="63">
        <v>15.3</v>
      </c>
      <c r="I405" s="23">
        <v>12.4</v>
      </c>
      <c r="J405" s="63">
        <v>11</v>
      </c>
      <c r="K405" s="23">
        <v>7.91</v>
      </c>
      <c r="L405" s="63">
        <v>7.89</v>
      </c>
      <c r="M405" s="23">
        <v>30.1</v>
      </c>
      <c r="N405" s="63">
        <v>31.6</v>
      </c>
      <c r="O405" s="50"/>
      <c r="P405" s="1310">
        <v>120</v>
      </c>
      <c r="Q405" s="50"/>
      <c r="R405" s="1310">
        <v>90</v>
      </c>
      <c r="S405" s="50"/>
      <c r="T405" s="1310"/>
      <c r="U405" s="50"/>
      <c r="V405" s="1310"/>
      <c r="W405" s="64"/>
      <c r="X405" s="65">
        <v>17</v>
      </c>
      <c r="Y405" s="69"/>
      <c r="Z405" s="70">
        <v>224</v>
      </c>
      <c r="AA405" s="24"/>
      <c r="AB405" s="68">
        <v>0.55000000000000004</v>
      </c>
      <c r="AC405" s="319">
        <v>239</v>
      </c>
      <c r="AD405" s="6" t="s">
        <v>27</v>
      </c>
      <c r="AE405" s="18" t="s">
        <v>23</v>
      </c>
      <c r="AF405" s="23">
        <v>30.6</v>
      </c>
      <c r="AG405" s="47">
        <v>25.2</v>
      </c>
      <c r="AH405" s="36" t="s">
        <v>36</v>
      </c>
      <c r="AI405" s="100"/>
    </row>
    <row r="406" spans="1:35" x14ac:dyDescent="0.15">
      <c r="A406" s="1724"/>
      <c r="B406" s="457">
        <v>43914</v>
      </c>
      <c r="C406" s="456" t="str">
        <f t="shared" si="49"/>
        <v>(火)</v>
      </c>
      <c r="D406" s="74" t="s">
        <v>611</v>
      </c>
      <c r="E406" s="72"/>
      <c r="F406" s="60">
        <v>8.8000000000000007</v>
      </c>
      <c r="G406" s="23">
        <v>12.3</v>
      </c>
      <c r="H406" s="63">
        <v>13.2</v>
      </c>
      <c r="I406" s="23">
        <v>9.6</v>
      </c>
      <c r="J406" s="63">
        <v>9.4</v>
      </c>
      <c r="K406" s="23">
        <v>8.01</v>
      </c>
      <c r="L406" s="63">
        <v>7.97</v>
      </c>
      <c r="M406" s="23">
        <v>31.7</v>
      </c>
      <c r="N406" s="63">
        <v>32</v>
      </c>
      <c r="O406" s="50"/>
      <c r="P406" s="1310">
        <v>130</v>
      </c>
      <c r="Q406" s="50"/>
      <c r="R406" s="1310">
        <v>96</v>
      </c>
      <c r="S406" s="50"/>
      <c r="T406" s="1310"/>
      <c r="U406" s="50"/>
      <c r="V406" s="1310"/>
      <c r="W406" s="64"/>
      <c r="X406" s="65">
        <v>16</v>
      </c>
      <c r="Y406" s="69"/>
      <c r="Z406" s="70">
        <v>244</v>
      </c>
      <c r="AA406" s="24"/>
      <c r="AB406" s="68">
        <v>0.61</v>
      </c>
      <c r="AC406" s="319"/>
      <c r="AD406" s="6" t="s">
        <v>382</v>
      </c>
      <c r="AE406" s="18" t="s">
        <v>387</v>
      </c>
      <c r="AF406" s="50">
        <v>33</v>
      </c>
      <c r="AG406" s="51">
        <v>6</v>
      </c>
      <c r="AH406" s="43" t="s">
        <v>36</v>
      </c>
      <c r="AI406" s="102"/>
    </row>
    <row r="407" spans="1:35" x14ac:dyDescent="0.15">
      <c r="A407" s="1724"/>
      <c r="B407" s="457">
        <v>43915</v>
      </c>
      <c r="C407" s="456" t="str">
        <f t="shared" si="49"/>
        <v>(水)</v>
      </c>
      <c r="D407" s="74" t="s">
        <v>611</v>
      </c>
      <c r="E407" s="72"/>
      <c r="F407" s="60">
        <v>9.1999999999999993</v>
      </c>
      <c r="G407" s="23">
        <v>11.9</v>
      </c>
      <c r="H407" s="63">
        <v>12.9</v>
      </c>
      <c r="I407" s="23">
        <v>7.5</v>
      </c>
      <c r="J407" s="63">
        <v>7.3</v>
      </c>
      <c r="K407" s="23">
        <v>7.98</v>
      </c>
      <c r="L407" s="63">
        <v>7.95</v>
      </c>
      <c r="M407" s="23">
        <v>32.799999999999997</v>
      </c>
      <c r="N407" s="63">
        <v>33.700000000000003</v>
      </c>
      <c r="O407" s="50"/>
      <c r="P407" s="1310">
        <v>130</v>
      </c>
      <c r="Q407" s="50"/>
      <c r="R407" s="1310">
        <v>96</v>
      </c>
      <c r="S407" s="50"/>
      <c r="T407" s="1310"/>
      <c r="U407" s="50"/>
      <c r="V407" s="1310"/>
      <c r="W407" s="64"/>
      <c r="X407" s="65">
        <v>16</v>
      </c>
      <c r="Y407" s="69"/>
      <c r="Z407" s="70">
        <v>240</v>
      </c>
      <c r="AA407" s="24"/>
      <c r="AB407" s="68">
        <v>0.59</v>
      </c>
      <c r="AC407" s="319"/>
      <c r="AD407" s="6" t="s">
        <v>395</v>
      </c>
      <c r="AE407" s="18" t="s">
        <v>23</v>
      </c>
      <c r="AF407" s="50">
        <v>54</v>
      </c>
      <c r="AG407" s="51">
        <v>8</v>
      </c>
      <c r="AH407" s="43" t="s">
        <v>36</v>
      </c>
      <c r="AI407" s="102"/>
    </row>
    <row r="408" spans="1:35" x14ac:dyDescent="0.15">
      <c r="A408" s="1724"/>
      <c r="B408" s="457">
        <v>43916</v>
      </c>
      <c r="C408" s="456" t="str">
        <f t="shared" si="49"/>
        <v>(木)</v>
      </c>
      <c r="D408" s="74" t="s">
        <v>611</v>
      </c>
      <c r="E408" s="72"/>
      <c r="F408" s="60">
        <v>16.100000000000001</v>
      </c>
      <c r="G408" s="23">
        <v>13.5</v>
      </c>
      <c r="H408" s="63">
        <v>14.1</v>
      </c>
      <c r="I408" s="23">
        <v>11.6</v>
      </c>
      <c r="J408" s="63">
        <v>8.5</v>
      </c>
      <c r="K408" s="23">
        <v>7.99</v>
      </c>
      <c r="L408" s="63">
        <v>7.95</v>
      </c>
      <c r="M408" s="23">
        <v>33.299999999999997</v>
      </c>
      <c r="N408" s="63">
        <v>33.700000000000003</v>
      </c>
      <c r="O408" s="50"/>
      <c r="P408" s="1310">
        <v>130</v>
      </c>
      <c r="Q408" s="50"/>
      <c r="R408" s="1310">
        <v>100</v>
      </c>
      <c r="S408" s="50"/>
      <c r="T408" s="1310"/>
      <c r="U408" s="50"/>
      <c r="V408" s="1310"/>
      <c r="W408" s="64"/>
      <c r="X408" s="65">
        <v>16</v>
      </c>
      <c r="Y408" s="69"/>
      <c r="Z408" s="70">
        <v>234</v>
      </c>
      <c r="AA408" s="24"/>
      <c r="AB408" s="68">
        <v>0.6</v>
      </c>
      <c r="AC408" s="319"/>
      <c r="AD408" s="19"/>
      <c r="AE408" s="9"/>
      <c r="AF408" s="20"/>
      <c r="AG408" s="8"/>
      <c r="AH408" s="8"/>
      <c r="AI408" s="9"/>
    </row>
    <row r="409" spans="1:35" s="1" customFormat="1" ht="13.5" customHeight="1" x14ac:dyDescent="0.15">
      <c r="A409" s="1724"/>
      <c r="B409" s="457">
        <v>43917</v>
      </c>
      <c r="C409" s="456" t="str">
        <f t="shared" si="49"/>
        <v>(金)</v>
      </c>
      <c r="D409" s="352" t="s">
        <v>600</v>
      </c>
      <c r="E409" s="176">
        <v>0</v>
      </c>
      <c r="F409" s="177">
        <v>17.399999999999999</v>
      </c>
      <c r="G409" s="178">
        <v>14.5</v>
      </c>
      <c r="H409" s="174">
        <v>15.6</v>
      </c>
      <c r="I409" s="178">
        <v>9</v>
      </c>
      <c r="J409" s="174">
        <v>8.6999999999999993</v>
      </c>
      <c r="K409" s="178">
        <v>8.0399999999999991</v>
      </c>
      <c r="L409" s="174">
        <v>7.96</v>
      </c>
      <c r="M409" s="178">
        <v>33.299999999999997</v>
      </c>
      <c r="N409" s="174">
        <v>33.799999999999997</v>
      </c>
      <c r="O409" s="1317"/>
      <c r="P409" s="1318">
        <v>140</v>
      </c>
      <c r="Q409" s="1317"/>
      <c r="R409" s="1318">
        <v>100</v>
      </c>
      <c r="S409" s="1317"/>
      <c r="T409" s="1318"/>
      <c r="U409" s="1317"/>
      <c r="V409" s="1318"/>
      <c r="W409" s="179"/>
      <c r="X409" s="180">
        <v>15</v>
      </c>
      <c r="Y409" s="183"/>
      <c r="Z409" s="184">
        <v>260</v>
      </c>
      <c r="AA409" s="181"/>
      <c r="AB409" s="182">
        <v>0.57999999999999996</v>
      </c>
      <c r="AC409" s="349"/>
      <c r="AD409" s="19"/>
      <c r="AE409" s="9"/>
      <c r="AF409" s="20"/>
      <c r="AG409" s="8"/>
      <c r="AH409" s="8"/>
      <c r="AI409" s="9"/>
    </row>
    <row r="410" spans="1:35" s="1" customFormat="1" ht="13.5" customHeight="1" x14ac:dyDescent="0.15">
      <c r="A410" s="1724"/>
      <c r="B410" s="457">
        <v>43918</v>
      </c>
      <c r="C410" s="456" t="str">
        <f t="shared" si="49"/>
        <v>(土)</v>
      </c>
      <c r="D410" s="352" t="s">
        <v>583</v>
      </c>
      <c r="E410" s="176">
        <v>19</v>
      </c>
      <c r="F410" s="177">
        <v>18</v>
      </c>
      <c r="G410" s="178">
        <v>15.6</v>
      </c>
      <c r="H410" s="174">
        <v>16.100000000000001</v>
      </c>
      <c r="I410" s="178">
        <v>11.1</v>
      </c>
      <c r="J410" s="174">
        <v>9</v>
      </c>
      <c r="K410" s="178">
        <v>8.1</v>
      </c>
      <c r="L410" s="174">
        <v>8.0299999999999994</v>
      </c>
      <c r="M410" s="178"/>
      <c r="N410" s="174"/>
      <c r="O410" s="1317"/>
      <c r="P410" s="1318"/>
      <c r="Q410" s="1317"/>
      <c r="R410" s="1318"/>
      <c r="S410" s="1317"/>
      <c r="T410" s="1318"/>
      <c r="U410" s="1317"/>
      <c r="V410" s="1318"/>
      <c r="W410" s="179"/>
      <c r="X410" s="180"/>
      <c r="Y410" s="183"/>
      <c r="Z410" s="184"/>
      <c r="AA410" s="181"/>
      <c r="AB410" s="182"/>
      <c r="AC410" s="349"/>
      <c r="AD410" s="21"/>
      <c r="AE410" s="3"/>
      <c r="AF410" s="22"/>
      <c r="AG410" s="10"/>
      <c r="AH410" s="10"/>
      <c r="AI410" s="3"/>
    </row>
    <row r="411" spans="1:35" s="1" customFormat="1" ht="13.5" customHeight="1" x14ac:dyDescent="0.15">
      <c r="A411" s="1724"/>
      <c r="B411" s="457">
        <v>43919</v>
      </c>
      <c r="C411" s="456" t="str">
        <f t="shared" si="49"/>
        <v>(日)</v>
      </c>
      <c r="D411" s="352" t="s">
        <v>583</v>
      </c>
      <c r="E411" s="176">
        <v>63</v>
      </c>
      <c r="F411" s="177">
        <v>4.5</v>
      </c>
      <c r="G411" s="178">
        <v>11.4</v>
      </c>
      <c r="H411" s="174">
        <v>14.6</v>
      </c>
      <c r="I411" s="178">
        <v>47.5</v>
      </c>
      <c r="J411" s="174">
        <v>5.7</v>
      </c>
      <c r="K411" s="178">
        <v>7.76</v>
      </c>
      <c r="L411" s="174">
        <v>7.55</v>
      </c>
      <c r="M411" s="178"/>
      <c r="N411" s="174"/>
      <c r="O411" s="1317"/>
      <c r="P411" s="1318"/>
      <c r="Q411" s="1317"/>
      <c r="R411" s="1318"/>
      <c r="S411" s="1317"/>
      <c r="T411" s="1318"/>
      <c r="U411" s="1317"/>
      <c r="V411" s="1318"/>
      <c r="W411" s="179"/>
      <c r="X411" s="180"/>
      <c r="Y411" s="183"/>
      <c r="Z411" s="184"/>
      <c r="AA411" s="181"/>
      <c r="AB411" s="182"/>
      <c r="AC411" s="349">
        <v>8881</v>
      </c>
      <c r="AD411" s="29" t="s">
        <v>384</v>
      </c>
      <c r="AE411" s="2" t="s">
        <v>36</v>
      </c>
      <c r="AF411" s="2" t="s">
        <v>36</v>
      </c>
      <c r="AG411" s="2" t="s">
        <v>36</v>
      </c>
      <c r="AH411" s="2" t="s">
        <v>36</v>
      </c>
      <c r="AI411" s="103" t="s">
        <v>36</v>
      </c>
    </row>
    <row r="412" spans="1:35" s="1" customFormat="1" ht="13.5" customHeight="1" x14ac:dyDescent="0.15">
      <c r="A412" s="1724"/>
      <c r="B412" s="457">
        <v>43920</v>
      </c>
      <c r="C412" s="456" t="str">
        <f t="shared" si="49"/>
        <v>(月)</v>
      </c>
      <c r="D412" s="352" t="s">
        <v>600</v>
      </c>
      <c r="E412" s="176"/>
      <c r="F412" s="177">
        <v>8</v>
      </c>
      <c r="G412" s="178">
        <v>11.6</v>
      </c>
      <c r="H412" s="174">
        <v>11.5</v>
      </c>
      <c r="I412" s="178">
        <v>31.9</v>
      </c>
      <c r="J412" s="174">
        <v>5</v>
      </c>
      <c r="K412" s="178">
        <v>7.69</v>
      </c>
      <c r="L412" s="174">
        <v>7.13</v>
      </c>
      <c r="M412" s="178">
        <v>18.2</v>
      </c>
      <c r="N412" s="174">
        <v>17.600000000000001</v>
      </c>
      <c r="O412" s="1317"/>
      <c r="P412" s="1318">
        <v>44</v>
      </c>
      <c r="Q412" s="1317"/>
      <c r="R412" s="1318">
        <v>52</v>
      </c>
      <c r="S412" s="1317"/>
      <c r="T412" s="1318"/>
      <c r="U412" s="1317"/>
      <c r="V412" s="1318"/>
      <c r="W412" s="179"/>
      <c r="X412" s="180">
        <v>21</v>
      </c>
      <c r="Y412" s="183"/>
      <c r="Z412" s="184">
        <v>132</v>
      </c>
      <c r="AA412" s="181"/>
      <c r="AB412" s="182">
        <v>0.15</v>
      </c>
      <c r="AC412" s="349">
        <v>7331</v>
      </c>
      <c r="AD412" s="11" t="s">
        <v>36</v>
      </c>
      <c r="AE412" s="2" t="s">
        <v>36</v>
      </c>
      <c r="AF412" s="2" t="s">
        <v>36</v>
      </c>
      <c r="AG412" s="2" t="s">
        <v>36</v>
      </c>
      <c r="AH412" s="2" t="s">
        <v>36</v>
      </c>
      <c r="AI412" s="103" t="s">
        <v>36</v>
      </c>
    </row>
    <row r="413" spans="1:35" s="1" customFormat="1" ht="13.5" customHeight="1" x14ac:dyDescent="0.15">
      <c r="A413" s="1724"/>
      <c r="B413" s="457">
        <v>43921</v>
      </c>
      <c r="C413" s="466" t="str">
        <f t="shared" si="49"/>
        <v>(火)</v>
      </c>
      <c r="D413" s="215" t="s">
        <v>600</v>
      </c>
      <c r="E413" s="134"/>
      <c r="F413" s="125">
        <v>10.4</v>
      </c>
      <c r="G413" s="126">
        <v>12.4</v>
      </c>
      <c r="H413" s="127">
        <v>12.8</v>
      </c>
      <c r="I413" s="126">
        <v>19.2</v>
      </c>
      <c r="J413" s="127">
        <v>6.5</v>
      </c>
      <c r="K413" s="126">
        <v>7.76</v>
      </c>
      <c r="L413" s="127">
        <v>7.43</v>
      </c>
      <c r="M413" s="126">
        <v>22.3</v>
      </c>
      <c r="N413" s="127">
        <v>22</v>
      </c>
      <c r="O413" s="676"/>
      <c r="P413" s="1324">
        <v>73</v>
      </c>
      <c r="Q413" s="676"/>
      <c r="R413" s="1324">
        <v>68</v>
      </c>
      <c r="S413" s="676"/>
      <c r="T413" s="1324"/>
      <c r="U413" s="676"/>
      <c r="V413" s="1324"/>
      <c r="W413" s="128"/>
      <c r="X413" s="129">
        <v>19</v>
      </c>
      <c r="Y413" s="132"/>
      <c r="Z413" s="133">
        <v>164</v>
      </c>
      <c r="AA413" s="130"/>
      <c r="AB413" s="131">
        <v>0.3</v>
      </c>
      <c r="AC413" s="318">
        <v>5274</v>
      </c>
      <c r="AD413" s="11" t="s">
        <v>36</v>
      </c>
      <c r="AE413" s="2" t="s">
        <v>36</v>
      </c>
      <c r="AF413" s="2" t="s">
        <v>36</v>
      </c>
      <c r="AG413" s="2" t="s">
        <v>36</v>
      </c>
      <c r="AH413" s="2" t="s">
        <v>36</v>
      </c>
      <c r="AI413" s="103" t="s">
        <v>36</v>
      </c>
    </row>
    <row r="414" spans="1:35" s="1" customFormat="1" ht="13.5" customHeight="1" x14ac:dyDescent="0.15">
      <c r="A414" s="1724"/>
      <c r="B414" s="1610" t="s">
        <v>396</v>
      </c>
      <c r="C414" s="1611"/>
      <c r="D414" s="399"/>
      <c r="E414" s="358">
        <f>MAX(E383:E413)</f>
        <v>63</v>
      </c>
      <c r="F414" s="359">
        <f t="shared" ref="F414:AC414" si="50">IF(COUNT(F383:F413)=0,"",MAX(F383:F413))</f>
        <v>18.2</v>
      </c>
      <c r="G414" s="360">
        <f t="shared" si="50"/>
        <v>15.6</v>
      </c>
      <c r="H414" s="361">
        <f t="shared" si="50"/>
        <v>16.100000000000001</v>
      </c>
      <c r="I414" s="360">
        <f t="shared" si="50"/>
        <v>51.7</v>
      </c>
      <c r="J414" s="361">
        <f t="shared" si="50"/>
        <v>11.5</v>
      </c>
      <c r="K414" s="360">
        <f t="shared" si="50"/>
        <v>8.1</v>
      </c>
      <c r="L414" s="361">
        <f t="shared" si="50"/>
        <v>8.0299999999999994</v>
      </c>
      <c r="M414" s="360">
        <f t="shared" si="50"/>
        <v>34.200000000000003</v>
      </c>
      <c r="N414" s="361">
        <f t="shared" si="50"/>
        <v>37.1</v>
      </c>
      <c r="O414" s="1311">
        <f t="shared" si="50"/>
        <v>93</v>
      </c>
      <c r="P414" s="1319">
        <f t="shared" si="50"/>
        <v>140</v>
      </c>
      <c r="Q414" s="1311">
        <f t="shared" si="50"/>
        <v>74</v>
      </c>
      <c r="R414" s="1319">
        <f t="shared" si="50"/>
        <v>100</v>
      </c>
      <c r="S414" s="1311">
        <f t="shared" si="50"/>
        <v>52.1</v>
      </c>
      <c r="T414" s="1319">
        <f t="shared" si="50"/>
        <v>50.1</v>
      </c>
      <c r="U414" s="1311">
        <f t="shared" si="50"/>
        <v>21.9</v>
      </c>
      <c r="V414" s="1319">
        <f t="shared" si="50"/>
        <v>15.9</v>
      </c>
      <c r="W414" s="362">
        <f t="shared" si="50"/>
        <v>14</v>
      </c>
      <c r="X414" s="583">
        <f t="shared" si="50"/>
        <v>21</v>
      </c>
      <c r="Y414" s="1471">
        <f t="shared" si="50"/>
        <v>226</v>
      </c>
      <c r="Z414" s="1472">
        <f t="shared" si="50"/>
        <v>260</v>
      </c>
      <c r="AA414" s="694">
        <f t="shared" si="50"/>
        <v>1.7</v>
      </c>
      <c r="AB414" s="1514">
        <f>IF(COUNT(AB383:AB413)=0,"",MAX(AB383:AB413))</f>
        <v>0.61</v>
      </c>
      <c r="AC414" s="695">
        <f t="shared" si="50"/>
        <v>8881</v>
      </c>
      <c r="AD414" s="11" t="s">
        <v>36</v>
      </c>
      <c r="AE414" s="2" t="s">
        <v>36</v>
      </c>
      <c r="AF414" s="2" t="s">
        <v>36</v>
      </c>
      <c r="AG414" s="2" t="s">
        <v>36</v>
      </c>
      <c r="AH414" s="2" t="s">
        <v>36</v>
      </c>
      <c r="AI414" s="103" t="s">
        <v>36</v>
      </c>
    </row>
    <row r="415" spans="1:35" s="1" customFormat="1" ht="13.5" customHeight="1" x14ac:dyDescent="0.15">
      <c r="A415" s="1724"/>
      <c r="B415" s="1602" t="s">
        <v>397</v>
      </c>
      <c r="C415" s="1603"/>
      <c r="D415" s="401"/>
      <c r="E415" s="364">
        <f>MIN(E383:E413)</f>
        <v>0</v>
      </c>
      <c r="F415" s="365">
        <f t="shared" ref="F415:AC415" si="51">IF(COUNT(F383:F413)=0,"",MIN(F383:F413))</f>
        <v>4.5</v>
      </c>
      <c r="G415" s="366">
        <f t="shared" si="51"/>
        <v>9.8000000000000007</v>
      </c>
      <c r="H415" s="367">
        <f t="shared" si="51"/>
        <v>10.5</v>
      </c>
      <c r="I415" s="366">
        <f t="shared" si="51"/>
        <v>7.1</v>
      </c>
      <c r="J415" s="367">
        <f t="shared" si="51"/>
        <v>5</v>
      </c>
      <c r="K415" s="366">
        <f t="shared" si="51"/>
        <v>7.41</v>
      </c>
      <c r="L415" s="367">
        <f t="shared" si="51"/>
        <v>7.13</v>
      </c>
      <c r="M415" s="366">
        <f t="shared" si="51"/>
        <v>18.2</v>
      </c>
      <c r="N415" s="367">
        <f t="shared" si="51"/>
        <v>17.600000000000001</v>
      </c>
      <c r="O415" s="1313">
        <f t="shared" si="51"/>
        <v>93</v>
      </c>
      <c r="P415" s="1320">
        <f t="shared" si="51"/>
        <v>44</v>
      </c>
      <c r="Q415" s="1313">
        <f t="shared" si="51"/>
        <v>74</v>
      </c>
      <c r="R415" s="1320">
        <f t="shared" si="51"/>
        <v>52</v>
      </c>
      <c r="S415" s="1313">
        <f t="shared" si="51"/>
        <v>52.1</v>
      </c>
      <c r="T415" s="1320">
        <f t="shared" si="51"/>
        <v>50.1</v>
      </c>
      <c r="U415" s="1313">
        <f t="shared" si="51"/>
        <v>21.9</v>
      </c>
      <c r="V415" s="1320">
        <f t="shared" si="51"/>
        <v>15.9</v>
      </c>
      <c r="W415" s="368">
        <f t="shared" si="51"/>
        <v>14</v>
      </c>
      <c r="X415" s="697">
        <f t="shared" si="51"/>
        <v>14</v>
      </c>
      <c r="Y415" s="1477">
        <f t="shared" si="51"/>
        <v>226</v>
      </c>
      <c r="Z415" s="1478">
        <f t="shared" si="51"/>
        <v>132</v>
      </c>
      <c r="AA415" s="698">
        <f t="shared" si="51"/>
        <v>1.7</v>
      </c>
      <c r="AB415" s="710">
        <f t="shared" si="51"/>
        <v>0.15</v>
      </c>
      <c r="AC415" s="699">
        <f t="shared" si="51"/>
        <v>239</v>
      </c>
      <c r="AD415" s="11" t="s">
        <v>36</v>
      </c>
      <c r="AE415" s="2" t="s">
        <v>36</v>
      </c>
      <c r="AF415" s="2" t="s">
        <v>36</v>
      </c>
      <c r="AG415" s="2" t="s">
        <v>36</v>
      </c>
      <c r="AH415" s="2" t="s">
        <v>36</v>
      </c>
      <c r="AI415" s="103" t="s">
        <v>36</v>
      </c>
    </row>
    <row r="416" spans="1:35" s="1" customFormat="1" ht="13.5" customHeight="1" x14ac:dyDescent="0.15">
      <c r="A416" s="1724"/>
      <c r="B416" s="1602" t="s">
        <v>398</v>
      </c>
      <c r="C416" s="1603"/>
      <c r="D416" s="403"/>
      <c r="E416" s="401"/>
      <c r="F416" s="584">
        <f t="shared" ref="F416:AC416" si="52">IF(COUNT(F383:F413)=0,"",AVERAGE(F383:F413))</f>
        <v>11.780645161290321</v>
      </c>
      <c r="G416" s="585">
        <f t="shared" si="52"/>
        <v>12.509677419354839</v>
      </c>
      <c r="H416" s="586">
        <f t="shared" si="52"/>
        <v>13.412903225806456</v>
      </c>
      <c r="I416" s="585">
        <f t="shared" si="52"/>
        <v>17.938709677419361</v>
      </c>
      <c r="J416" s="586">
        <f t="shared" si="52"/>
        <v>7.4709677419354845</v>
      </c>
      <c r="K416" s="585">
        <f t="shared" si="52"/>
        <v>7.8609677419354833</v>
      </c>
      <c r="L416" s="586">
        <f t="shared" si="52"/>
        <v>7.7090322580645152</v>
      </c>
      <c r="M416" s="585">
        <f t="shared" si="52"/>
        <v>29.057142857142853</v>
      </c>
      <c r="N416" s="586">
        <f t="shared" si="52"/>
        <v>30.147619047619049</v>
      </c>
      <c r="O416" s="1321">
        <f t="shared" si="52"/>
        <v>93</v>
      </c>
      <c r="P416" s="1322">
        <f t="shared" si="52"/>
        <v>112.23809523809524</v>
      </c>
      <c r="Q416" s="1321">
        <f t="shared" si="52"/>
        <v>74</v>
      </c>
      <c r="R416" s="1322">
        <f t="shared" si="52"/>
        <v>87.523809523809518</v>
      </c>
      <c r="S416" s="1321">
        <f t="shared" si="52"/>
        <v>52.1</v>
      </c>
      <c r="T416" s="1322">
        <f t="shared" si="52"/>
        <v>50.1</v>
      </c>
      <c r="U416" s="1321">
        <f t="shared" si="52"/>
        <v>21.9</v>
      </c>
      <c r="V416" s="1322">
        <f t="shared" si="52"/>
        <v>15.9</v>
      </c>
      <c r="W416" s="1366">
        <f t="shared" si="52"/>
        <v>14</v>
      </c>
      <c r="X416" s="702">
        <f t="shared" si="52"/>
        <v>17.238095238095237</v>
      </c>
      <c r="Y416" s="1479">
        <f t="shared" si="52"/>
        <v>226</v>
      </c>
      <c r="Z416" s="1480">
        <f t="shared" si="52"/>
        <v>214</v>
      </c>
      <c r="AA416" s="689">
        <f t="shared" si="52"/>
        <v>1.7</v>
      </c>
      <c r="AB416" s="742">
        <f t="shared" si="52"/>
        <v>0.41571428571428576</v>
      </c>
      <c r="AC416" s="691">
        <f t="shared" si="52"/>
        <v>3499.181818181818</v>
      </c>
      <c r="AD416" s="11" t="s">
        <v>36</v>
      </c>
      <c r="AE416" s="2" t="s">
        <v>36</v>
      </c>
      <c r="AF416" s="2" t="s">
        <v>36</v>
      </c>
      <c r="AG416" s="2" t="s">
        <v>36</v>
      </c>
      <c r="AH416" s="2" t="s">
        <v>36</v>
      </c>
      <c r="AI416" s="103" t="s">
        <v>36</v>
      </c>
    </row>
    <row r="417" spans="1:35" s="1" customFormat="1" ht="13.5" customHeight="1" thickBot="1" x14ac:dyDescent="0.2">
      <c r="A417" s="1732"/>
      <c r="B417" s="1645" t="s">
        <v>399</v>
      </c>
      <c r="C417" s="1646"/>
      <c r="D417" s="762"/>
      <c r="E417" s="763">
        <f>SUM(E383:E413)</f>
        <v>168</v>
      </c>
      <c r="F417" s="764"/>
      <c r="G417" s="1458"/>
      <c r="H417" s="1459"/>
      <c r="I417" s="1458"/>
      <c r="J417" s="1459"/>
      <c r="K417" s="1354"/>
      <c r="L417" s="1355"/>
      <c r="M417" s="1458"/>
      <c r="N417" s="1459"/>
      <c r="O417" s="1329"/>
      <c r="P417" s="1330"/>
      <c r="Q417" s="1335"/>
      <c r="R417" s="1330"/>
      <c r="S417" s="1342"/>
      <c r="T417" s="1329"/>
      <c r="U417" s="1342"/>
      <c r="V417" s="1343"/>
      <c r="W417" s="1371"/>
      <c r="X417" s="1372"/>
      <c r="Y417" s="1482"/>
      <c r="Z417" s="1483"/>
      <c r="AA417" s="1522"/>
      <c r="AB417" s="1517"/>
      <c r="AC417" s="769">
        <f>SUM(AC383:AC413)</f>
        <v>76982</v>
      </c>
      <c r="AD417" s="11" t="s">
        <v>36</v>
      </c>
      <c r="AE417" s="2" t="s">
        <v>36</v>
      </c>
      <c r="AF417" s="2" t="s">
        <v>36</v>
      </c>
      <c r="AG417" s="2" t="s">
        <v>36</v>
      </c>
      <c r="AH417" s="2" t="s">
        <v>36</v>
      </c>
      <c r="AI417" s="103" t="s">
        <v>36</v>
      </c>
    </row>
    <row r="418" spans="1:35" s="1" customFormat="1" ht="13.5" customHeight="1" thickTop="1" x14ac:dyDescent="0.15">
      <c r="A418" s="1721" t="s">
        <v>405</v>
      </c>
      <c r="B418" s="1730" t="s">
        <v>396</v>
      </c>
      <c r="C418" s="1731"/>
      <c r="D418" s="748"/>
      <c r="E418" s="749">
        <v>162</v>
      </c>
      <c r="F418" s="750">
        <v>34.6</v>
      </c>
      <c r="G418" s="751">
        <v>26.5</v>
      </c>
      <c r="H418" s="752">
        <v>27.4</v>
      </c>
      <c r="I418" s="751">
        <v>276.2</v>
      </c>
      <c r="J418" s="752">
        <v>12.9</v>
      </c>
      <c r="K418" s="751">
        <v>8.1</v>
      </c>
      <c r="L418" s="752">
        <v>8.0299999999999994</v>
      </c>
      <c r="M418" s="751">
        <v>38</v>
      </c>
      <c r="N418" s="752">
        <v>40.299999999999997</v>
      </c>
      <c r="O418" s="1331">
        <v>140</v>
      </c>
      <c r="P418" s="1332">
        <v>190</v>
      </c>
      <c r="Q418" s="1331">
        <v>106</v>
      </c>
      <c r="R418" s="1332">
        <v>112</v>
      </c>
      <c r="S418" s="1331">
        <v>78.099999999999994</v>
      </c>
      <c r="T418" s="1332">
        <v>80.099999999999994</v>
      </c>
      <c r="U418" s="1331">
        <v>30</v>
      </c>
      <c r="V418" s="1332">
        <v>26</v>
      </c>
      <c r="W418" s="753">
        <v>20</v>
      </c>
      <c r="X418" s="754">
        <v>31</v>
      </c>
      <c r="Y418" s="782">
        <v>268</v>
      </c>
      <c r="Z418" s="783">
        <v>310</v>
      </c>
      <c r="AA418" s="755">
        <v>1.7</v>
      </c>
      <c r="AB418" s="756">
        <v>0.77</v>
      </c>
      <c r="AC418" s="781">
        <v>14958</v>
      </c>
      <c r="AD418" s="410"/>
      <c r="AE418" s="411"/>
      <c r="AF418" s="411"/>
      <c r="AG418" s="411"/>
      <c r="AH418" s="411"/>
      <c r="AI418" s="411"/>
    </row>
    <row r="419" spans="1:35" s="1" customFormat="1" ht="13.5" customHeight="1" x14ac:dyDescent="0.15">
      <c r="A419" s="1721"/>
      <c r="B419" s="1728" t="s">
        <v>397</v>
      </c>
      <c r="C419" s="1729"/>
      <c r="D419" s="401"/>
      <c r="E419" s="364">
        <v>0</v>
      </c>
      <c r="F419" s="365">
        <v>2.8</v>
      </c>
      <c r="G419" s="366">
        <v>7.5</v>
      </c>
      <c r="H419" s="367">
        <v>8.4</v>
      </c>
      <c r="I419" s="366">
        <v>3.7</v>
      </c>
      <c r="J419" s="367">
        <v>2.5</v>
      </c>
      <c r="K419" s="366">
        <v>6.89</v>
      </c>
      <c r="L419" s="367">
        <v>6.43</v>
      </c>
      <c r="M419" s="366">
        <v>11.1</v>
      </c>
      <c r="N419" s="367">
        <v>12.9</v>
      </c>
      <c r="O419" s="1313">
        <v>73</v>
      </c>
      <c r="P419" s="1320">
        <v>22</v>
      </c>
      <c r="Q419" s="1313">
        <v>66</v>
      </c>
      <c r="R419" s="1320">
        <v>36</v>
      </c>
      <c r="S419" s="1313">
        <v>50</v>
      </c>
      <c r="T419" s="1320">
        <v>46</v>
      </c>
      <c r="U419" s="1313">
        <v>16</v>
      </c>
      <c r="V419" s="1320">
        <v>15.9</v>
      </c>
      <c r="W419" s="368">
        <v>14</v>
      </c>
      <c r="X419" s="369">
        <v>14</v>
      </c>
      <c r="Y419" s="372">
        <v>178</v>
      </c>
      <c r="Z419" s="373">
        <v>104</v>
      </c>
      <c r="AA419" s="370">
        <v>0.43</v>
      </c>
      <c r="AB419" s="371">
        <v>0.11</v>
      </c>
      <c r="AC419" s="48">
        <v>0</v>
      </c>
      <c r="AD419" s="29"/>
      <c r="AE419" s="302"/>
      <c r="AF419" s="302"/>
      <c r="AG419" s="302"/>
      <c r="AH419" s="302"/>
      <c r="AI419" s="302"/>
    </row>
    <row r="420" spans="1:35" s="1" customFormat="1" ht="13.5" customHeight="1" x14ac:dyDescent="0.15">
      <c r="A420" s="1721"/>
      <c r="B420" s="1728" t="s">
        <v>398</v>
      </c>
      <c r="C420" s="1729"/>
      <c r="D420" s="401"/>
      <c r="E420" s="401"/>
      <c r="F420" s="365">
        <v>18.149999999999995</v>
      </c>
      <c r="G420" s="366">
        <v>16.802732240437162</v>
      </c>
      <c r="H420" s="367">
        <v>17.515027322404382</v>
      </c>
      <c r="I420" s="366">
        <v>18.018579234972695</v>
      </c>
      <c r="J420" s="367">
        <v>6.9281420765027288</v>
      </c>
      <c r="K420" s="366">
        <v>7.5696994535519107</v>
      </c>
      <c r="L420" s="367">
        <v>7.5612021857923386</v>
      </c>
      <c r="M420" s="366">
        <v>29.452916666666692</v>
      </c>
      <c r="N420" s="367">
        <v>30.964166666666664</v>
      </c>
      <c r="O420" s="1313">
        <v>114.91666666666667</v>
      </c>
      <c r="P420" s="1320">
        <v>114.1375</v>
      </c>
      <c r="Q420" s="1313">
        <v>89.333333333333329</v>
      </c>
      <c r="R420" s="1320">
        <v>88.78</v>
      </c>
      <c r="S420" s="1313">
        <v>64.558333333333351</v>
      </c>
      <c r="T420" s="1320">
        <v>65.225000000000009</v>
      </c>
      <c r="U420" s="1313">
        <v>24.775000000000002</v>
      </c>
      <c r="V420" s="1320">
        <v>21.775000000000002</v>
      </c>
      <c r="W420" s="368">
        <v>16.666666666666668</v>
      </c>
      <c r="X420" s="369">
        <v>18.191666666666666</v>
      </c>
      <c r="Y420" s="372">
        <v>235.33333333333334</v>
      </c>
      <c r="Z420" s="373">
        <v>227.10416666666666</v>
      </c>
      <c r="AA420" s="370">
        <v>0.80666666666666664</v>
      </c>
      <c r="AB420" s="371">
        <v>0.44137499999999996</v>
      </c>
      <c r="AC420" s="48">
        <v>4951.197916666667</v>
      </c>
      <c r="AD420" s="29"/>
      <c r="AE420" s="302"/>
      <c r="AF420" s="302"/>
      <c r="AG420" s="302"/>
      <c r="AH420" s="302"/>
      <c r="AI420" s="302"/>
    </row>
    <row r="421" spans="1:35" s="1" customFormat="1" ht="13.5" customHeight="1" x14ac:dyDescent="0.15">
      <c r="A421" s="1722"/>
      <c r="B421" s="1728" t="s">
        <v>406</v>
      </c>
      <c r="C421" s="1729"/>
      <c r="D421" s="401"/>
      <c r="E421" s="404">
        <f>E37+E72+E106+E141+E176+E210+E245+E279+E314+E349+E382+E417</f>
        <v>2169</v>
      </c>
      <c r="F421" s="417"/>
      <c r="G421" s="418"/>
      <c r="H421" s="425"/>
      <c r="I421" s="426"/>
      <c r="J421" s="421"/>
      <c r="K421" s="422"/>
      <c r="L421" s="448"/>
      <c r="M421" s="426"/>
      <c r="N421" s="421"/>
      <c r="O421" s="418"/>
      <c r="P421" s="425"/>
      <c r="Q421" s="418"/>
      <c r="R421" s="425"/>
      <c r="S421" s="418"/>
      <c r="T421" s="425"/>
      <c r="U421" s="418"/>
      <c r="V421" s="425"/>
      <c r="W421" s="426"/>
      <c r="X421" s="421"/>
      <c r="Y421" s="449"/>
      <c r="Z421" s="429"/>
      <c r="AA421" s="422"/>
      <c r="AB421" s="448"/>
      <c r="AC421" s="450">
        <f>AC37+AC72+AC106+AC141+AC176+AC210+AC245+AC279+AC314+AC349+AC382+AC417</f>
        <v>950630</v>
      </c>
      <c r="AD421" s="29"/>
      <c r="AE421" s="302"/>
      <c r="AF421" s="302"/>
      <c r="AG421" s="302"/>
      <c r="AH421" s="302"/>
      <c r="AI421" s="302"/>
    </row>
    <row r="422" spans="1:35" s="1" customFormat="1" ht="13.5" customHeight="1" x14ac:dyDescent="0.15">
      <c r="A422" s="416"/>
      <c r="B422" s="1726" t="s">
        <v>407</v>
      </c>
      <c r="C422" s="1727"/>
      <c r="D422" s="409"/>
      <c r="E422" s="430"/>
      <c r="F422" s="431"/>
      <c r="G422" s="431"/>
      <c r="H422" s="431"/>
      <c r="I422" s="432"/>
      <c r="J422" s="432"/>
      <c r="K422" s="433"/>
      <c r="L422" s="433"/>
      <c r="M422" s="432"/>
      <c r="N422" s="432"/>
      <c r="O422" s="431"/>
      <c r="P422" s="431"/>
      <c r="Q422" s="431"/>
      <c r="R422" s="431"/>
      <c r="S422" s="431"/>
      <c r="T422" s="431"/>
      <c r="U422" s="431"/>
      <c r="V422" s="431"/>
      <c r="W422" s="432"/>
      <c r="X422" s="432"/>
      <c r="Y422" s="434"/>
      <c r="Z422" s="434"/>
      <c r="AA422" s="433"/>
      <c r="AB422" s="433"/>
      <c r="AC422" s="435"/>
      <c r="AD422" s="302"/>
      <c r="AE422" s="302"/>
      <c r="AF422" s="302"/>
      <c r="AG422" s="302"/>
      <c r="AH422" s="302"/>
      <c r="AI422" s="302"/>
    </row>
  </sheetData>
  <protectedRanges>
    <protectedRange sqref="D281:N310" name="範囲1_1_1"/>
    <protectedRange sqref="O281:AB310" name="範囲1_5_1_1"/>
  </protectedRanges>
  <mergeCells count="83">
    <mergeCell ref="A383:A417"/>
    <mergeCell ref="B414:C414"/>
    <mergeCell ref="B415:C415"/>
    <mergeCell ref="B416:C416"/>
    <mergeCell ref="B417:C417"/>
    <mergeCell ref="B103:C103"/>
    <mergeCell ref="B208:C208"/>
    <mergeCell ref="B209:C209"/>
    <mergeCell ref="B210:C210"/>
    <mergeCell ref="A177:A210"/>
    <mergeCell ref="B174:C174"/>
    <mergeCell ref="B175:C175"/>
    <mergeCell ref="B176:C176"/>
    <mergeCell ref="A142:A176"/>
    <mergeCell ref="B207:C207"/>
    <mergeCell ref="B139:C139"/>
    <mergeCell ref="B140:C140"/>
    <mergeCell ref="B141:C141"/>
    <mergeCell ref="A107:A141"/>
    <mergeCell ref="B173:C173"/>
    <mergeCell ref="B138:C138"/>
    <mergeCell ref="K2:L2"/>
    <mergeCell ref="B34:C34"/>
    <mergeCell ref="B71:C71"/>
    <mergeCell ref="B72:C72"/>
    <mergeCell ref="G2:H2"/>
    <mergeCell ref="B69:C69"/>
    <mergeCell ref="B70:C70"/>
    <mergeCell ref="B35:C35"/>
    <mergeCell ref="B36:C36"/>
    <mergeCell ref="B37:C37"/>
    <mergeCell ref="Y2:Z2"/>
    <mergeCell ref="A73:A106"/>
    <mergeCell ref="AD2:AI3"/>
    <mergeCell ref="Q2:R2"/>
    <mergeCell ref="S2:T2"/>
    <mergeCell ref="U2:V2"/>
    <mergeCell ref="W2:X2"/>
    <mergeCell ref="AA2:AB2"/>
    <mergeCell ref="B104:C104"/>
    <mergeCell ref="B105:C105"/>
    <mergeCell ref="O2:P2"/>
    <mergeCell ref="B106:C106"/>
    <mergeCell ref="M2:N2"/>
    <mergeCell ref="A38:A72"/>
    <mergeCell ref="A4:A37"/>
    <mergeCell ref="I2:J2"/>
    <mergeCell ref="B422:C422"/>
    <mergeCell ref="B421:C421"/>
    <mergeCell ref="B418:C418"/>
    <mergeCell ref="B419:C419"/>
    <mergeCell ref="B420:C420"/>
    <mergeCell ref="A418:A421"/>
    <mergeCell ref="B311:C311"/>
    <mergeCell ref="B312:C312"/>
    <mergeCell ref="B313:C313"/>
    <mergeCell ref="B314:C314"/>
    <mergeCell ref="A280:A314"/>
    <mergeCell ref="B346:C346"/>
    <mergeCell ref="B347:C347"/>
    <mergeCell ref="B348:C348"/>
    <mergeCell ref="B349:C349"/>
    <mergeCell ref="A315:A349"/>
    <mergeCell ref="B379:C379"/>
    <mergeCell ref="B380:C380"/>
    <mergeCell ref="B381:C381"/>
    <mergeCell ref="B382:C382"/>
    <mergeCell ref="A350:A382"/>
    <mergeCell ref="B1:E1"/>
    <mergeCell ref="A2:A3"/>
    <mergeCell ref="B2:B3"/>
    <mergeCell ref="C2:C3"/>
    <mergeCell ref="D2:D3"/>
    <mergeCell ref="A211:A245"/>
    <mergeCell ref="B276:C276"/>
    <mergeCell ref="A246:A279"/>
    <mergeCell ref="B277:C277"/>
    <mergeCell ref="B278:C278"/>
    <mergeCell ref="B279:C279"/>
    <mergeCell ref="B242:C242"/>
    <mergeCell ref="B243:C243"/>
    <mergeCell ref="B244:C244"/>
    <mergeCell ref="B245:C245"/>
  </mergeCells>
  <phoneticPr fontId="4"/>
  <conditionalFormatting sqref="AD382:AI382">
    <cfRule type="expression" dxfId="41" priority="72" stopIfTrue="1">
      <formula>$A$1=1</formula>
    </cfRule>
  </conditionalFormatting>
  <conditionalFormatting sqref="AF6:AG28">
    <cfRule type="expression" dxfId="40" priority="71" stopIfTrue="1">
      <formula>$A$1=1</formula>
    </cfRule>
  </conditionalFormatting>
  <conditionalFormatting sqref="AC414:AC417">
    <cfRule type="expression" dxfId="39" priority="6" stopIfTrue="1">
      <formula>$A$1=1</formula>
    </cfRule>
  </conditionalFormatting>
  <conditionalFormatting sqref="AC311:AC314">
    <cfRule type="expression" dxfId="38" priority="4" stopIfTrue="1">
      <formula>$A$1=1</formula>
    </cfRule>
  </conditionalFormatting>
  <conditionalFormatting sqref="D281:N310">
    <cfRule type="expression" dxfId="37" priority="43" stopIfTrue="1">
      <formula>$A$1=1</formula>
    </cfRule>
  </conditionalFormatting>
  <conditionalFormatting sqref="O281:AB310">
    <cfRule type="expression" dxfId="36" priority="42" stopIfTrue="1">
      <formula>$A$1=1</formula>
    </cfRule>
  </conditionalFormatting>
  <conditionalFormatting sqref="W141">
    <cfRule type="expression" dxfId="35" priority="31" stopIfTrue="1">
      <formula>$A$1=1</formula>
    </cfRule>
  </conditionalFormatting>
  <conditionalFormatting sqref="F173:AB175 F176:V176">
    <cfRule type="expression" dxfId="34" priority="30" stopIfTrue="1">
      <formula>$A$1=1</formula>
    </cfRule>
  </conditionalFormatting>
  <conditionalFormatting sqref="W176">
    <cfRule type="expression" dxfId="33" priority="29" stopIfTrue="1">
      <formula>$A$1=1</formula>
    </cfRule>
  </conditionalFormatting>
  <conditionalFormatting sqref="F242:AB244 F245:V245">
    <cfRule type="expression" dxfId="32" priority="28" stopIfTrue="1">
      <formula>$A$1=1</formula>
    </cfRule>
  </conditionalFormatting>
  <conditionalFormatting sqref="W245">
    <cfRule type="expression" dxfId="31" priority="27" stopIfTrue="1">
      <formula>$A$1=1</formula>
    </cfRule>
  </conditionalFormatting>
  <conditionalFormatting sqref="D349">
    <cfRule type="expression" dxfId="30" priority="41" stopIfTrue="1">
      <formula>$A$1=1</formula>
    </cfRule>
  </conditionalFormatting>
  <conditionalFormatting sqref="F69:AB71 F72:V72">
    <cfRule type="expression" dxfId="29" priority="38" stopIfTrue="1">
      <formula>$A$1=1</formula>
    </cfRule>
  </conditionalFormatting>
  <conditionalFormatting sqref="W72">
    <cfRule type="expression" dxfId="28" priority="37" stopIfTrue="1">
      <formula>$A$1=1</formula>
    </cfRule>
  </conditionalFormatting>
  <conditionalFormatting sqref="F379:AB381 D382 F382:V382">
    <cfRule type="expression" dxfId="27" priority="40" stopIfTrue="1">
      <formula>$A$1=1</formula>
    </cfRule>
  </conditionalFormatting>
  <conditionalFormatting sqref="W382">
    <cfRule type="expression" dxfId="26" priority="39" stopIfTrue="1">
      <formula>$A$1=1</formula>
    </cfRule>
  </conditionalFormatting>
  <conditionalFormatting sqref="F207:AB209 F210:V210">
    <cfRule type="expression" dxfId="25" priority="34" stopIfTrue="1">
      <formula>$A$1=1</formula>
    </cfRule>
  </conditionalFormatting>
  <conditionalFormatting sqref="W210">
    <cfRule type="expression" dxfId="24" priority="33" stopIfTrue="1">
      <formula>$A$1=1</formula>
    </cfRule>
  </conditionalFormatting>
  <conditionalFormatting sqref="F103:AB105 F106:V106">
    <cfRule type="expression" dxfId="23" priority="36" stopIfTrue="1">
      <formula>$A$1=1</formula>
    </cfRule>
  </conditionalFormatting>
  <conditionalFormatting sqref="W106">
    <cfRule type="expression" dxfId="22" priority="35" stopIfTrue="1">
      <formula>$A$1=1</formula>
    </cfRule>
  </conditionalFormatting>
  <conditionalFormatting sqref="F138:AB140 F141:V141">
    <cfRule type="expression" dxfId="21" priority="32" stopIfTrue="1">
      <formula>$A$1=1</formula>
    </cfRule>
  </conditionalFormatting>
  <conditionalFormatting sqref="F346:AB348 F349:V349">
    <cfRule type="expression" dxfId="20" priority="26" stopIfTrue="1">
      <formula>$A$1=1</formula>
    </cfRule>
  </conditionalFormatting>
  <conditionalFormatting sqref="W349">
    <cfRule type="expression" dxfId="19" priority="25" stopIfTrue="1">
      <formula>$A$1=1</formula>
    </cfRule>
  </conditionalFormatting>
  <conditionalFormatting sqref="F34:AB36 F37:V37">
    <cfRule type="expression" dxfId="18" priority="24" stopIfTrue="1">
      <formula>$A$1=1</formula>
    </cfRule>
  </conditionalFormatting>
  <conditionalFormatting sqref="W37">
    <cfRule type="expression" dxfId="17" priority="23" stopIfTrue="1">
      <formula>$A$1=1</formula>
    </cfRule>
  </conditionalFormatting>
  <conditionalFormatting sqref="D417">
    <cfRule type="expression" dxfId="16" priority="22" stopIfTrue="1">
      <formula>$A$1=1</formula>
    </cfRule>
  </conditionalFormatting>
  <conditionalFormatting sqref="F414:AB416 F417:V417">
    <cfRule type="expression" dxfId="15" priority="21" stopIfTrue="1">
      <formula>$A$1=1</formula>
    </cfRule>
  </conditionalFormatting>
  <conditionalFormatting sqref="W417">
    <cfRule type="expression" dxfId="14" priority="20" stopIfTrue="1">
      <formula>$A$1=1</formula>
    </cfRule>
  </conditionalFormatting>
  <conditionalFormatting sqref="F311:AB313 F314:V314">
    <cfRule type="expression" dxfId="13" priority="17" stopIfTrue="1">
      <formula>$A$1=1</formula>
    </cfRule>
  </conditionalFormatting>
  <conditionalFormatting sqref="W314">
    <cfRule type="expression" dxfId="12" priority="16" stopIfTrue="1">
      <formula>$A$1=1</formula>
    </cfRule>
  </conditionalFormatting>
  <conditionalFormatting sqref="AC242:AC245">
    <cfRule type="expression" dxfId="11" priority="9" stopIfTrue="1">
      <formula>$A$1=1</formula>
    </cfRule>
  </conditionalFormatting>
  <conditionalFormatting sqref="AC69:AC72">
    <cfRule type="expression" dxfId="10" priority="14" stopIfTrue="1">
      <formula>$A$1=1</formula>
    </cfRule>
  </conditionalFormatting>
  <conditionalFormatting sqref="AC379:AC382">
    <cfRule type="expression" dxfId="9" priority="15" stopIfTrue="1">
      <formula>$A$1=1</formula>
    </cfRule>
  </conditionalFormatting>
  <conditionalFormatting sqref="AC207:AC210">
    <cfRule type="expression" dxfId="8" priority="12" stopIfTrue="1">
      <formula>$A$1=1</formula>
    </cfRule>
  </conditionalFormatting>
  <conditionalFormatting sqref="AC103:AC106">
    <cfRule type="expression" dxfId="7" priority="13" stopIfTrue="1">
      <formula>$A$1=1</formula>
    </cfRule>
  </conditionalFormatting>
  <conditionalFormatting sqref="AC138:AC141">
    <cfRule type="expression" dxfId="6" priority="11" stopIfTrue="1">
      <formula>$A$1=1</formula>
    </cfRule>
  </conditionalFormatting>
  <conditionalFormatting sqref="AC173:AC176">
    <cfRule type="expression" dxfId="5" priority="10" stopIfTrue="1">
      <formula>$A$1=1</formula>
    </cfRule>
  </conditionalFormatting>
  <conditionalFormatting sqref="AC346:AC349">
    <cfRule type="expression" dxfId="4" priority="8" stopIfTrue="1">
      <formula>$A$1=1</formula>
    </cfRule>
  </conditionalFormatting>
  <conditionalFormatting sqref="AC34:AC37">
    <cfRule type="expression" dxfId="3" priority="7" stopIfTrue="1">
      <formula>$A$1=1</formula>
    </cfRule>
  </conditionalFormatting>
  <conditionalFormatting sqref="F276:AB278 F279:V279">
    <cfRule type="expression" dxfId="2" priority="3" stopIfTrue="1">
      <formula>$A$1=1</formula>
    </cfRule>
  </conditionalFormatting>
  <conditionalFormatting sqref="W279">
    <cfRule type="expression" dxfId="1" priority="2" stopIfTrue="1">
      <formula>$A$1=1</formula>
    </cfRule>
  </conditionalFormatting>
  <conditionalFormatting sqref="AC276:AC279">
    <cfRule type="expression" dxfId="0" priority="1" stopIfTrue="1">
      <formula>$A$1=1</formula>
    </cfRule>
  </conditionalFormatting>
  <dataValidations count="2">
    <dataValidation imeMode="off" allowBlank="1" showInputMessage="1" showErrorMessage="1" sqref="AF17:AG28 AD2 E371:AC378 E281:AB310 E4:AC33 E383:AC413 AD6:AD31"/>
    <dataValidation imeMode="on" allowBlank="1" showInputMessage="1" showErrorMessage="1" sqref="AD242:AD245 AD207:AD210 AD414:AD417 AD173:AD176 AD418:AI422 AD311:AD314 AD276:AD279 AD69:AD72 AD103:AD106 AD138:AD141 D4:D33 D371:D378 D281:D310 D383:D413 AD32:AD37 AD5"/>
  </dataValidations>
  <pageMargins left="0.70866141732283472" right="0.70866141732283472" top="0.74803149606299213" bottom="0.74803149606299213" header="0.31496062992125984" footer="0.31496062992125984"/>
  <pageSetup paperSize="9"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1"/>
  <sheetViews>
    <sheetView zoomScale="80" zoomScaleNormal="80" workbookViewId="0">
      <pane ySplit="5" topLeftCell="A6" activePane="bottomLeft" state="frozen"/>
      <selection pane="bottomLeft"/>
    </sheetView>
  </sheetViews>
  <sheetFormatPr defaultRowHeight="13.5" x14ac:dyDescent="0.15"/>
  <cols>
    <col min="2" max="2" width="9.875" customWidth="1"/>
    <col min="10" max="10" width="14.5" customWidth="1"/>
    <col min="11" max="11" width="8.875" customWidth="1"/>
    <col min="12" max="13" width="14.25" customWidth="1"/>
  </cols>
  <sheetData>
    <row r="1" spans="2:8" ht="17.25" x14ac:dyDescent="0.15">
      <c r="B1" s="210"/>
      <c r="C1" s="208" t="s">
        <v>591</v>
      </c>
      <c r="D1" s="208" t="s">
        <v>592</v>
      </c>
      <c r="E1" s="208" t="s">
        <v>90</v>
      </c>
      <c r="F1" s="209"/>
      <c r="G1" s="209"/>
      <c r="H1" s="209"/>
    </row>
    <row r="2" spans="2:8" ht="17.25" x14ac:dyDescent="0.15">
      <c r="B2" s="210"/>
      <c r="C2" s="208"/>
      <c r="D2" s="208"/>
      <c r="E2" s="208"/>
      <c r="F2" s="208"/>
      <c r="G2" s="208"/>
      <c r="H2" s="208"/>
    </row>
    <row r="3" spans="2:8" ht="18.75" x14ac:dyDescent="0.15">
      <c r="B3" s="210"/>
      <c r="C3" s="1739" t="s">
        <v>91</v>
      </c>
      <c r="D3" s="1740"/>
      <c r="E3" s="1740"/>
      <c r="F3" s="1740" t="s">
        <v>92</v>
      </c>
      <c r="G3" s="1740"/>
      <c r="H3" s="1741"/>
    </row>
    <row r="4" spans="2:8" ht="14.25" x14ac:dyDescent="0.15">
      <c r="B4" s="1742" t="s">
        <v>93</v>
      </c>
      <c r="C4" s="211" t="s">
        <v>94</v>
      </c>
      <c r="D4" s="211" t="s">
        <v>95</v>
      </c>
      <c r="E4" s="1744" t="s">
        <v>309</v>
      </c>
      <c r="F4" s="213" t="s">
        <v>94</v>
      </c>
      <c r="G4" s="211" t="s">
        <v>95</v>
      </c>
      <c r="H4" s="1746" t="s">
        <v>309</v>
      </c>
    </row>
    <row r="5" spans="2:8" ht="14.25" x14ac:dyDescent="0.15">
      <c r="B5" s="1743"/>
      <c r="C5" s="212" t="s">
        <v>20</v>
      </c>
      <c r="D5" s="212" t="s">
        <v>96</v>
      </c>
      <c r="E5" s="1745"/>
      <c r="F5" s="214" t="s">
        <v>20</v>
      </c>
      <c r="G5" s="212" t="s">
        <v>96</v>
      </c>
      <c r="H5" s="1747"/>
    </row>
    <row r="6" spans="2:8" ht="14.25" x14ac:dyDescent="0.15">
      <c r="B6" s="578">
        <v>43556</v>
      </c>
      <c r="C6" s="1523">
        <v>14</v>
      </c>
      <c r="D6" s="1523">
        <v>0.6</v>
      </c>
      <c r="E6" s="1524">
        <v>8.1999999999999993</v>
      </c>
      <c r="F6" s="1379">
        <v>14.8</v>
      </c>
      <c r="G6" s="1380">
        <v>0.4</v>
      </c>
      <c r="H6" s="1380">
        <v>7.6</v>
      </c>
    </row>
    <row r="7" spans="2:8" ht="14.25" x14ac:dyDescent="0.15">
      <c r="B7" s="305">
        <v>43557</v>
      </c>
      <c r="C7" s="1525">
        <v>14.1</v>
      </c>
      <c r="D7" s="1525">
        <v>0.6</v>
      </c>
      <c r="E7" s="1526">
        <v>8.1999999999999993</v>
      </c>
      <c r="F7" s="1381">
        <v>14.8</v>
      </c>
      <c r="G7" s="1382">
        <v>0.4</v>
      </c>
      <c r="H7" s="1382">
        <v>7.6</v>
      </c>
    </row>
    <row r="8" spans="2:8" ht="14.25" x14ac:dyDescent="0.15">
      <c r="B8" s="305">
        <v>43558</v>
      </c>
      <c r="C8" s="1525">
        <v>14</v>
      </c>
      <c r="D8" s="1525">
        <v>0.6</v>
      </c>
      <c r="E8" s="1526">
        <v>8.1999999999999993</v>
      </c>
      <c r="F8" s="1381">
        <v>14.7</v>
      </c>
      <c r="G8" s="1382">
        <v>0.4</v>
      </c>
      <c r="H8" s="1382">
        <v>7.6</v>
      </c>
    </row>
    <row r="9" spans="2:8" ht="14.25" x14ac:dyDescent="0.15">
      <c r="B9" s="305">
        <v>43559</v>
      </c>
      <c r="C9" s="1525">
        <v>14</v>
      </c>
      <c r="D9" s="1525">
        <v>0.7</v>
      </c>
      <c r="E9" s="1526">
        <v>8.1999999999999993</v>
      </c>
      <c r="F9" s="1381">
        <v>14.8</v>
      </c>
      <c r="G9" s="1382">
        <v>0.4</v>
      </c>
      <c r="H9" s="1382">
        <v>7.6</v>
      </c>
    </row>
    <row r="10" spans="2:8" ht="14.25" x14ac:dyDescent="0.15">
      <c r="B10" s="305">
        <v>43560</v>
      </c>
      <c r="C10" s="1525">
        <v>14.4</v>
      </c>
      <c r="D10" s="1525">
        <v>0.6</v>
      </c>
      <c r="E10" s="1526">
        <v>8.1999999999999993</v>
      </c>
      <c r="F10" s="1381">
        <v>15.2</v>
      </c>
      <c r="G10" s="1382">
        <v>0.5</v>
      </c>
      <c r="H10" s="1382">
        <v>7.5</v>
      </c>
    </row>
    <row r="11" spans="2:8" ht="14.25" x14ac:dyDescent="0.15">
      <c r="B11" s="305">
        <v>43561</v>
      </c>
      <c r="C11" s="1525">
        <v>14.8</v>
      </c>
      <c r="D11" s="1525">
        <v>0.6</v>
      </c>
      <c r="E11" s="1526">
        <v>8.1999999999999993</v>
      </c>
      <c r="F11" s="1381">
        <v>15.3</v>
      </c>
      <c r="G11" s="1382">
        <v>0.4</v>
      </c>
      <c r="H11" s="1382">
        <v>7.5</v>
      </c>
    </row>
    <row r="12" spans="2:8" ht="14.25" x14ac:dyDescent="0.15">
      <c r="B12" s="305">
        <v>43562</v>
      </c>
      <c r="C12" s="1525">
        <v>15.1</v>
      </c>
      <c r="D12" s="1525">
        <v>0.6</v>
      </c>
      <c r="E12" s="1526">
        <v>8.1999999999999993</v>
      </c>
      <c r="F12" s="1381">
        <v>15.3</v>
      </c>
      <c r="G12" s="1382">
        <v>0.4</v>
      </c>
      <c r="H12" s="1382">
        <v>7.5</v>
      </c>
    </row>
    <row r="13" spans="2:8" ht="14.25" x14ac:dyDescent="0.15">
      <c r="B13" s="305">
        <v>43563</v>
      </c>
      <c r="C13" s="1525">
        <v>15.2</v>
      </c>
      <c r="D13" s="1525">
        <v>0.6</v>
      </c>
      <c r="E13" s="1526">
        <v>8.1999999999999993</v>
      </c>
      <c r="F13" s="1381">
        <v>15.3</v>
      </c>
      <c r="G13" s="1382">
        <v>0.4</v>
      </c>
      <c r="H13" s="1382">
        <v>7.5</v>
      </c>
    </row>
    <row r="14" spans="2:8" ht="14.25" x14ac:dyDescent="0.15">
      <c r="B14" s="305">
        <v>43564</v>
      </c>
      <c r="C14" s="1525">
        <v>14.8</v>
      </c>
      <c r="D14" s="1525">
        <v>0.6</v>
      </c>
      <c r="E14" s="1526">
        <v>8.1999999999999993</v>
      </c>
      <c r="F14" s="1381">
        <v>15.4</v>
      </c>
      <c r="G14" s="1382">
        <v>0.4</v>
      </c>
      <c r="H14" s="1382">
        <v>7.5</v>
      </c>
    </row>
    <row r="15" spans="2:8" ht="14.25" x14ac:dyDescent="0.15">
      <c r="B15" s="305">
        <v>43565</v>
      </c>
      <c r="C15" s="1525">
        <v>14.6</v>
      </c>
      <c r="D15" s="1525">
        <v>0.6</v>
      </c>
      <c r="E15" s="1526">
        <v>8.1999999999999993</v>
      </c>
      <c r="F15" s="1381">
        <v>15.3</v>
      </c>
      <c r="G15" s="1382">
        <v>0.4</v>
      </c>
      <c r="H15" s="1382">
        <v>7.5</v>
      </c>
    </row>
    <row r="16" spans="2:8" ht="14.25" x14ac:dyDescent="0.15">
      <c r="B16" s="305">
        <v>43566</v>
      </c>
      <c r="C16" s="1525">
        <v>14.1</v>
      </c>
      <c r="D16" s="1525">
        <v>0.6</v>
      </c>
      <c r="E16" s="1526">
        <v>8.1</v>
      </c>
      <c r="F16" s="1381">
        <v>15.1</v>
      </c>
      <c r="G16" s="1382">
        <v>0.4</v>
      </c>
      <c r="H16" s="1382">
        <v>7.4</v>
      </c>
    </row>
    <row r="17" spans="2:8" ht="14.25" x14ac:dyDescent="0.15">
      <c r="B17" s="305">
        <v>43567</v>
      </c>
      <c r="C17" s="1525">
        <v>14.3</v>
      </c>
      <c r="D17" s="1525">
        <v>0.6</v>
      </c>
      <c r="E17" s="1526">
        <v>8.1999999999999993</v>
      </c>
      <c r="F17" s="1381">
        <v>15</v>
      </c>
      <c r="G17" s="1382">
        <v>0.4</v>
      </c>
      <c r="H17" s="1382">
        <v>7.5</v>
      </c>
    </row>
    <row r="18" spans="2:8" ht="14.25" x14ac:dyDescent="0.15">
      <c r="B18" s="305">
        <v>43568</v>
      </c>
      <c r="C18" s="1525">
        <v>14.2</v>
      </c>
      <c r="D18" s="1525">
        <v>0.6</v>
      </c>
      <c r="E18" s="1526">
        <v>8.1999999999999993</v>
      </c>
      <c r="F18" s="1381">
        <v>14.9</v>
      </c>
      <c r="G18" s="1382">
        <v>0.4</v>
      </c>
      <c r="H18" s="1382">
        <v>7.5</v>
      </c>
    </row>
    <row r="19" spans="2:8" ht="14.25" x14ac:dyDescent="0.15">
      <c r="B19" s="305">
        <v>43569</v>
      </c>
      <c r="C19" s="1525">
        <v>14.6</v>
      </c>
      <c r="D19" s="1525">
        <v>0.6</v>
      </c>
      <c r="E19" s="1526">
        <v>8.1999999999999993</v>
      </c>
      <c r="F19" s="1381">
        <v>15</v>
      </c>
      <c r="G19" s="1382">
        <v>0.4</v>
      </c>
      <c r="H19" s="1382">
        <v>7.5</v>
      </c>
    </row>
    <row r="20" spans="2:8" ht="14.25" x14ac:dyDescent="0.15">
      <c r="B20" s="305">
        <v>43570</v>
      </c>
      <c r="C20" s="1525">
        <v>14.9</v>
      </c>
      <c r="D20" s="1525">
        <v>0.6</v>
      </c>
      <c r="E20" s="1526">
        <v>8.1999999999999993</v>
      </c>
      <c r="F20" s="1381">
        <v>15</v>
      </c>
      <c r="G20" s="1382">
        <v>0.4</v>
      </c>
      <c r="H20" s="1382">
        <v>7.5</v>
      </c>
    </row>
    <row r="21" spans="2:8" ht="14.25" x14ac:dyDescent="0.15">
      <c r="B21" s="305">
        <v>43571</v>
      </c>
      <c r="C21" s="1525">
        <v>15.1</v>
      </c>
      <c r="D21" s="1525">
        <v>0.6</v>
      </c>
      <c r="E21" s="1526">
        <v>8.1999999999999993</v>
      </c>
      <c r="F21" s="1381">
        <v>15.4</v>
      </c>
      <c r="G21" s="1382">
        <v>0.4</v>
      </c>
      <c r="H21" s="1382">
        <v>7.5</v>
      </c>
    </row>
    <row r="22" spans="2:8" ht="14.25" x14ac:dyDescent="0.15">
      <c r="B22" s="305">
        <v>43572</v>
      </c>
      <c r="C22" s="1525">
        <v>15.3</v>
      </c>
      <c r="D22" s="1525">
        <v>0.6</v>
      </c>
      <c r="E22" s="1526">
        <v>8.1999999999999993</v>
      </c>
      <c r="F22" s="1381">
        <v>15.5</v>
      </c>
      <c r="G22" s="1382">
        <v>0.5</v>
      </c>
      <c r="H22" s="1382">
        <v>7.4</v>
      </c>
    </row>
    <row r="23" spans="2:8" ht="14.25" x14ac:dyDescent="0.15">
      <c r="B23" s="305">
        <v>43573</v>
      </c>
      <c r="C23" s="1525">
        <v>15.4</v>
      </c>
      <c r="D23" s="1525">
        <v>0.6</v>
      </c>
      <c r="E23" s="1526">
        <v>8.1999999999999993</v>
      </c>
      <c r="F23" s="1381">
        <v>15.6</v>
      </c>
      <c r="G23" s="1382">
        <v>0.4</v>
      </c>
      <c r="H23" s="1382">
        <v>7.4</v>
      </c>
    </row>
    <row r="24" spans="2:8" ht="14.25" x14ac:dyDescent="0.15">
      <c r="B24" s="305">
        <v>43574</v>
      </c>
      <c r="C24" s="1525">
        <v>15.6</v>
      </c>
      <c r="D24" s="1525">
        <v>0.6</v>
      </c>
      <c r="E24" s="1526">
        <v>8.1999999999999993</v>
      </c>
      <c r="F24" s="1381">
        <v>15.7</v>
      </c>
      <c r="G24" s="1382">
        <v>0.4</v>
      </c>
      <c r="H24" s="1382">
        <v>7.3</v>
      </c>
    </row>
    <row r="25" spans="2:8" ht="14.25" x14ac:dyDescent="0.15">
      <c r="B25" s="305">
        <v>43575</v>
      </c>
      <c r="C25" s="1525">
        <v>15.8</v>
      </c>
      <c r="D25" s="1525">
        <v>0.6</v>
      </c>
      <c r="E25" s="1526">
        <v>8.1999999999999993</v>
      </c>
      <c r="F25" s="1381">
        <v>15.7</v>
      </c>
      <c r="G25" s="1382">
        <v>0.4</v>
      </c>
      <c r="H25" s="1382">
        <v>7.4</v>
      </c>
    </row>
    <row r="26" spans="2:8" ht="14.25" x14ac:dyDescent="0.15">
      <c r="B26" s="305">
        <v>43576</v>
      </c>
      <c r="C26" s="1525">
        <v>16</v>
      </c>
      <c r="D26" s="1525">
        <v>0.6</v>
      </c>
      <c r="E26" s="1526">
        <v>8.1999999999999993</v>
      </c>
      <c r="F26" s="1381">
        <v>15.8</v>
      </c>
      <c r="G26" s="1382">
        <v>0.5</v>
      </c>
      <c r="H26" s="1382">
        <v>7.4</v>
      </c>
    </row>
    <row r="27" spans="2:8" ht="14.25" x14ac:dyDescent="0.15">
      <c r="B27" s="305">
        <v>43577</v>
      </c>
      <c r="C27" s="1525">
        <v>16</v>
      </c>
      <c r="D27" s="1525">
        <v>0.6</v>
      </c>
      <c r="E27" s="1526">
        <v>8.1999999999999993</v>
      </c>
      <c r="F27" s="1381">
        <v>15.8</v>
      </c>
      <c r="G27" s="1382">
        <v>0.4</v>
      </c>
      <c r="H27" s="1382">
        <v>7.4</v>
      </c>
    </row>
    <row r="28" spans="2:8" ht="14.25" x14ac:dyDescent="0.15">
      <c r="B28" s="305">
        <v>43578</v>
      </c>
      <c r="C28" s="1525">
        <v>16</v>
      </c>
      <c r="D28" s="1525">
        <v>0.7</v>
      </c>
      <c r="E28" s="1526">
        <v>8.1999999999999993</v>
      </c>
      <c r="F28" s="1381">
        <v>15.9</v>
      </c>
      <c r="G28" s="1382">
        <v>0.4</v>
      </c>
      <c r="H28" s="1382">
        <v>7.5</v>
      </c>
    </row>
    <row r="29" spans="2:8" ht="14.25" x14ac:dyDescent="0.15">
      <c r="B29" s="305">
        <v>43579</v>
      </c>
      <c r="C29" s="1525">
        <v>16.3</v>
      </c>
      <c r="D29" s="1525">
        <v>0.7</v>
      </c>
      <c r="E29" s="1526">
        <v>8.1999999999999993</v>
      </c>
      <c r="F29" s="1381">
        <v>15.9</v>
      </c>
      <c r="G29" s="1382">
        <v>0.4</v>
      </c>
      <c r="H29" s="1382">
        <v>7.6</v>
      </c>
    </row>
    <row r="30" spans="2:8" ht="14.25" x14ac:dyDescent="0.15">
      <c r="B30" s="305">
        <v>43580</v>
      </c>
      <c r="C30" s="1525">
        <v>16.3</v>
      </c>
      <c r="D30" s="1525">
        <v>0.6</v>
      </c>
      <c r="E30" s="1526">
        <v>8.1999999999999993</v>
      </c>
      <c r="F30" s="1381">
        <v>16</v>
      </c>
      <c r="G30" s="1382">
        <v>0.4</v>
      </c>
      <c r="H30" s="1382">
        <v>7.5</v>
      </c>
    </row>
    <row r="31" spans="2:8" ht="14.25" x14ac:dyDescent="0.15">
      <c r="B31" s="305">
        <v>43581</v>
      </c>
      <c r="C31" s="1525">
        <v>16</v>
      </c>
      <c r="D31" s="1525">
        <v>0.7</v>
      </c>
      <c r="E31" s="1526">
        <v>8.1999999999999993</v>
      </c>
      <c r="F31" s="1381">
        <v>15.8</v>
      </c>
      <c r="G31" s="1382">
        <v>0.3</v>
      </c>
      <c r="H31" s="1382">
        <v>7.6</v>
      </c>
    </row>
    <row r="32" spans="2:8" ht="14.25" x14ac:dyDescent="0.15">
      <c r="B32" s="305">
        <v>43582</v>
      </c>
      <c r="C32" s="1525">
        <v>15.4</v>
      </c>
      <c r="D32" s="1525">
        <v>0.6</v>
      </c>
      <c r="E32" s="1526">
        <v>8.1999999999999993</v>
      </c>
      <c r="F32" s="1381">
        <v>15.8</v>
      </c>
      <c r="G32" s="1382">
        <v>0.3</v>
      </c>
      <c r="H32" s="1382">
        <v>7.6</v>
      </c>
    </row>
    <row r="33" spans="2:10" ht="14.25" x14ac:dyDescent="0.15">
      <c r="B33" s="305">
        <v>43583</v>
      </c>
      <c r="C33" s="1525">
        <v>15.1</v>
      </c>
      <c r="D33" s="1525">
        <v>0.6</v>
      </c>
      <c r="E33" s="1526">
        <v>8.1999999999999993</v>
      </c>
      <c r="F33" s="1381">
        <v>15.5</v>
      </c>
      <c r="G33" s="1382">
        <v>0.3</v>
      </c>
      <c r="H33" s="1382">
        <v>7.5</v>
      </c>
    </row>
    <row r="34" spans="2:10" ht="14.25" x14ac:dyDescent="0.15">
      <c r="B34" s="305">
        <v>43584</v>
      </c>
      <c r="C34" s="1525">
        <v>15.4</v>
      </c>
      <c r="D34" s="1525">
        <v>0.6</v>
      </c>
      <c r="E34" s="1526">
        <v>8.1999999999999993</v>
      </c>
      <c r="F34" s="1381">
        <v>15.6</v>
      </c>
      <c r="G34" s="1382">
        <v>0.3</v>
      </c>
      <c r="H34" s="1382">
        <v>7.6</v>
      </c>
    </row>
    <row r="35" spans="2:10" ht="14.25" x14ac:dyDescent="0.15">
      <c r="B35" s="579">
        <v>43585</v>
      </c>
      <c r="C35" s="1527">
        <v>15.7</v>
      </c>
      <c r="D35" s="1527">
        <v>0.6</v>
      </c>
      <c r="E35" s="1528">
        <v>8.1999999999999993</v>
      </c>
      <c r="F35" s="1383">
        <v>15.6</v>
      </c>
      <c r="G35" s="1384">
        <v>0.4</v>
      </c>
      <c r="H35" s="1384">
        <v>7.5</v>
      </c>
    </row>
    <row r="36" spans="2:10" ht="14.25" x14ac:dyDescent="0.15">
      <c r="B36" s="383" t="s">
        <v>437</v>
      </c>
      <c r="C36" s="1385">
        <f>MAX(C6:C35)</f>
        <v>16.3</v>
      </c>
      <c r="D36" s="1385">
        <f t="shared" ref="D36:H36" si="0">MAX(D6:D35)</f>
        <v>0.7</v>
      </c>
      <c r="E36" s="1386">
        <f t="shared" si="0"/>
        <v>8.1999999999999993</v>
      </c>
      <c r="F36" s="1387">
        <f t="shared" si="0"/>
        <v>16</v>
      </c>
      <c r="G36" s="1385">
        <f t="shared" si="0"/>
        <v>0.5</v>
      </c>
      <c r="H36" s="1385">
        <f t="shared" si="0"/>
        <v>7.6</v>
      </c>
      <c r="I36" s="382"/>
      <c r="J36" s="382"/>
    </row>
    <row r="37" spans="2:10" ht="14.25" x14ac:dyDescent="0.15">
      <c r="B37" s="383" t="s">
        <v>438</v>
      </c>
      <c r="C37" s="1385">
        <f>MIN(C6:C35)</f>
        <v>14</v>
      </c>
      <c r="D37" s="1385">
        <f t="shared" ref="D37:H37" si="1">MIN(D6:D35)</f>
        <v>0.6</v>
      </c>
      <c r="E37" s="1386">
        <f t="shared" si="1"/>
        <v>8.1</v>
      </c>
      <c r="F37" s="1387">
        <f t="shared" si="1"/>
        <v>14.7</v>
      </c>
      <c r="G37" s="1385">
        <f t="shared" si="1"/>
        <v>0.3</v>
      </c>
      <c r="H37" s="1385">
        <f t="shared" si="1"/>
        <v>7.3</v>
      </c>
      <c r="I37" s="382"/>
      <c r="J37" s="382"/>
    </row>
    <row r="38" spans="2:10" ht="14.25" x14ac:dyDescent="0.15">
      <c r="B38" s="383" t="s">
        <v>439</v>
      </c>
      <c r="C38" s="1385">
        <f>ROUND(AVERAGE(C6:C35),1)</f>
        <v>15.1</v>
      </c>
      <c r="D38" s="1385">
        <f t="shared" ref="D38:H38" si="2">ROUND(AVERAGE(D6:D35),1)</f>
        <v>0.6</v>
      </c>
      <c r="E38" s="1386">
        <f t="shared" si="2"/>
        <v>8.1999999999999993</v>
      </c>
      <c r="F38" s="1387">
        <f t="shared" si="2"/>
        <v>15.4</v>
      </c>
      <c r="G38" s="1385">
        <f t="shared" si="2"/>
        <v>0.4</v>
      </c>
      <c r="H38" s="1385">
        <f t="shared" si="2"/>
        <v>7.5</v>
      </c>
      <c r="I38" s="382"/>
      <c r="J38" s="382"/>
    </row>
    <row r="39" spans="2:10" ht="14.25" x14ac:dyDescent="0.15">
      <c r="B39" s="578">
        <v>43586</v>
      </c>
      <c r="C39" s="1380">
        <v>15.7</v>
      </c>
      <c r="D39" s="1380">
        <v>0.6</v>
      </c>
      <c r="E39" s="1388">
        <v>8.1999999999999993</v>
      </c>
      <c r="F39" s="1379">
        <v>15.7</v>
      </c>
      <c r="G39" s="1380">
        <v>0.4</v>
      </c>
      <c r="H39" s="1380">
        <v>7.5</v>
      </c>
    </row>
    <row r="40" spans="2:10" ht="14.25" x14ac:dyDescent="0.15">
      <c r="B40" s="305">
        <v>43587</v>
      </c>
      <c r="C40" s="1382">
        <v>15.9</v>
      </c>
      <c r="D40" s="1382">
        <v>0.6</v>
      </c>
      <c r="E40" s="1389">
        <v>8.1999999999999993</v>
      </c>
      <c r="F40" s="1381">
        <v>15.7</v>
      </c>
      <c r="G40" s="1382">
        <v>0.4</v>
      </c>
      <c r="H40" s="1382">
        <v>7.5</v>
      </c>
    </row>
    <row r="41" spans="2:10" ht="14.25" x14ac:dyDescent="0.15">
      <c r="B41" s="305">
        <v>43588</v>
      </c>
      <c r="C41" s="1382">
        <v>16</v>
      </c>
      <c r="D41" s="1382">
        <v>0.6</v>
      </c>
      <c r="E41" s="1389">
        <v>8.1999999999999993</v>
      </c>
      <c r="F41" s="1381">
        <v>15.8</v>
      </c>
      <c r="G41" s="1382">
        <v>0.4</v>
      </c>
      <c r="H41" s="1382">
        <v>7.6</v>
      </c>
    </row>
    <row r="42" spans="2:10" ht="14.25" x14ac:dyDescent="0.15">
      <c r="B42" s="305">
        <v>43589</v>
      </c>
      <c r="C42" s="1382">
        <v>16.2</v>
      </c>
      <c r="D42" s="1382">
        <v>0.6</v>
      </c>
      <c r="E42" s="1389">
        <v>8.1999999999999993</v>
      </c>
      <c r="F42" s="1381">
        <v>15.8</v>
      </c>
      <c r="G42" s="1382">
        <v>0.4</v>
      </c>
      <c r="H42" s="1382">
        <v>7.6</v>
      </c>
    </row>
    <row r="43" spans="2:10" ht="14.25" x14ac:dyDescent="0.15">
      <c r="B43" s="305">
        <v>43590</v>
      </c>
      <c r="C43" s="1382">
        <v>16.399999999999999</v>
      </c>
      <c r="D43" s="1382">
        <v>0.6</v>
      </c>
      <c r="E43" s="1389">
        <v>8.1999999999999993</v>
      </c>
      <c r="F43" s="1381">
        <v>15.9</v>
      </c>
      <c r="G43" s="1382">
        <v>0.4</v>
      </c>
      <c r="H43" s="1382">
        <v>7.6</v>
      </c>
    </row>
    <row r="44" spans="2:10" ht="14.25" x14ac:dyDescent="0.15">
      <c r="B44" s="305">
        <v>43591</v>
      </c>
      <c r="C44" s="1382">
        <v>16.8</v>
      </c>
      <c r="D44" s="1382">
        <v>0.6</v>
      </c>
      <c r="E44" s="1389">
        <v>8.1999999999999993</v>
      </c>
      <c r="F44" s="1381">
        <v>16.2</v>
      </c>
      <c r="G44" s="1382">
        <v>0.4</v>
      </c>
      <c r="H44" s="1382">
        <v>7.6</v>
      </c>
    </row>
    <row r="45" spans="2:10" ht="14.25" x14ac:dyDescent="0.15">
      <c r="B45" s="305">
        <v>43592</v>
      </c>
      <c r="C45" s="1382">
        <v>16.899999999999999</v>
      </c>
      <c r="D45" s="1382">
        <v>0.6</v>
      </c>
      <c r="E45" s="1389">
        <v>8.1999999999999993</v>
      </c>
      <c r="F45" s="1381">
        <v>16.3</v>
      </c>
      <c r="G45" s="1382">
        <v>0.4</v>
      </c>
      <c r="H45" s="1382">
        <v>7.5</v>
      </c>
    </row>
    <row r="46" spans="2:10" ht="14.25" x14ac:dyDescent="0.15">
      <c r="B46" s="305">
        <v>43593</v>
      </c>
      <c r="C46" s="1382">
        <v>16.5</v>
      </c>
      <c r="D46" s="1382">
        <v>0.6</v>
      </c>
      <c r="E46" s="1389">
        <v>8.1999999999999993</v>
      </c>
      <c r="F46" s="1381">
        <v>16.2</v>
      </c>
      <c r="G46" s="1382">
        <v>0.3</v>
      </c>
      <c r="H46" s="1382">
        <v>7.5</v>
      </c>
    </row>
    <row r="47" spans="2:10" ht="14.25" x14ac:dyDescent="0.15">
      <c r="B47" s="305">
        <v>43594</v>
      </c>
      <c r="C47" s="1382">
        <v>16.7</v>
      </c>
      <c r="D47" s="1382">
        <v>0.6</v>
      </c>
      <c r="E47" s="1389">
        <v>8.1999999999999993</v>
      </c>
      <c r="F47" s="1381">
        <v>16</v>
      </c>
      <c r="G47" s="1382">
        <v>0.4</v>
      </c>
      <c r="H47" s="1382">
        <v>7.5</v>
      </c>
    </row>
    <row r="48" spans="2:10" ht="14.25" x14ac:dyDescent="0.15">
      <c r="B48" s="305">
        <v>43595</v>
      </c>
      <c r="C48" s="1382">
        <v>16.7</v>
      </c>
      <c r="D48" s="1382">
        <v>0.6</v>
      </c>
      <c r="E48" s="1389">
        <v>8.1999999999999993</v>
      </c>
      <c r="F48" s="1381">
        <v>16.2</v>
      </c>
      <c r="G48" s="1382">
        <v>0.4</v>
      </c>
      <c r="H48" s="1382">
        <v>7.5</v>
      </c>
    </row>
    <row r="49" spans="2:8" ht="14.25" x14ac:dyDescent="0.15">
      <c r="B49" s="305">
        <v>43596</v>
      </c>
      <c r="C49" s="1382">
        <v>16.899999999999999</v>
      </c>
      <c r="D49" s="1382">
        <v>0.6</v>
      </c>
      <c r="E49" s="1389">
        <v>8.1999999999999993</v>
      </c>
      <c r="F49" s="1381">
        <v>16.3</v>
      </c>
      <c r="G49" s="1382">
        <v>0.4</v>
      </c>
      <c r="H49" s="1382">
        <v>7.5</v>
      </c>
    </row>
    <row r="50" spans="2:8" ht="14.25" x14ac:dyDescent="0.15">
      <c r="B50" s="305">
        <v>43597</v>
      </c>
      <c r="C50" s="1382">
        <v>17.3</v>
      </c>
      <c r="D50" s="1382">
        <v>0.6</v>
      </c>
      <c r="E50" s="1389">
        <v>8.1999999999999993</v>
      </c>
      <c r="F50" s="1381">
        <v>16.100000000000001</v>
      </c>
      <c r="G50" s="1382">
        <v>0.4</v>
      </c>
      <c r="H50" s="1382">
        <v>7.5</v>
      </c>
    </row>
    <row r="51" spans="2:8" ht="14.25" x14ac:dyDescent="0.15">
      <c r="B51" s="305">
        <v>43598</v>
      </c>
      <c r="C51" s="1382">
        <v>17.3</v>
      </c>
      <c r="D51" s="1382">
        <v>0.6</v>
      </c>
      <c r="E51" s="1389">
        <v>8.1</v>
      </c>
      <c r="F51" s="1381">
        <v>17.2</v>
      </c>
      <c r="G51" s="1382">
        <v>0.4</v>
      </c>
      <c r="H51" s="1382">
        <v>7.6</v>
      </c>
    </row>
    <row r="52" spans="2:8" ht="14.25" x14ac:dyDescent="0.15">
      <c r="B52" s="305">
        <v>43599</v>
      </c>
      <c r="C52" s="1382">
        <v>17.399999999999999</v>
      </c>
      <c r="D52" s="1382">
        <v>0.6</v>
      </c>
      <c r="E52" s="1389">
        <v>8.1</v>
      </c>
      <c r="F52" s="1381">
        <v>16.2</v>
      </c>
      <c r="G52" s="1382">
        <v>0.3</v>
      </c>
      <c r="H52" s="1382">
        <v>7.5</v>
      </c>
    </row>
    <row r="53" spans="2:8" ht="14.25" x14ac:dyDescent="0.15">
      <c r="B53" s="305">
        <v>43600</v>
      </c>
      <c r="C53" s="1382">
        <v>17.2</v>
      </c>
      <c r="D53" s="1382">
        <v>0.6</v>
      </c>
      <c r="E53" s="1389">
        <v>8.1</v>
      </c>
      <c r="F53" s="1381">
        <v>16.3</v>
      </c>
      <c r="G53" s="1382">
        <v>0.4</v>
      </c>
      <c r="H53" s="1382">
        <v>7.5</v>
      </c>
    </row>
    <row r="54" spans="2:8" ht="14.25" x14ac:dyDescent="0.15">
      <c r="B54" s="305">
        <v>43601</v>
      </c>
      <c r="C54" s="1382">
        <v>16.899999999999999</v>
      </c>
      <c r="D54" s="1382">
        <v>0.6</v>
      </c>
      <c r="E54" s="1389">
        <v>8.1999999999999993</v>
      </c>
      <c r="F54" s="1381">
        <v>16</v>
      </c>
      <c r="G54" s="1382">
        <v>0.5</v>
      </c>
      <c r="H54" s="1382">
        <v>7.5</v>
      </c>
    </row>
    <row r="55" spans="2:8" ht="14.25" x14ac:dyDescent="0.15">
      <c r="B55" s="305">
        <v>43602</v>
      </c>
      <c r="C55" s="1382">
        <v>17.100000000000001</v>
      </c>
      <c r="D55" s="1382">
        <v>0.5</v>
      </c>
      <c r="E55" s="1389">
        <v>8.1999999999999993</v>
      </c>
      <c r="F55" s="1381">
        <v>16.2</v>
      </c>
      <c r="G55" s="1382">
        <v>0.4</v>
      </c>
      <c r="H55" s="1382">
        <v>7.5</v>
      </c>
    </row>
    <row r="56" spans="2:8" ht="14.25" x14ac:dyDescent="0.15">
      <c r="B56" s="305">
        <v>43603</v>
      </c>
      <c r="C56" s="1382">
        <v>17.5</v>
      </c>
      <c r="D56" s="1382">
        <v>0.6</v>
      </c>
      <c r="E56" s="1389">
        <v>8.1999999999999993</v>
      </c>
      <c r="F56" s="1381">
        <v>16.100000000000001</v>
      </c>
      <c r="G56" s="1382">
        <v>0.4</v>
      </c>
      <c r="H56" s="1382">
        <v>7.5</v>
      </c>
    </row>
    <row r="57" spans="2:8" ht="14.25" x14ac:dyDescent="0.15">
      <c r="B57" s="305">
        <v>43604</v>
      </c>
      <c r="C57" s="1382">
        <v>17.7</v>
      </c>
      <c r="D57" s="1382">
        <v>0.6</v>
      </c>
      <c r="E57" s="1389">
        <v>8.1</v>
      </c>
      <c r="F57" s="1381">
        <v>16.399999999999999</v>
      </c>
      <c r="G57" s="1382">
        <v>0.4</v>
      </c>
      <c r="H57" s="1382">
        <v>7.6</v>
      </c>
    </row>
    <row r="58" spans="2:8" ht="14.25" x14ac:dyDescent="0.15">
      <c r="B58" s="305">
        <v>43605</v>
      </c>
      <c r="C58" s="1382">
        <v>17.5</v>
      </c>
      <c r="D58" s="1382">
        <v>0.6</v>
      </c>
      <c r="E58" s="1389">
        <v>8.1999999999999993</v>
      </c>
      <c r="F58" s="1381">
        <v>16.8</v>
      </c>
      <c r="G58" s="1382">
        <v>0.4</v>
      </c>
      <c r="H58" s="1382">
        <v>7.6</v>
      </c>
    </row>
    <row r="59" spans="2:8" ht="14.25" x14ac:dyDescent="0.15">
      <c r="B59" s="305">
        <v>43606</v>
      </c>
      <c r="C59" s="1382">
        <v>17.5</v>
      </c>
      <c r="D59" s="1382">
        <v>0.6</v>
      </c>
      <c r="E59" s="1389">
        <v>8.1</v>
      </c>
      <c r="F59" s="1381">
        <v>16.399999999999999</v>
      </c>
      <c r="G59" s="1382">
        <v>0.3</v>
      </c>
      <c r="H59" s="1382">
        <v>7.6</v>
      </c>
    </row>
    <row r="60" spans="2:8" ht="14.25" x14ac:dyDescent="0.15">
      <c r="B60" s="305">
        <v>43607</v>
      </c>
      <c r="C60" s="1382">
        <v>17.5</v>
      </c>
      <c r="D60" s="1382">
        <v>0.6</v>
      </c>
      <c r="E60" s="1389">
        <v>8.1</v>
      </c>
      <c r="F60" s="1381">
        <v>16</v>
      </c>
      <c r="G60" s="1382">
        <v>0.3</v>
      </c>
      <c r="H60" s="1382">
        <v>7.6</v>
      </c>
    </row>
    <row r="61" spans="2:8" ht="14.25" x14ac:dyDescent="0.15">
      <c r="B61" s="305">
        <v>43608</v>
      </c>
      <c r="C61" s="1382">
        <v>17.600000000000001</v>
      </c>
      <c r="D61" s="1382">
        <v>0.6</v>
      </c>
      <c r="E61" s="1389">
        <v>8.1</v>
      </c>
      <c r="F61" s="1381">
        <v>16.2</v>
      </c>
      <c r="G61" s="1382">
        <v>0.3</v>
      </c>
      <c r="H61" s="1382">
        <v>7.6</v>
      </c>
    </row>
    <row r="62" spans="2:8" ht="14.25" x14ac:dyDescent="0.15">
      <c r="B62" s="305">
        <v>43609</v>
      </c>
      <c r="C62" s="1382">
        <v>17.7</v>
      </c>
      <c r="D62" s="1382">
        <v>0.6</v>
      </c>
      <c r="E62" s="1389">
        <v>8.1</v>
      </c>
      <c r="F62" s="1381">
        <v>16.2</v>
      </c>
      <c r="G62" s="1382">
        <v>0.4</v>
      </c>
      <c r="H62" s="1382">
        <v>7.5</v>
      </c>
    </row>
    <row r="63" spans="2:8" ht="14.25" x14ac:dyDescent="0.15">
      <c r="B63" s="305">
        <v>43610</v>
      </c>
      <c r="C63" s="1382">
        <v>18</v>
      </c>
      <c r="D63" s="1382">
        <v>0.6</v>
      </c>
      <c r="E63" s="1389">
        <v>8.1</v>
      </c>
      <c r="F63" s="1381">
        <v>16.3</v>
      </c>
      <c r="G63" s="1382">
        <v>0.3</v>
      </c>
      <c r="H63" s="1382">
        <v>7.5</v>
      </c>
    </row>
    <row r="64" spans="2:8" ht="14.25" x14ac:dyDescent="0.15">
      <c r="B64" s="305">
        <v>43611</v>
      </c>
      <c r="C64" s="1382">
        <v>18.600000000000001</v>
      </c>
      <c r="D64" s="1382">
        <v>0.6</v>
      </c>
      <c r="E64" s="1389">
        <v>8.1</v>
      </c>
      <c r="F64" s="1381">
        <v>16.600000000000001</v>
      </c>
      <c r="G64" s="1382">
        <v>0.4</v>
      </c>
      <c r="H64" s="1382">
        <v>7.6</v>
      </c>
    </row>
    <row r="65" spans="2:10" ht="14.25" x14ac:dyDescent="0.15">
      <c r="B65" s="305">
        <v>43612</v>
      </c>
      <c r="C65" s="1382">
        <v>18.8</v>
      </c>
      <c r="D65" s="1382">
        <v>0.6</v>
      </c>
      <c r="E65" s="1389">
        <v>8.1</v>
      </c>
      <c r="F65" s="1381">
        <v>17.3</v>
      </c>
      <c r="G65" s="1382">
        <v>0.4</v>
      </c>
      <c r="H65" s="1382">
        <v>7.6</v>
      </c>
    </row>
    <row r="66" spans="2:10" ht="14.25" x14ac:dyDescent="0.15">
      <c r="B66" s="305">
        <v>43613</v>
      </c>
      <c r="C66" s="1382">
        <v>18.7</v>
      </c>
      <c r="D66" s="1382">
        <v>0.6</v>
      </c>
      <c r="E66" s="1389">
        <v>8.1</v>
      </c>
      <c r="F66" s="1381">
        <v>17.399999999999999</v>
      </c>
      <c r="G66" s="1382">
        <v>0.4</v>
      </c>
      <c r="H66" s="1382">
        <v>7.6</v>
      </c>
    </row>
    <row r="67" spans="2:10" ht="14.25" x14ac:dyDescent="0.15">
      <c r="B67" s="305">
        <v>43614</v>
      </c>
      <c r="C67" s="1382">
        <v>18.5</v>
      </c>
      <c r="D67" s="1382">
        <v>0.6</v>
      </c>
      <c r="E67" s="1389">
        <v>8.1</v>
      </c>
      <c r="F67" s="1381">
        <v>16.399999999999999</v>
      </c>
      <c r="G67" s="1382">
        <v>0.3</v>
      </c>
      <c r="H67" s="1382">
        <v>7.5</v>
      </c>
    </row>
    <row r="68" spans="2:10" ht="14.25" x14ac:dyDescent="0.15">
      <c r="B68" s="305">
        <v>43615</v>
      </c>
      <c r="C68" s="1382">
        <v>18.399999999999999</v>
      </c>
      <c r="D68" s="1382">
        <v>0.6</v>
      </c>
      <c r="E68" s="1389">
        <v>8.1</v>
      </c>
      <c r="F68" s="1381">
        <v>16.899999999999999</v>
      </c>
      <c r="G68" s="1382">
        <v>0.3</v>
      </c>
      <c r="H68" s="1382">
        <v>7.6</v>
      </c>
    </row>
    <row r="69" spans="2:10" ht="14.25" x14ac:dyDescent="0.15">
      <c r="B69" s="579">
        <v>43616</v>
      </c>
      <c r="C69" s="1390">
        <v>18.600000000000001</v>
      </c>
      <c r="D69" s="1390">
        <v>0.6</v>
      </c>
      <c r="E69" s="1391">
        <v>8.1</v>
      </c>
      <c r="F69" s="1392">
        <v>16.5</v>
      </c>
      <c r="G69" s="1390">
        <v>0.4</v>
      </c>
      <c r="H69" s="1390">
        <v>7.5</v>
      </c>
    </row>
    <row r="70" spans="2:10" ht="14.25" x14ac:dyDescent="0.15">
      <c r="B70" s="574" t="s">
        <v>440</v>
      </c>
      <c r="C70" s="1393">
        <f t="shared" ref="C70:H70" si="3">MAX(C39:C69)</f>
        <v>18.8</v>
      </c>
      <c r="D70" s="1393">
        <f t="shared" si="3"/>
        <v>0.6</v>
      </c>
      <c r="E70" s="1394">
        <f t="shared" si="3"/>
        <v>8.1999999999999993</v>
      </c>
      <c r="F70" s="1395">
        <f t="shared" si="3"/>
        <v>17.399999999999999</v>
      </c>
      <c r="G70" s="1393">
        <f t="shared" si="3"/>
        <v>0.5</v>
      </c>
      <c r="H70" s="1393">
        <f t="shared" si="3"/>
        <v>7.6</v>
      </c>
      <c r="I70" s="382"/>
      <c r="J70" s="382"/>
    </row>
    <row r="71" spans="2:10" ht="14.25" x14ac:dyDescent="0.15">
      <c r="B71" s="305" t="s">
        <v>441</v>
      </c>
      <c r="C71" s="1396">
        <f t="shared" ref="C71:H71" si="4">MIN(C39:C69)</f>
        <v>15.7</v>
      </c>
      <c r="D71" s="1396">
        <f t="shared" si="4"/>
        <v>0.5</v>
      </c>
      <c r="E71" s="1397">
        <f t="shared" si="4"/>
        <v>8.1</v>
      </c>
      <c r="F71" s="1398">
        <f t="shared" si="4"/>
        <v>15.7</v>
      </c>
      <c r="G71" s="1396">
        <f t="shared" si="4"/>
        <v>0.3</v>
      </c>
      <c r="H71" s="1396">
        <f t="shared" si="4"/>
        <v>7.5</v>
      </c>
      <c r="I71" s="382"/>
      <c r="J71" s="382"/>
    </row>
    <row r="72" spans="2:10" ht="14.25" x14ac:dyDescent="0.15">
      <c r="B72" s="575" t="s">
        <v>442</v>
      </c>
      <c r="C72" s="1399">
        <f t="shared" ref="C72:H72" si="5">ROUND(AVERAGE(C39:C69),1)</f>
        <v>17.3</v>
      </c>
      <c r="D72" s="1399">
        <f t="shared" si="5"/>
        <v>0.6</v>
      </c>
      <c r="E72" s="1400">
        <f t="shared" si="5"/>
        <v>8.1999999999999993</v>
      </c>
      <c r="F72" s="1401">
        <f>ROUND(AVERAGE(F39:F69),1)</f>
        <v>16.3</v>
      </c>
      <c r="G72" s="1399">
        <f t="shared" si="5"/>
        <v>0.4</v>
      </c>
      <c r="H72" s="1399">
        <f t="shared" si="5"/>
        <v>7.5</v>
      </c>
      <c r="I72" s="382"/>
      <c r="J72" s="382"/>
    </row>
    <row r="73" spans="2:10" ht="14.25" x14ac:dyDescent="0.15">
      <c r="B73" s="306">
        <v>43617</v>
      </c>
      <c r="C73" s="1529">
        <v>18.3</v>
      </c>
      <c r="D73" s="1529">
        <v>0.6</v>
      </c>
      <c r="E73" s="1530">
        <v>8.1</v>
      </c>
      <c r="F73" s="1531">
        <v>16.3</v>
      </c>
      <c r="G73" s="1529">
        <v>0.4</v>
      </c>
      <c r="H73" s="1529">
        <v>7.5</v>
      </c>
    </row>
    <row r="74" spans="2:10" ht="14.25" x14ac:dyDescent="0.15">
      <c r="B74" s="306">
        <v>43618</v>
      </c>
      <c r="C74" s="1382">
        <v>18.3</v>
      </c>
      <c r="D74" s="1382">
        <v>0.6</v>
      </c>
      <c r="E74" s="1532">
        <v>8.1</v>
      </c>
      <c r="F74" s="1381">
        <v>16.600000000000001</v>
      </c>
      <c r="G74" s="1382">
        <v>0.4</v>
      </c>
      <c r="H74" s="1382">
        <v>7.5</v>
      </c>
    </row>
    <row r="75" spans="2:10" ht="14.25" x14ac:dyDescent="0.15">
      <c r="B75" s="306">
        <v>43619</v>
      </c>
      <c r="C75" s="1382">
        <v>18.7</v>
      </c>
      <c r="D75" s="1382">
        <v>0.6</v>
      </c>
      <c r="E75" s="1532">
        <v>8.1</v>
      </c>
      <c r="F75" s="1381">
        <v>17</v>
      </c>
      <c r="G75" s="1382">
        <v>0.4</v>
      </c>
      <c r="H75" s="1382">
        <v>7.5</v>
      </c>
    </row>
    <row r="76" spans="2:10" ht="14.25" x14ac:dyDescent="0.15">
      <c r="B76" s="306">
        <v>43620</v>
      </c>
      <c r="C76" s="1382">
        <v>18.600000000000001</v>
      </c>
      <c r="D76" s="1382">
        <v>0.6</v>
      </c>
      <c r="E76" s="1532">
        <v>8.1</v>
      </c>
      <c r="F76" s="1381">
        <v>17</v>
      </c>
      <c r="G76" s="1382">
        <v>0.5</v>
      </c>
      <c r="H76" s="1382">
        <v>7.5</v>
      </c>
    </row>
    <row r="77" spans="2:10" ht="14.25" x14ac:dyDescent="0.15">
      <c r="B77" s="306">
        <v>43621</v>
      </c>
      <c r="C77" s="1382">
        <v>18.5</v>
      </c>
      <c r="D77" s="1382">
        <v>0.6</v>
      </c>
      <c r="E77" s="1532">
        <v>8.1</v>
      </c>
      <c r="F77" s="1381">
        <v>16.3</v>
      </c>
      <c r="G77" s="1382">
        <v>0.3</v>
      </c>
      <c r="H77" s="1382">
        <v>7.6</v>
      </c>
    </row>
    <row r="78" spans="2:10" ht="14.25" x14ac:dyDescent="0.15">
      <c r="B78" s="306">
        <v>43622</v>
      </c>
      <c r="C78" s="1382">
        <v>18.399999999999999</v>
      </c>
      <c r="D78" s="1382">
        <v>0.6</v>
      </c>
      <c r="E78" s="1532">
        <v>8.1</v>
      </c>
      <c r="F78" s="1381">
        <v>16.8</v>
      </c>
      <c r="G78" s="1382">
        <v>0.3</v>
      </c>
      <c r="H78" s="1382">
        <v>7.6</v>
      </c>
    </row>
    <row r="79" spans="2:10" ht="14.25" x14ac:dyDescent="0.15">
      <c r="B79" s="306">
        <v>43623</v>
      </c>
      <c r="C79" s="1382">
        <v>19.100000000000001</v>
      </c>
      <c r="D79" s="1382">
        <v>0.6</v>
      </c>
      <c r="E79" s="1532">
        <v>8.1</v>
      </c>
      <c r="F79" s="1381">
        <v>16.399999999999999</v>
      </c>
      <c r="G79" s="1382">
        <v>0.4</v>
      </c>
      <c r="H79" s="1382">
        <v>7.5</v>
      </c>
    </row>
    <row r="80" spans="2:10" ht="14.25" x14ac:dyDescent="0.15">
      <c r="B80" s="306">
        <v>43624</v>
      </c>
      <c r="C80" s="1382">
        <v>18.7</v>
      </c>
      <c r="D80" s="1382">
        <v>0.6</v>
      </c>
      <c r="E80" s="1532">
        <v>8.1</v>
      </c>
      <c r="F80" s="1381">
        <v>16.3</v>
      </c>
      <c r="G80" s="1382">
        <v>0.4</v>
      </c>
      <c r="H80" s="1382">
        <v>7.5</v>
      </c>
    </row>
    <row r="81" spans="2:8" ht="14.25" x14ac:dyDescent="0.15">
      <c r="B81" s="306">
        <v>43625</v>
      </c>
      <c r="C81" s="1382">
        <v>18.100000000000001</v>
      </c>
      <c r="D81" s="1382">
        <v>0.6</v>
      </c>
      <c r="E81" s="1532">
        <v>8.1</v>
      </c>
      <c r="F81" s="1381">
        <v>16.600000000000001</v>
      </c>
      <c r="G81" s="1382">
        <v>0.4</v>
      </c>
      <c r="H81" s="1382">
        <v>7.5</v>
      </c>
    </row>
    <row r="82" spans="2:8" ht="14.25" x14ac:dyDescent="0.15">
      <c r="B82" s="306">
        <v>43626</v>
      </c>
      <c r="C82" s="1382">
        <v>17.8</v>
      </c>
      <c r="D82" s="1382">
        <v>0.6</v>
      </c>
      <c r="E82" s="1532">
        <v>8.1</v>
      </c>
      <c r="F82" s="1381">
        <v>16.8</v>
      </c>
      <c r="G82" s="1382">
        <v>0.4</v>
      </c>
      <c r="H82" s="1382">
        <v>7.5</v>
      </c>
    </row>
    <row r="83" spans="2:8" ht="14.25" x14ac:dyDescent="0.15">
      <c r="B83" s="306">
        <v>43627</v>
      </c>
      <c r="C83" s="1382">
        <v>17.8</v>
      </c>
      <c r="D83" s="1382">
        <v>0.6</v>
      </c>
      <c r="E83" s="1532">
        <v>8.1</v>
      </c>
      <c r="F83" s="1381">
        <v>16.5</v>
      </c>
      <c r="G83" s="1382">
        <v>0.4</v>
      </c>
      <c r="H83" s="1382">
        <v>7.5</v>
      </c>
    </row>
    <row r="84" spans="2:8" ht="14.25" x14ac:dyDescent="0.15">
      <c r="B84" s="306">
        <v>43628</v>
      </c>
      <c r="C84" s="1382">
        <v>17.8</v>
      </c>
      <c r="D84" s="1382">
        <v>0.6</v>
      </c>
      <c r="E84" s="1532">
        <v>8.1</v>
      </c>
      <c r="F84" s="1381">
        <v>16.2</v>
      </c>
      <c r="G84" s="1382">
        <v>0.4</v>
      </c>
      <c r="H84" s="1382">
        <v>7.5</v>
      </c>
    </row>
    <row r="85" spans="2:8" ht="14.25" x14ac:dyDescent="0.15">
      <c r="B85" s="306">
        <v>43629</v>
      </c>
      <c r="C85" s="1382">
        <v>18.100000000000001</v>
      </c>
      <c r="D85" s="1382">
        <v>0.6</v>
      </c>
      <c r="E85" s="1532">
        <v>8.1</v>
      </c>
      <c r="F85" s="1381">
        <v>16.7</v>
      </c>
      <c r="G85" s="1382">
        <v>0.4</v>
      </c>
      <c r="H85" s="1382">
        <v>7.6</v>
      </c>
    </row>
    <row r="86" spans="2:8" ht="14.25" x14ac:dyDescent="0.15">
      <c r="B86" s="306">
        <v>43630</v>
      </c>
      <c r="C86" s="1382">
        <v>18.2</v>
      </c>
      <c r="D86" s="1382">
        <v>0.6</v>
      </c>
      <c r="E86" s="1532">
        <v>8.1</v>
      </c>
      <c r="F86" s="1381">
        <v>16.8</v>
      </c>
      <c r="G86" s="1382">
        <v>0.4</v>
      </c>
      <c r="H86" s="1382">
        <v>7.6</v>
      </c>
    </row>
    <row r="87" spans="2:8" ht="14.25" x14ac:dyDescent="0.15">
      <c r="B87" s="306">
        <v>43631</v>
      </c>
      <c r="C87" s="1382">
        <v>18.3</v>
      </c>
      <c r="D87" s="1382">
        <v>0.6</v>
      </c>
      <c r="E87" s="1532">
        <v>8.1</v>
      </c>
      <c r="F87" s="1381">
        <v>16.399999999999999</v>
      </c>
      <c r="G87" s="1382">
        <v>0.3</v>
      </c>
      <c r="H87" s="1382">
        <v>7.6</v>
      </c>
    </row>
    <row r="88" spans="2:8" ht="14.25" x14ac:dyDescent="0.15">
      <c r="B88" s="306">
        <v>43632</v>
      </c>
      <c r="C88" s="1382">
        <v>18.3</v>
      </c>
      <c r="D88" s="1382">
        <v>0.6</v>
      </c>
      <c r="E88" s="1532">
        <v>8.1</v>
      </c>
      <c r="F88" s="1381">
        <v>16.8</v>
      </c>
      <c r="G88" s="1382">
        <v>0.4</v>
      </c>
      <c r="H88" s="1382">
        <v>7.6</v>
      </c>
    </row>
    <row r="89" spans="2:8" ht="14.25" x14ac:dyDescent="0.15">
      <c r="B89" s="306">
        <v>43633</v>
      </c>
      <c r="C89" s="1382">
        <v>18.399999999999999</v>
      </c>
      <c r="D89" s="1382">
        <v>0.6</v>
      </c>
      <c r="E89" s="1532">
        <v>8.1</v>
      </c>
      <c r="F89" s="1381">
        <v>16.899999999999999</v>
      </c>
      <c r="G89" s="1382">
        <v>0.3</v>
      </c>
      <c r="H89" s="1382">
        <v>7.6</v>
      </c>
    </row>
    <row r="90" spans="2:8" ht="14.25" x14ac:dyDescent="0.15">
      <c r="B90" s="306">
        <v>43634</v>
      </c>
      <c r="C90" s="1382">
        <v>18.7</v>
      </c>
      <c r="D90" s="1382">
        <v>0.6</v>
      </c>
      <c r="E90" s="1532">
        <v>8.1</v>
      </c>
      <c r="F90" s="1381">
        <v>16.600000000000001</v>
      </c>
      <c r="G90" s="1382">
        <v>0.3</v>
      </c>
      <c r="H90" s="1382">
        <v>7.5</v>
      </c>
    </row>
    <row r="91" spans="2:8" ht="14.25" x14ac:dyDescent="0.15">
      <c r="B91" s="306">
        <v>43635</v>
      </c>
      <c r="C91" s="1382">
        <v>19.2</v>
      </c>
      <c r="D91" s="1382">
        <v>1.7</v>
      </c>
      <c r="E91" s="1532">
        <v>8.1</v>
      </c>
      <c r="F91" s="1381">
        <v>16.5</v>
      </c>
      <c r="G91" s="1382">
        <v>0.3</v>
      </c>
      <c r="H91" s="1382">
        <v>7.6</v>
      </c>
    </row>
    <row r="92" spans="2:8" ht="14.25" x14ac:dyDescent="0.15">
      <c r="B92" s="306">
        <v>43636</v>
      </c>
      <c r="C92" s="1382">
        <v>18.899999999999999</v>
      </c>
      <c r="D92" s="1382">
        <v>0.6</v>
      </c>
      <c r="E92" s="1532">
        <v>8.1</v>
      </c>
      <c r="F92" s="1381">
        <v>16.2</v>
      </c>
      <c r="G92" s="1382">
        <v>0.4</v>
      </c>
      <c r="H92" s="1382">
        <v>7.5</v>
      </c>
    </row>
    <row r="93" spans="2:8" ht="14.25" x14ac:dyDescent="0.15">
      <c r="B93" s="306">
        <v>43637</v>
      </c>
      <c r="C93" s="1382">
        <v>19.5</v>
      </c>
      <c r="D93" s="1382">
        <v>0.6</v>
      </c>
      <c r="E93" s="1532">
        <v>8.1</v>
      </c>
      <c r="F93" s="1381">
        <v>16.3</v>
      </c>
      <c r="G93" s="1382">
        <v>0.3</v>
      </c>
      <c r="H93" s="1382">
        <v>7.5</v>
      </c>
    </row>
    <row r="94" spans="2:8" ht="14.25" x14ac:dyDescent="0.15">
      <c r="B94" s="306">
        <v>43638</v>
      </c>
      <c r="C94" s="1382">
        <v>19.3</v>
      </c>
      <c r="D94" s="1382">
        <v>0.6</v>
      </c>
      <c r="E94" s="1532">
        <v>8.1</v>
      </c>
      <c r="F94" s="1381">
        <v>16.2</v>
      </c>
      <c r="G94" s="1382">
        <v>0.3</v>
      </c>
      <c r="H94" s="1382">
        <v>7.5</v>
      </c>
    </row>
    <row r="95" spans="2:8" ht="14.25" x14ac:dyDescent="0.15">
      <c r="B95" s="306">
        <v>43639</v>
      </c>
      <c r="C95" s="1382">
        <v>18.8</v>
      </c>
      <c r="D95" s="1382">
        <v>0.6</v>
      </c>
      <c r="E95" s="1532">
        <v>8.1</v>
      </c>
      <c r="F95" s="1381">
        <v>16.5</v>
      </c>
      <c r="G95" s="1382">
        <v>0.3</v>
      </c>
      <c r="H95" s="1382">
        <v>7.6</v>
      </c>
    </row>
    <row r="96" spans="2:8" ht="14.25" x14ac:dyDescent="0.15">
      <c r="B96" s="306">
        <v>43640</v>
      </c>
      <c r="C96" s="1382">
        <v>18.399999999999999</v>
      </c>
      <c r="D96" s="1382">
        <v>0.6</v>
      </c>
      <c r="E96" s="1532">
        <v>8.1</v>
      </c>
      <c r="F96" s="1381">
        <v>17.5</v>
      </c>
      <c r="G96" s="1382">
        <v>0.4</v>
      </c>
      <c r="H96" s="1382">
        <v>7.6</v>
      </c>
    </row>
    <row r="97" spans="2:10" ht="14.25" x14ac:dyDescent="0.15">
      <c r="B97" s="306">
        <v>43641</v>
      </c>
      <c r="C97" s="1382">
        <v>18.7</v>
      </c>
      <c r="D97" s="1382">
        <v>0.6</v>
      </c>
      <c r="E97" s="1532">
        <v>8.1</v>
      </c>
      <c r="F97" s="1381">
        <v>16.8</v>
      </c>
      <c r="G97" s="1382">
        <v>0.3</v>
      </c>
      <c r="H97" s="1382">
        <v>7.6</v>
      </c>
    </row>
    <row r="98" spans="2:10" ht="14.25" x14ac:dyDescent="0.15">
      <c r="B98" s="306">
        <v>43642</v>
      </c>
      <c r="C98" s="1382">
        <v>18.8</v>
      </c>
      <c r="D98" s="1382">
        <v>0.6</v>
      </c>
      <c r="E98" s="1532">
        <v>8.1</v>
      </c>
      <c r="F98" s="1381">
        <v>16.5</v>
      </c>
      <c r="G98" s="1382">
        <v>0.3</v>
      </c>
      <c r="H98" s="1382">
        <v>7.5</v>
      </c>
    </row>
    <row r="99" spans="2:10" ht="14.25" x14ac:dyDescent="0.15">
      <c r="B99" s="306">
        <v>43643</v>
      </c>
      <c r="C99" s="1382">
        <v>19</v>
      </c>
      <c r="D99" s="1382">
        <v>0.6</v>
      </c>
      <c r="E99" s="1532">
        <v>8.1999999999999993</v>
      </c>
      <c r="F99" s="1381">
        <v>17</v>
      </c>
      <c r="G99" s="1382">
        <v>0.4</v>
      </c>
      <c r="H99" s="1382">
        <v>7.5</v>
      </c>
    </row>
    <row r="100" spans="2:10" ht="14.25" x14ac:dyDescent="0.15">
      <c r="B100" s="306">
        <v>43644</v>
      </c>
      <c r="C100" s="1382">
        <v>19.100000000000001</v>
      </c>
      <c r="D100" s="1382">
        <v>0.6</v>
      </c>
      <c r="E100" s="1532">
        <v>8.1</v>
      </c>
      <c r="F100" s="1381">
        <v>16.100000000000001</v>
      </c>
      <c r="G100" s="1382">
        <v>0.2</v>
      </c>
      <c r="H100" s="1382">
        <v>7.6</v>
      </c>
    </row>
    <row r="101" spans="2:10" ht="14.25" x14ac:dyDescent="0.15">
      <c r="B101" s="306">
        <v>43645</v>
      </c>
      <c r="C101" s="1382">
        <v>19.5</v>
      </c>
      <c r="D101" s="1382">
        <v>0.6</v>
      </c>
      <c r="E101" s="1532">
        <v>8.1</v>
      </c>
      <c r="F101" s="1381">
        <v>16.3</v>
      </c>
      <c r="G101" s="1382">
        <v>0.4</v>
      </c>
      <c r="H101" s="1382">
        <v>7.5</v>
      </c>
    </row>
    <row r="102" spans="2:10" ht="14.25" x14ac:dyDescent="0.15">
      <c r="B102" s="306">
        <v>43646</v>
      </c>
      <c r="C102" s="1390">
        <v>19.100000000000001</v>
      </c>
      <c r="D102" s="1390">
        <v>0.6</v>
      </c>
      <c r="E102" s="1533">
        <v>8.1</v>
      </c>
      <c r="F102" s="1392">
        <v>16.7</v>
      </c>
      <c r="G102" s="1390">
        <v>0.4</v>
      </c>
      <c r="H102" s="1390">
        <v>7.5</v>
      </c>
    </row>
    <row r="103" spans="2:10" ht="14.25" x14ac:dyDescent="0.15">
      <c r="B103" s="574" t="s">
        <v>443</v>
      </c>
      <c r="C103" s="1393">
        <f>MAX(C73:C102)</f>
        <v>19.5</v>
      </c>
      <c r="D103" s="1393">
        <f t="shared" ref="D103:H103" si="6">MAX(D73:D102)</f>
        <v>1.7</v>
      </c>
      <c r="E103" s="1394">
        <f t="shared" si="6"/>
        <v>8.1999999999999993</v>
      </c>
      <c r="F103" s="1395">
        <f t="shared" si="6"/>
        <v>17.5</v>
      </c>
      <c r="G103" s="1393">
        <f t="shared" si="6"/>
        <v>0.5</v>
      </c>
      <c r="H103" s="1393">
        <f t="shared" si="6"/>
        <v>7.6</v>
      </c>
      <c r="I103" s="382"/>
      <c r="J103" s="382"/>
    </row>
    <row r="104" spans="2:10" ht="14.25" x14ac:dyDescent="0.15">
      <c r="B104" s="305" t="s">
        <v>444</v>
      </c>
      <c r="C104" s="1396">
        <f t="shared" ref="C104:H104" si="7">MIN(C73:C102)</f>
        <v>17.8</v>
      </c>
      <c r="D104" s="1396">
        <f t="shared" si="7"/>
        <v>0.6</v>
      </c>
      <c r="E104" s="1397">
        <f t="shared" si="7"/>
        <v>8.1</v>
      </c>
      <c r="F104" s="1398">
        <f t="shared" si="7"/>
        <v>16.100000000000001</v>
      </c>
      <c r="G104" s="1396">
        <f t="shared" si="7"/>
        <v>0.2</v>
      </c>
      <c r="H104" s="1396">
        <f t="shared" si="7"/>
        <v>7.5</v>
      </c>
      <c r="I104" s="382"/>
      <c r="J104" s="382"/>
    </row>
    <row r="105" spans="2:10" ht="14.25" x14ac:dyDescent="0.15">
      <c r="B105" s="575" t="s">
        <v>445</v>
      </c>
      <c r="C105" s="1399">
        <f>ROUND(AVERAGE(C73:C102),1)</f>
        <v>18.600000000000001</v>
      </c>
      <c r="D105" s="1399">
        <f t="shared" ref="D105:H105" si="8">ROUND(AVERAGE(D73:D102),1)</f>
        <v>0.6</v>
      </c>
      <c r="E105" s="1400">
        <f t="shared" si="8"/>
        <v>8.1</v>
      </c>
      <c r="F105" s="1401">
        <f t="shared" si="8"/>
        <v>16.600000000000001</v>
      </c>
      <c r="G105" s="1399">
        <f t="shared" si="8"/>
        <v>0.4</v>
      </c>
      <c r="H105" s="1399">
        <f t="shared" si="8"/>
        <v>7.5</v>
      </c>
      <c r="I105" s="382"/>
      <c r="J105" s="382"/>
    </row>
    <row r="106" spans="2:10" ht="14.25" x14ac:dyDescent="0.15">
      <c r="B106" s="578">
        <v>43647</v>
      </c>
      <c r="C106" s="1396">
        <v>18.8</v>
      </c>
      <c r="D106" s="1396">
        <v>0.6</v>
      </c>
      <c r="E106" s="1402">
        <v>8.1</v>
      </c>
      <c r="F106" s="1398">
        <v>3</v>
      </c>
      <c r="G106" s="1396">
        <v>0.3</v>
      </c>
      <c r="H106" s="1396">
        <v>7.5</v>
      </c>
    </row>
    <row r="107" spans="2:10" ht="14.25" x14ac:dyDescent="0.15">
      <c r="B107" s="305">
        <v>43648</v>
      </c>
      <c r="C107" s="1396">
        <v>18.7</v>
      </c>
      <c r="D107" s="1396">
        <v>0.6</v>
      </c>
      <c r="E107" s="1402">
        <v>8.1999999999999993</v>
      </c>
      <c r="F107" s="1398">
        <v>16.3</v>
      </c>
      <c r="G107" s="1396">
        <v>0.3</v>
      </c>
      <c r="H107" s="1396">
        <v>7.5</v>
      </c>
    </row>
    <row r="108" spans="2:10" ht="14.25" x14ac:dyDescent="0.15">
      <c r="B108" s="305">
        <v>43649</v>
      </c>
      <c r="C108" s="1396">
        <v>19.3</v>
      </c>
      <c r="D108" s="1396">
        <v>0.6</v>
      </c>
      <c r="E108" s="1402">
        <v>8.1</v>
      </c>
      <c r="F108" s="1398">
        <v>16.3</v>
      </c>
      <c r="G108" s="1396">
        <v>0.3</v>
      </c>
      <c r="H108" s="1396">
        <v>7.5</v>
      </c>
    </row>
    <row r="109" spans="2:10" ht="14.25" x14ac:dyDescent="0.15">
      <c r="B109" s="305">
        <v>43650</v>
      </c>
      <c r="C109" s="1396">
        <v>19.5</v>
      </c>
      <c r="D109" s="1396">
        <v>0.8</v>
      </c>
      <c r="E109" s="1402">
        <v>8.1</v>
      </c>
      <c r="F109" s="1398">
        <v>16.3</v>
      </c>
      <c r="G109" s="1396">
        <v>0.4</v>
      </c>
      <c r="H109" s="1396">
        <v>7.5</v>
      </c>
    </row>
    <row r="110" spans="2:10" ht="14.25" x14ac:dyDescent="0.15">
      <c r="B110" s="305">
        <v>43651</v>
      </c>
      <c r="C110" s="1396">
        <v>19.2</v>
      </c>
      <c r="D110" s="1396">
        <v>0.6</v>
      </c>
      <c r="E110" s="1402">
        <v>8.1</v>
      </c>
      <c r="F110" s="1398">
        <v>16.100000000000001</v>
      </c>
      <c r="G110" s="1396">
        <v>0.4</v>
      </c>
      <c r="H110" s="1396">
        <v>7.5</v>
      </c>
    </row>
    <row r="111" spans="2:10" ht="14.25" x14ac:dyDescent="0.15">
      <c r="B111" s="305">
        <v>43652</v>
      </c>
      <c r="C111" s="1396">
        <v>19</v>
      </c>
      <c r="D111" s="1396">
        <v>0.6</v>
      </c>
      <c r="E111" s="1402">
        <v>8.1</v>
      </c>
      <c r="F111" s="1398">
        <v>16.2</v>
      </c>
      <c r="G111" s="1396">
        <v>0.4</v>
      </c>
      <c r="H111" s="1396">
        <v>7.5</v>
      </c>
    </row>
    <row r="112" spans="2:10" ht="14.25" x14ac:dyDescent="0.15">
      <c r="B112" s="305">
        <v>43653</v>
      </c>
      <c r="C112" s="1396">
        <v>18.600000000000001</v>
      </c>
      <c r="D112" s="1396">
        <v>0.6</v>
      </c>
      <c r="E112" s="1402">
        <v>8.1999999999999993</v>
      </c>
      <c r="F112" s="1398">
        <v>16.3</v>
      </c>
      <c r="G112" s="1396">
        <v>0.3</v>
      </c>
      <c r="H112" s="1396">
        <v>7.5</v>
      </c>
    </row>
    <row r="113" spans="2:8" ht="14.25" x14ac:dyDescent="0.15">
      <c r="B113" s="305">
        <v>43654</v>
      </c>
      <c r="C113" s="1396">
        <v>18.3</v>
      </c>
      <c r="D113" s="1396">
        <v>0.6</v>
      </c>
      <c r="E113" s="1402">
        <v>8.1999999999999993</v>
      </c>
      <c r="F113" s="1398">
        <v>16.899999999999999</v>
      </c>
      <c r="G113" s="1396">
        <v>0.3</v>
      </c>
      <c r="H113" s="1396">
        <v>7.6</v>
      </c>
    </row>
    <row r="114" spans="2:8" ht="14.25" x14ac:dyDescent="0.15">
      <c r="B114" s="305">
        <v>43655</v>
      </c>
      <c r="C114" s="1396">
        <v>18.600000000000001</v>
      </c>
      <c r="D114" s="1396">
        <v>0.6</v>
      </c>
      <c r="E114" s="1402">
        <v>8.1</v>
      </c>
      <c r="F114" s="1398">
        <v>16.399999999999999</v>
      </c>
      <c r="G114" s="1396">
        <v>0.5</v>
      </c>
      <c r="H114" s="1396">
        <v>7.5</v>
      </c>
    </row>
    <row r="115" spans="2:8" ht="14.25" x14ac:dyDescent="0.15">
      <c r="B115" s="305">
        <v>43656</v>
      </c>
      <c r="C115" s="1396">
        <v>18.7</v>
      </c>
      <c r="D115" s="1396">
        <v>0.6</v>
      </c>
      <c r="E115" s="1402">
        <v>8.1</v>
      </c>
      <c r="F115" s="1398">
        <v>16.3</v>
      </c>
      <c r="G115" s="1396">
        <v>0.4</v>
      </c>
      <c r="H115" s="1396">
        <v>7.5</v>
      </c>
    </row>
    <row r="116" spans="2:8" ht="14.25" x14ac:dyDescent="0.15">
      <c r="B116" s="305">
        <v>43657</v>
      </c>
      <c r="C116" s="1396">
        <v>18.399999999999999</v>
      </c>
      <c r="D116" s="1396">
        <v>0.6</v>
      </c>
      <c r="E116" s="1402">
        <v>8.1999999999999993</v>
      </c>
      <c r="F116" s="1398">
        <v>16.399999999999999</v>
      </c>
      <c r="G116" s="1396">
        <v>0.5</v>
      </c>
      <c r="H116" s="1396">
        <v>7.5</v>
      </c>
    </row>
    <row r="117" spans="2:8" ht="14.25" x14ac:dyDescent="0.15">
      <c r="B117" s="305">
        <v>43658</v>
      </c>
      <c r="C117" s="1396">
        <v>18.399999999999999</v>
      </c>
      <c r="D117" s="1396">
        <v>0.6</v>
      </c>
      <c r="E117" s="1402">
        <v>8.1</v>
      </c>
      <c r="F117" s="1398">
        <v>16.399999999999999</v>
      </c>
      <c r="G117" s="1396">
        <v>0.4</v>
      </c>
      <c r="H117" s="1396">
        <v>7.6</v>
      </c>
    </row>
    <row r="118" spans="2:8" ht="14.25" x14ac:dyDescent="0.15">
      <c r="B118" s="305">
        <v>43659</v>
      </c>
      <c r="C118" s="1396">
        <v>19</v>
      </c>
      <c r="D118" s="1396">
        <v>0.6</v>
      </c>
      <c r="E118" s="1402">
        <v>8.1</v>
      </c>
      <c r="F118" s="1398">
        <v>16.100000000000001</v>
      </c>
      <c r="G118" s="1396">
        <v>0.4</v>
      </c>
      <c r="H118" s="1396">
        <v>7.5</v>
      </c>
    </row>
    <row r="119" spans="2:8" ht="14.25" x14ac:dyDescent="0.15">
      <c r="B119" s="305">
        <v>43660</v>
      </c>
      <c r="C119" s="1396">
        <v>19.100000000000001</v>
      </c>
      <c r="D119" s="1396">
        <v>0.6</v>
      </c>
      <c r="E119" s="1402">
        <v>8.1</v>
      </c>
      <c r="F119" s="1398">
        <v>16.3</v>
      </c>
      <c r="G119" s="1396">
        <v>0.4</v>
      </c>
      <c r="H119" s="1396">
        <v>7.5</v>
      </c>
    </row>
    <row r="120" spans="2:8" ht="14.25" x14ac:dyDescent="0.15">
      <c r="B120" s="305">
        <v>43661</v>
      </c>
      <c r="C120" s="1396">
        <v>18.7</v>
      </c>
      <c r="D120" s="1396">
        <v>0.6</v>
      </c>
      <c r="E120" s="1402">
        <v>8.1</v>
      </c>
      <c r="F120" s="1398">
        <v>16.3</v>
      </c>
      <c r="G120" s="1396">
        <v>0.3</v>
      </c>
      <c r="H120" s="1396">
        <v>7.6</v>
      </c>
    </row>
    <row r="121" spans="2:8" ht="14.25" x14ac:dyDescent="0.15">
      <c r="B121" s="305">
        <v>43662</v>
      </c>
      <c r="C121" s="1396">
        <v>18.600000000000001</v>
      </c>
      <c r="D121" s="1396">
        <v>0.6</v>
      </c>
      <c r="E121" s="1402">
        <v>8.1</v>
      </c>
      <c r="F121" s="1398">
        <v>16.2</v>
      </c>
      <c r="G121" s="1396">
        <v>0.4</v>
      </c>
      <c r="H121" s="1396">
        <v>7.6</v>
      </c>
    </row>
    <row r="122" spans="2:8" ht="14.25" x14ac:dyDescent="0.15">
      <c r="B122" s="305">
        <v>43663</v>
      </c>
      <c r="C122" s="1396">
        <v>19</v>
      </c>
      <c r="D122" s="1396">
        <v>0.6</v>
      </c>
      <c r="E122" s="1402">
        <v>8.1</v>
      </c>
      <c r="F122" s="1398">
        <v>16.5</v>
      </c>
      <c r="G122" s="1396">
        <v>0.4</v>
      </c>
      <c r="H122" s="1396">
        <v>7.6</v>
      </c>
    </row>
    <row r="123" spans="2:8" ht="14.25" x14ac:dyDescent="0.15">
      <c r="B123" s="305">
        <v>43664</v>
      </c>
      <c r="C123" s="1396">
        <v>19.2</v>
      </c>
      <c r="D123" s="1396">
        <v>0.6</v>
      </c>
      <c r="E123" s="1402">
        <v>8.1</v>
      </c>
      <c r="F123" s="1398">
        <v>16.5</v>
      </c>
      <c r="G123" s="1396">
        <v>0.3</v>
      </c>
      <c r="H123" s="1396">
        <v>7.6</v>
      </c>
    </row>
    <row r="124" spans="2:8" ht="14.25" x14ac:dyDescent="0.15">
      <c r="B124" s="305">
        <v>43665</v>
      </c>
      <c r="C124" s="1396">
        <v>19.3</v>
      </c>
      <c r="D124" s="1396">
        <v>0.6</v>
      </c>
      <c r="E124" s="1402">
        <v>8.1</v>
      </c>
      <c r="F124" s="1398">
        <v>16.399999999999999</v>
      </c>
      <c r="G124" s="1396">
        <v>0.4</v>
      </c>
      <c r="H124" s="1396">
        <v>7.6</v>
      </c>
    </row>
    <row r="125" spans="2:8" ht="14.25" x14ac:dyDescent="0.15">
      <c r="B125" s="305">
        <v>43666</v>
      </c>
      <c r="C125" s="1396">
        <v>19.5</v>
      </c>
      <c r="D125" s="1396">
        <v>0.6</v>
      </c>
      <c r="E125" s="1402">
        <v>8.1</v>
      </c>
      <c r="F125" s="1398">
        <v>16.3</v>
      </c>
      <c r="G125" s="1396">
        <v>0.4</v>
      </c>
      <c r="H125" s="1396">
        <v>7.5</v>
      </c>
    </row>
    <row r="126" spans="2:8" ht="14.25" x14ac:dyDescent="0.15">
      <c r="B126" s="305">
        <v>43667</v>
      </c>
      <c r="C126" s="1396">
        <v>20.100000000000001</v>
      </c>
      <c r="D126" s="1396">
        <v>0.6</v>
      </c>
      <c r="E126" s="1402">
        <v>8.1</v>
      </c>
      <c r="F126" s="1398">
        <v>16.7</v>
      </c>
      <c r="G126" s="1396">
        <v>0.4</v>
      </c>
      <c r="H126" s="1396">
        <v>7.6</v>
      </c>
    </row>
    <row r="127" spans="2:8" ht="14.25" x14ac:dyDescent="0.15">
      <c r="B127" s="305">
        <v>43668</v>
      </c>
      <c r="C127" s="1396">
        <v>19.7</v>
      </c>
      <c r="D127" s="1396">
        <v>0.6</v>
      </c>
      <c r="E127" s="1402">
        <v>8.1</v>
      </c>
      <c r="F127" s="1398">
        <v>17.2</v>
      </c>
      <c r="G127" s="1396">
        <v>0.4</v>
      </c>
      <c r="H127" s="1396">
        <v>7.6</v>
      </c>
    </row>
    <row r="128" spans="2:8" ht="14.25" x14ac:dyDescent="0.15">
      <c r="B128" s="305">
        <v>43669</v>
      </c>
      <c r="C128" s="1396">
        <v>19.5</v>
      </c>
      <c r="D128" s="1396">
        <v>0.6</v>
      </c>
      <c r="E128" s="1402">
        <v>8.1999999999999993</v>
      </c>
      <c r="F128" s="1398">
        <v>16.3</v>
      </c>
      <c r="G128" s="1396">
        <v>0.4</v>
      </c>
      <c r="H128" s="1396">
        <v>7.5</v>
      </c>
    </row>
    <row r="129" spans="2:10" ht="14.25" x14ac:dyDescent="0.15">
      <c r="B129" s="305">
        <v>43670</v>
      </c>
      <c r="C129" s="1396">
        <v>19.5</v>
      </c>
      <c r="D129" s="1396">
        <v>0.6</v>
      </c>
      <c r="E129" s="1402">
        <v>8.1</v>
      </c>
      <c r="F129" s="1398">
        <v>16.600000000000001</v>
      </c>
      <c r="G129" s="1396">
        <v>0.3</v>
      </c>
      <c r="H129" s="1396">
        <v>7.6</v>
      </c>
    </row>
    <row r="130" spans="2:10" ht="14.25" x14ac:dyDescent="0.15">
      <c r="B130" s="305">
        <v>43671</v>
      </c>
      <c r="C130" s="1396">
        <v>20.399999999999999</v>
      </c>
      <c r="D130" s="1396">
        <v>0.6</v>
      </c>
      <c r="E130" s="1402">
        <v>8.1</v>
      </c>
      <c r="F130" s="1398">
        <v>16.5</v>
      </c>
      <c r="G130" s="1396">
        <v>0.3</v>
      </c>
      <c r="H130" s="1396">
        <v>7.6</v>
      </c>
    </row>
    <row r="131" spans="2:10" ht="14.25" x14ac:dyDescent="0.15">
      <c r="B131" s="305">
        <v>43672</v>
      </c>
      <c r="C131" s="1396">
        <v>20.5</v>
      </c>
      <c r="D131" s="1396">
        <v>0.6</v>
      </c>
      <c r="E131" s="1402">
        <v>8.1</v>
      </c>
      <c r="F131" s="1398">
        <v>16.600000000000001</v>
      </c>
      <c r="G131" s="1396">
        <v>0.4</v>
      </c>
      <c r="H131" s="1396">
        <v>7.6</v>
      </c>
    </row>
    <row r="132" spans="2:10" ht="14.25" x14ac:dyDescent="0.15">
      <c r="B132" s="305">
        <v>43673</v>
      </c>
      <c r="C132" s="1396">
        <v>20.8</v>
      </c>
      <c r="D132" s="1396">
        <v>0.6</v>
      </c>
      <c r="E132" s="1402">
        <v>8.1</v>
      </c>
      <c r="F132" s="1398">
        <v>16.399999999999999</v>
      </c>
      <c r="G132" s="1396">
        <v>0.4</v>
      </c>
      <c r="H132" s="1396">
        <v>7.5</v>
      </c>
    </row>
    <row r="133" spans="2:10" ht="14.25" x14ac:dyDescent="0.15">
      <c r="B133" s="305">
        <v>43674</v>
      </c>
      <c r="C133" s="1396">
        <v>20.8</v>
      </c>
      <c r="D133" s="1396">
        <v>0.6</v>
      </c>
      <c r="E133" s="1402">
        <v>8.1</v>
      </c>
      <c r="F133" s="1398">
        <v>16.7</v>
      </c>
      <c r="G133" s="1396">
        <v>0.4</v>
      </c>
      <c r="H133" s="1396">
        <v>7.5</v>
      </c>
    </row>
    <row r="134" spans="2:10" ht="14.25" x14ac:dyDescent="0.15">
      <c r="B134" s="305">
        <v>43675</v>
      </c>
      <c r="C134" s="1396">
        <v>21.1</v>
      </c>
      <c r="D134" s="1396">
        <v>0.6</v>
      </c>
      <c r="E134" s="1402">
        <v>8.1</v>
      </c>
      <c r="F134" s="1398">
        <v>17.5</v>
      </c>
      <c r="G134" s="1396">
        <v>0.4</v>
      </c>
      <c r="H134" s="1396">
        <v>7.6</v>
      </c>
    </row>
    <row r="135" spans="2:10" ht="14.25" x14ac:dyDescent="0.15">
      <c r="B135" s="305">
        <v>43676</v>
      </c>
      <c r="C135" s="1396">
        <v>21.4</v>
      </c>
      <c r="D135" s="1396">
        <v>0.6</v>
      </c>
      <c r="E135" s="1402">
        <v>8.1</v>
      </c>
      <c r="F135" s="1398">
        <v>16.600000000000001</v>
      </c>
      <c r="G135" s="1396">
        <v>0.3</v>
      </c>
      <c r="H135" s="1396">
        <v>7.6</v>
      </c>
    </row>
    <row r="136" spans="2:10" ht="14.25" x14ac:dyDescent="0.15">
      <c r="B136" s="579">
        <v>43677</v>
      </c>
      <c r="C136" s="1403">
        <v>21.7</v>
      </c>
      <c r="D136" s="1403">
        <v>0.6</v>
      </c>
      <c r="E136" s="1404">
        <v>8.1</v>
      </c>
      <c r="F136" s="1405">
        <v>17.2</v>
      </c>
      <c r="G136" s="1403">
        <v>0.4</v>
      </c>
      <c r="H136" s="1403">
        <v>7.5</v>
      </c>
    </row>
    <row r="137" spans="2:10" ht="14.25" x14ac:dyDescent="0.15">
      <c r="B137" s="574" t="s">
        <v>446</v>
      </c>
      <c r="C137" s="1393">
        <f>MAX(C106:C136)</f>
        <v>21.7</v>
      </c>
      <c r="D137" s="1393">
        <f>MAX(D106:D136)</f>
        <v>0.8</v>
      </c>
      <c r="E137" s="1394">
        <f>MAX(E106:E136)</f>
        <v>8.1999999999999993</v>
      </c>
      <c r="F137" s="1395">
        <f t="shared" ref="F137:H137" si="9">MAX(F106:F136)</f>
        <v>17.5</v>
      </c>
      <c r="G137" s="1393">
        <f t="shared" si="9"/>
        <v>0.5</v>
      </c>
      <c r="H137" s="1393">
        <f t="shared" si="9"/>
        <v>7.6</v>
      </c>
      <c r="I137" s="382"/>
      <c r="J137" s="382"/>
    </row>
    <row r="138" spans="2:10" ht="14.25" x14ac:dyDescent="0.15">
      <c r="B138" s="305" t="s">
        <v>447</v>
      </c>
      <c r="C138" s="1396">
        <f>MIN(C106:C136)</f>
        <v>18.3</v>
      </c>
      <c r="D138" s="1396">
        <f>MIN(D106:D136)</f>
        <v>0.6</v>
      </c>
      <c r="E138" s="1397">
        <f>MIN(E106:E136)</f>
        <v>8.1</v>
      </c>
      <c r="F138" s="1398">
        <f t="shared" ref="F138:H138" si="10">MIN(F106:F136)</f>
        <v>3</v>
      </c>
      <c r="G138" s="1396">
        <f t="shared" si="10"/>
        <v>0.3</v>
      </c>
      <c r="H138" s="1396">
        <f t="shared" si="10"/>
        <v>7.5</v>
      </c>
      <c r="I138" s="382"/>
      <c r="J138" s="382"/>
    </row>
    <row r="139" spans="2:10" ht="14.25" x14ac:dyDescent="0.15">
      <c r="B139" s="575" t="s">
        <v>448</v>
      </c>
      <c r="C139" s="1399">
        <f>ROUND(AVERAGE(C106:C136),1)</f>
        <v>19.5</v>
      </c>
      <c r="D139" s="1399">
        <f>ROUND(AVERAGE(D106:D136),1)</f>
        <v>0.6</v>
      </c>
      <c r="E139" s="1400">
        <f>ROUND(AVERAGE(E106:E136),1)</f>
        <v>8.1</v>
      </c>
      <c r="F139" s="1401">
        <f t="shared" ref="F139:H139" si="11">ROUND(AVERAGE(F106:F136),1)</f>
        <v>16.100000000000001</v>
      </c>
      <c r="G139" s="1399">
        <f t="shared" si="11"/>
        <v>0.4</v>
      </c>
      <c r="H139" s="1399">
        <f t="shared" si="11"/>
        <v>7.5</v>
      </c>
      <c r="I139" s="382"/>
      <c r="J139" s="382"/>
    </row>
    <row r="140" spans="2:10" ht="14.25" x14ac:dyDescent="0.15">
      <c r="B140" s="578">
        <v>43678</v>
      </c>
      <c r="C140" s="1406">
        <v>21.5</v>
      </c>
      <c r="D140" s="1406">
        <v>0.6</v>
      </c>
      <c r="E140" s="1407">
        <v>8.1</v>
      </c>
      <c r="F140" s="1408">
        <v>17.100000000000001</v>
      </c>
      <c r="G140" s="1406">
        <v>0.4</v>
      </c>
      <c r="H140" s="1406">
        <v>7.5</v>
      </c>
    </row>
    <row r="141" spans="2:10" ht="14.25" x14ac:dyDescent="0.15">
      <c r="B141" s="305">
        <v>43679</v>
      </c>
      <c r="C141" s="1409">
        <v>21.6</v>
      </c>
      <c r="D141" s="1409">
        <v>0.6</v>
      </c>
      <c r="E141" s="1410">
        <v>8.1</v>
      </c>
      <c r="F141" s="1411">
        <v>17.100000000000001</v>
      </c>
      <c r="G141" s="1409">
        <v>0.4</v>
      </c>
      <c r="H141" s="1409">
        <v>7.5</v>
      </c>
    </row>
    <row r="142" spans="2:10" ht="14.25" x14ac:dyDescent="0.15">
      <c r="B142" s="305">
        <v>43680</v>
      </c>
      <c r="C142" s="1409">
        <v>22.4</v>
      </c>
      <c r="D142" s="1409">
        <v>0.6</v>
      </c>
      <c r="E142" s="1410">
        <v>8</v>
      </c>
      <c r="F142" s="1411">
        <v>16.399999999999999</v>
      </c>
      <c r="G142" s="1409">
        <v>0.5</v>
      </c>
      <c r="H142" s="1409">
        <v>7.5</v>
      </c>
    </row>
    <row r="143" spans="2:10" ht="14.25" x14ac:dyDescent="0.15">
      <c r="B143" s="305">
        <v>43681</v>
      </c>
      <c r="C143" s="1409">
        <v>22.2</v>
      </c>
      <c r="D143" s="1409">
        <v>0.6</v>
      </c>
      <c r="E143" s="1410">
        <v>8</v>
      </c>
      <c r="F143" s="1411">
        <v>17.2</v>
      </c>
      <c r="G143" s="1409">
        <v>0.4</v>
      </c>
      <c r="H143" s="1409">
        <v>7.5</v>
      </c>
    </row>
    <row r="144" spans="2:10" ht="14.25" x14ac:dyDescent="0.15">
      <c r="B144" s="305">
        <v>43682</v>
      </c>
      <c r="C144" s="1409">
        <v>22.1</v>
      </c>
      <c r="D144" s="1409">
        <v>0.6</v>
      </c>
      <c r="E144" s="1410">
        <v>8.1</v>
      </c>
      <c r="F144" s="1411">
        <v>18.3</v>
      </c>
      <c r="G144" s="1409">
        <v>0.4</v>
      </c>
      <c r="H144" s="1409">
        <v>7.6</v>
      </c>
    </row>
    <row r="145" spans="2:8" ht="14.25" x14ac:dyDescent="0.15">
      <c r="B145" s="305">
        <v>43683</v>
      </c>
      <c r="C145" s="1409">
        <v>22</v>
      </c>
      <c r="D145" s="1409">
        <v>0.6</v>
      </c>
      <c r="E145" s="1410">
        <v>8.1</v>
      </c>
      <c r="F145" s="1411">
        <v>17.3</v>
      </c>
      <c r="G145" s="1409">
        <v>0.5</v>
      </c>
      <c r="H145" s="1409">
        <v>7.5</v>
      </c>
    </row>
    <row r="146" spans="2:8" ht="14.25" x14ac:dyDescent="0.15">
      <c r="B146" s="305">
        <v>43684</v>
      </c>
      <c r="C146" s="1409">
        <v>22.9</v>
      </c>
      <c r="D146" s="1409">
        <v>0.6</v>
      </c>
      <c r="E146" s="1410">
        <v>8</v>
      </c>
      <c r="F146" s="1411">
        <v>16.600000000000001</v>
      </c>
      <c r="G146" s="1409">
        <v>0.4</v>
      </c>
      <c r="H146" s="1409">
        <v>7.5</v>
      </c>
    </row>
    <row r="147" spans="2:8" ht="14.25" x14ac:dyDescent="0.15">
      <c r="B147" s="305">
        <v>43685</v>
      </c>
      <c r="C147" s="1409">
        <v>22.9</v>
      </c>
      <c r="D147" s="1409">
        <v>0.6</v>
      </c>
      <c r="E147" s="1410">
        <v>8</v>
      </c>
      <c r="F147" s="1411">
        <v>16.8</v>
      </c>
      <c r="G147" s="1409">
        <v>0.5</v>
      </c>
      <c r="H147" s="1409">
        <v>7.5</v>
      </c>
    </row>
    <row r="148" spans="2:8" ht="14.25" x14ac:dyDescent="0.15">
      <c r="B148" s="305">
        <v>43686</v>
      </c>
      <c r="C148" s="1409">
        <v>22.6</v>
      </c>
      <c r="D148" s="1409">
        <v>0.6</v>
      </c>
      <c r="E148" s="1410">
        <v>8.1</v>
      </c>
      <c r="F148" s="1411">
        <v>17.600000000000001</v>
      </c>
      <c r="G148" s="1409">
        <v>0.4</v>
      </c>
      <c r="H148" s="1409">
        <v>7.5</v>
      </c>
    </row>
    <row r="149" spans="2:8" ht="14.25" x14ac:dyDescent="0.15">
      <c r="B149" s="305">
        <v>43687</v>
      </c>
      <c r="C149" s="1409">
        <v>22.4</v>
      </c>
      <c r="D149" s="1409">
        <v>0.6</v>
      </c>
      <c r="E149" s="1410">
        <v>8.1</v>
      </c>
      <c r="F149" s="1411">
        <v>16.899999999999999</v>
      </c>
      <c r="G149" s="1409">
        <v>0.5</v>
      </c>
      <c r="H149" s="1409">
        <v>7.5</v>
      </c>
    </row>
    <row r="150" spans="2:8" ht="14.25" x14ac:dyDescent="0.15">
      <c r="B150" s="305">
        <v>43688</v>
      </c>
      <c r="C150" s="1409">
        <v>23.2</v>
      </c>
      <c r="D150" s="1409">
        <v>0.6</v>
      </c>
      <c r="E150" s="1410">
        <v>8</v>
      </c>
      <c r="F150" s="1411">
        <v>16.7</v>
      </c>
      <c r="G150" s="1409">
        <v>0.4</v>
      </c>
      <c r="H150" s="1409">
        <v>7.5</v>
      </c>
    </row>
    <row r="151" spans="2:8" ht="14.25" x14ac:dyDescent="0.15">
      <c r="B151" s="305">
        <v>43689</v>
      </c>
      <c r="C151" s="1409">
        <v>22.8</v>
      </c>
      <c r="D151" s="1409">
        <v>0.6</v>
      </c>
      <c r="E151" s="1410">
        <v>8</v>
      </c>
      <c r="F151" s="1411">
        <v>18.2</v>
      </c>
      <c r="G151" s="1409">
        <v>0.4</v>
      </c>
      <c r="H151" s="1409">
        <v>7.6</v>
      </c>
    </row>
    <row r="152" spans="2:8" ht="14.25" x14ac:dyDescent="0.15">
      <c r="B152" s="305">
        <v>43690</v>
      </c>
      <c r="C152" s="1409">
        <v>22.9</v>
      </c>
      <c r="D152" s="1409">
        <v>0.6</v>
      </c>
      <c r="E152" s="1410">
        <v>8</v>
      </c>
      <c r="F152" s="1411">
        <v>17.7</v>
      </c>
      <c r="G152" s="1409">
        <v>0.4</v>
      </c>
      <c r="H152" s="1409">
        <v>7.6</v>
      </c>
    </row>
    <row r="153" spans="2:8" ht="14.25" x14ac:dyDescent="0.15">
      <c r="B153" s="305">
        <v>43691</v>
      </c>
      <c r="C153" s="1409">
        <v>22.5</v>
      </c>
      <c r="D153" s="1409">
        <v>0.6</v>
      </c>
      <c r="E153" s="1410">
        <v>8</v>
      </c>
      <c r="F153" s="1411">
        <v>17.3</v>
      </c>
      <c r="G153" s="1409">
        <v>0.4</v>
      </c>
      <c r="H153" s="1409">
        <v>7.5</v>
      </c>
    </row>
    <row r="154" spans="2:8" ht="14.25" x14ac:dyDescent="0.15">
      <c r="B154" s="305">
        <v>43692</v>
      </c>
      <c r="C154" s="1409">
        <v>22.8</v>
      </c>
      <c r="D154" s="1409">
        <v>0.6</v>
      </c>
      <c r="E154" s="1410">
        <v>8</v>
      </c>
      <c r="F154" s="1411">
        <v>17.399999999999999</v>
      </c>
      <c r="G154" s="1409">
        <v>0.4</v>
      </c>
      <c r="H154" s="1409">
        <v>7.5</v>
      </c>
    </row>
    <row r="155" spans="2:8" ht="14.25" x14ac:dyDescent="0.15">
      <c r="B155" s="305">
        <v>43693</v>
      </c>
      <c r="C155" s="1409">
        <v>23.1</v>
      </c>
      <c r="D155" s="1409">
        <v>1</v>
      </c>
      <c r="E155" s="1410">
        <v>8</v>
      </c>
      <c r="F155" s="1411">
        <v>17.2</v>
      </c>
      <c r="G155" s="1409">
        <v>0.3</v>
      </c>
      <c r="H155" s="1409">
        <v>7.6</v>
      </c>
    </row>
    <row r="156" spans="2:8" ht="14.25" x14ac:dyDescent="0.15">
      <c r="B156" s="305">
        <v>43694</v>
      </c>
      <c r="C156" s="1409">
        <v>22.7</v>
      </c>
      <c r="D156" s="1409">
        <v>0.6</v>
      </c>
      <c r="E156" s="1410">
        <v>8</v>
      </c>
      <c r="F156" s="1411">
        <v>17</v>
      </c>
      <c r="G156" s="1409">
        <v>0.5</v>
      </c>
      <c r="H156" s="1409">
        <v>7.5</v>
      </c>
    </row>
    <row r="157" spans="2:8" ht="14.25" x14ac:dyDescent="0.15">
      <c r="B157" s="305">
        <v>43695</v>
      </c>
      <c r="C157" s="1409">
        <v>22.6</v>
      </c>
      <c r="D157" s="1409">
        <v>0.8</v>
      </c>
      <c r="E157" s="1410">
        <v>8</v>
      </c>
      <c r="F157" s="1411">
        <v>17.2</v>
      </c>
      <c r="G157" s="1409">
        <v>0.4</v>
      </c>
      <c r="H157" s="1409">
        <v>7.5</v>
      </c>
    </row>
    <row r="158" spans="2:8" ht="14.25" x14ac:dyDescent="0.15">
      <c r="B158" s="305">
        <v>43696</v>
      </c>
      <c r="C158" s="1409">
        <v>22.4</v>
      </c>
      <c r="D158" s="1409">
        <v>1.2</v>
      </c>
      <c r="E158" s="1410">
        <v>8</v>
      </c>
      <c r="F158" s="1411">
        <v>18.100000000000001</v>
      </c>
      <c r="G158" s="1409">
        <v>0.4</v>
      </c>
      <c r="H158" s="1409">
        <v>7.5</v>
      </c>
    </row>
    <row r="159" spans="2:8" ht="14.25" x14ac:dyDescent="0.15">
      <c r="B159" s="305">
        <v>43697</v>
      </c>
      <c r="C159" s="1409">
        <v>22.9</v>
      </c>
      <c r="D159" s="1409">
        <v>0.6</v>
      </c>
      <c r="E159" s="1410">
        <v>8</v>
      </c>
      <c r="F159" s="1411">
        <v>16.5</v>
      </c>
      <c r="G159" s="1409">
        <v>0.3</v>
      </c>
      <c r="H159" s="1409">
        <v>7.6</v>
      </c>
    </row>
    <row r="160" spans="2:8" ht="14.25" x14ac:dyDescent="0.15">
      <c r="B160" s="305">
        <v>43698</v>
      </c>
      <c r="C160" s="1409">
        <v>22.8</v>
      </c>
      <c r="D160" s="1409">
        <v>0.7</v>
      </c>
      <c r="E160" s="1410">
        <v>6.8</v>
      </c>
      <c r="F160" s="1411">
        <v>17.399999999999999</v>
      </c>
      <c r="G160" s="1409">
        <v>0.3</v>
      </c>
      <c r="H160" s="1409">
        <v>7.6</v>
      </c>
    </row>
    <row r="161" spans="2:13" ht="14.25" x14ac:dyDescent="0.15">
      <c r="B161" s="305">
        <v>43699</v>
      </c>
      <c r="C161" s="1409">
        <v>22.7</v>
      </c>
      <c r="D161" s="1409">
        <v>0.8</v>
      </c>
      <c r="E161" s="1410">
        <v>8</v>
      </c>
      <c r="F161" s="1411">
        <v>17.2</v>
      </c>
      <c r="G161" s="1535">
        <v>0</v>
      </c>
      <c r="H161" s="1409">
        <v>7.5</v>
      </c>
    </row>
    <row r="162" spans="2:13" ht="14.25" x14ac:dyDescent="0.15">
      <c r="B162" s="305">
        <v>43700</v>
      </c>
      <c r="C162" s="1409">
        <v>22.3</v>
      </c>
      <c r="D162" s="1409">
        <v>0.8</v>
      </c>
      <c r="E162" s="1410">
        <v>8</v>
      </c>
      <c r="F162" s="1411">
        <v>16.8</v>
      </c>
      <c r="G162" s="1409">
        <v>0.4</v>
      </c>
      <c r="H162" s="1409">
        <v>7.5</v>
      </c>
    </row>
    <row r="163" spans="2:13" ht="14.25" x14ac:dyDescent="0.15">
      <c r="B163" s="305">
        <v>43701</v>
      </c>
      <c r="C163" s="1409">
        <v>21.7</v>
      </c>
      <c r="D163" s="1409">
        <v>0.7</v>
      </c>
      <c r="E163" s="1410">
        <v>8.1</v>
      </c>
      <c r="F163" s="1411">
        <v>16.7</v>
      </c>
      <c r="G163" s="1409">
        <v>0.3</v>
      </c>
      <c r="H163" s="1409">
        <v>7.6</v>
      </c>
    </row>
    <row r="164" spans="2:13" ht="14.25" x14ac:dyDescent="0.15">
      <c r="B164" s="305">
        <v>43702</v>
      </c>
      <c r="C164" s="1409">
        <v>21.4</v>
      </c>
      <c r="D164" s="1409">
        <v>0.7</v>
      </c>
      <c r="E164" s="1410">
        <v>8.1</v>
      </c>
      <c r="F164" s="1411">
        <v>16.7</v>
      </c>
      <c r="G164" s="1409">
        <v>0.3</v>
      </c>
      <c r="H164" s="1409">
        <v>7.6</v>
      </c>
    </row>
    <row r="165" spans="2:13" ht="14.25" x14ac:dyDescent="0.15">
      <c r="B165" s="305">
        <v>43703</v>
      </c>
      <c r="C165" s="1409">
        <v>22.3</v>
      </c>
      <c r="D165" s="1409">
        <v>0.7</v>
      </c>
      <c r="E165" s="1410">
        <v>8</v>
      </c>
      <c r="F165" s="1411">
        <v>18</v>
      </c>
      <c r="G165" s="1409">
        <v>0.3</v>
      </c>
      <c r="H165" s="1409">
        <v>7.7</v>
      </c>
    </row>
    <row r="166" spans="2:13" ht="14.25" x14ac:dyDescent="0.15">
      <c r="B166" s="305">
        <v>43704</v>
      </c>
      <c r="C166" s="1409">
        <v>19.899999999999999</v>
      </c>
      <c r="D166" s="1409">
        <v>0.7</v>
      </c>
      <c r="E166" s="1410">
        <v>8.1999999999999993</v>
      </c>
      <c r="F166" s="1411">
        <v>17.100000000000001</v>
      </c>
      <c r="G166" s="1409">
        <v>0.4</v>
      </c>
      <c r="H166" s="1409">
        <v>7.6</v>
      </c>
    </row>
    <row r="167" spans="2:13" ht="14.25" x14ac:dyDescent="0.15">
      <c r="B167" s="305">
        <v>43705</v>
      </c>
      <c r="C167" s="1409">
        <v>19.399999999999999</v>
      </c>
      <c r="D167" s="1409">
        <v>0.7</v>
      </c>
      <c r="E167" s="1410">
        <v>8.1999999999999993</v>
      </c>
      <c r="F167" s="1411">
        <v>16.600000000000001</v>
      </c>
      <c r="G167" s="1409">
        <v>0.4</v>
      </c>
      <c r="H167" s="1409">
        <v>7.6</v>
      </c>
    </row>
    <row r="168" spans="2:13" ht="14.25" x14ac:dyDescent="0.15">
      <c r="B168" s="305">
        <v>43706</v>
      </c>
      <c r="C168" s="1409">
        <v>19.100000000000001</v>
      </c>
      <c r="D168" s="1409">
        <v>0.7</v>
      </c>
      <c r="E168" s="1410">
        <v>8.1999999999999993</v>
      </c>
      <c r="F168" s="1411">
        <v>16.899999999999999</v>
      </c>
      <c r="G168" s="1409">
        <v>0.5</v>
      </c>
      <c r="H168" s="1409">
        <v>7.6</v>
      </c>
    </row>
    <row r="169" spans="2:13" ht="14.25" x14ac:dyDescent="0.15">
      <c r="B169" s="305">
        <v>43707</v>
      </c>
      <c r="C169" s="1409">
        <v>20.399999999999999</v>
      </c>
      <c r="D169" s="1409">
        <v>0.7</v>
      </c>
      <c r="E169" s="1410">
        <v>8.1</v>
      </c>
      <c r="F169" s="1411">
        <v>16.399999999999999</v>
      </c>
      <c r="G169" s="1409">
        <v>0.4</v>
      </c>
      <c r="H169" s="1409">
        <v>7.7</v>
      </c>
    </row>
    <row r="170" spans="2:13" ht="14.25" x14ac:dyDescent="0.15">
      <c r="B170" s="579">
        <v>43708</v>
      </c>
      <c r="C170" s="1412">
        <v>19.899999999999999</v>
      </c>
      <c r="D170" s="1412">
        <v>0.7</v>
      </c>
      <c r="E170" s="1413">
        <v>8.1</v>
      </c>
      <c r="F170" s="1414">
        <v>16.399999999999999</v>
      </c>
      <c r="G170" s="1412">
        <v>0.4</v>
      </c>
      <c r="H170" s="1412">
        <v>7.6</v>
      </c>
    </row>
    <row r="171" spans="2:13" ht="14.25" x14ac:dyDescent="0.15">
      <c r="B171" s="574" t="s">
        <v>449</v>
      </c>
      <c r="C171" s="1393">
        <f t="shared" ref="C171:H171" si="12">MAX(C140:C170)</f>
        <v>23.2</v>
      </c>
      <c r="D171" s="1393">
        <f t="shared" si="12"/>
        <v>1.2</v>
      </c>
      <c r="E171" s="1394">
        <f t="shared" si="12"/>
        <v>8.1999999999999993</v>
      </c>
      <c r="F171" s="1395">
        <f t="shared" si="12"/>
        <v>18.3</v>
      </c>
      <c r="G171" s="1393">
        <f t="shared" si="12"/>
        <v>0.5</v>
      </c>
      <c r="H171" s="1393">
        <f t="shared" si="12"/>
        <v>7.7</v>
      </c>
      <c r="I171" s="382"/>
      <c r="J171" s="382"/>
    </row>
    <row r="172" spans="2:13" ht="14.25" x14ac:dyDescent="0.15">
      <c r="B172" s="305" t="s">
        <v>450</v>
      </c>
      <c r="C172" s="1396">
        <f t="shared" ref="C172:H172" si="13">MIN(C140:C170)</f>
        <v>19.100000000000001</v>
      </c>
      <c r="D172" s="1396">
        <f t="shared" si="13"/>
        <v>0.6</v>
      </c>
      <c r="E172" s="1397">
        <f t="shared" si="13"/>
        <v>6.8</v>
      </c>
      <c r="F172" s="1398">
        <f t="shared" si="13"/>
        <v>16.399999999999999</v>
      </c>
      <c r="G172" s="1536">
        <f t="shared" si="13"/>
        <v>0</v>
      </c>
      <c r="H172" s="1396">
        <f t="shared" si="13"/>
        <v>7.5</v>
      </c>
      <c r="I172" s="382"/>
      <c r="J172" s="382"/>
    </row>
    <row r="173" spans="2:13" ht="14.25" x14ac:dyDescent="0.15">
      <c r="B173" s="575" t="s">
        <v>451</v>
      </c>
      <c r="C173" s="1399">
        <f t="shared" ref="C173:H173" si="14">ROUND(AVERAGE(C140:C170),1)</f>
        <v>22</v>
      </c>
      <c r="D173" s="1399">
        <f t="shared" si="14"/>
        <v>0.7</v>
      </c>
      <c r="E173" s="1400">
        <f t="shared" si="14"/>
        <v>8</v>
      </c>
      <c r="F173" s="1401">
        <f t="shared" si="14"/>
        <v>17.100000000000001</v>
      </c>
      <c r="G173" s="1399">
        <f t="shared" si="14"/>
        <v>0.4</v>
      </c>
      <c r="H173" s="1399">
        <f t="shared" si="14"/>
        <v>7.6</v>
      </c>
      <c r="I173" s="382"/>
      <c r="J173" s="382"/>
    </row>
    <row r="174" spans="2:13" ht="14.25" x14ac:dyDescent="0.15">
      <c r="B174" s="306">
        <v>43709</v>
      </c>
      <c r="C174" s="1406">
        <v>19.600000000000001</v>
      </c>
      <c r="D174" s="1406">
        <v>0.7</v>
      </c>
      <c r="E174" s="1415">
        <v>8.1</v>
      </c>
      <c r="F174" s="1408">
        <v>16.8</v>
      </c>
      <c r="G174" s="1406">
        <v>0.4</v>
      </c>
      <c r="H174" s="1406">
        <v>7.6</v>
      </c>
      <c r="J174" s="1733" t="s">
        <v>360</v>
      </c>
      <c r="K174" s="1734"/>
      <c r="L174" s="1734"/>
      <c r="M174" s="1735"/>
    </row>
    <row r="175" spans="2:13" ht="14.25" x14ac:dyDescent="0.15">
      <c r="B175" s="306">
        <v>43710</v>
      </c>
      <c r="C175" s="1409">
        <v>19.2</v>
      </c>
      <c r="D175" s="1409">
        <v>0.6</v>
      </c>
      <c r="E175" s="1416">
        <v>8.1999999999999993</v>
      </c>
      <c r="F175" s="1411">
        <v>17.3</v>
      </c>
      <c r="G175" s="1409">
        <v>0.3</v>
      </c>
      <c r="H175" s="1409">
        <v>7.7</v>
      </c>
      <c r="J175" s="1736"/>
      <c r="K175" s="1737"/>
      <c r="L175" s="1737"/>
      <c r="M175" s="1738"/>
    </row>
    <row r="176" spans="2:13" ht="14.25" x14ac:dyDescent="0.15">
      <c r="B176" s="306">
        <v>43711</v>
      </c>
      <c r="C176" s="1409">
        <v>19.5</v>
      </c>
      <c r="D176" s="1409">
        <v>0.7</v>
      </c>
      <c r="E176" s="1416">
        <v>8.1999999999999993</v>
      </c>
      <c r="F176" s="1411">
        <v>16.899999999999999</v>
      </c>
      <c r="G176" s="1409">
        <v>0.3</v>
      </c>
      <c r="H176" s="1409">
        <v>7.6</v>
      </c>
      <c r="J176" s="1431" t="s">
        <v>361</v>
      </c>
      <c r="K176" s="1432">
        <v>43794</v>
      </c>
      <c r="L176" s="355" t="s">
        <v>91</v>
      </c>
      <c r="M176" s="355" t="s">
        <v>92</v>
      </c>
    </row>
    <row r="177" spans="2:13" ht="14.25" x14ac:dyDescent="0.15">
      <c r="B177" s="306">
        <v>43712</v>
      </c>
      <c r="C177" s="1409">
        <v>20</v>
      </c>
      <c r="D177" s="1409">
        <v>0.6</v>
      </c>
      <c r="E177" s="1416">
        <v>8.1</v>
      </c>
      <c r="F177" s="1411">
        <v>16.600000000000001</v>
      </c>
      <c r="G177" s="1409">
        <v>0.3</v>
      </c>
      <c r="H177" s="1409">
        <v>7.6</v>
      </c>
      <c r="J177" s="1433" t="s">
        <v>94</v>
      </c>
      <c r="K177" s="1434" t="s">
        <v>362</v>
      </c>
      <c r="L177" s="1435">
        <v>15.5</v>
      </c>
      <c r="M177" s="1436">
        <v>15.2</v>
      </c>
    </row>
    <row r="178" spans="2:13" ht="14.25" x14ac:dyDescent="0.15">
      <c r="B178" s="306">
        <v>43713</v>
      </c>
      <c r="C178" s="1409">
        <v>19</v>
      </c>
      <c r="D178" s="1409">
        <v>0.6</v>
      </c>
      <c r="E178" s="1416">
        <v>8.1999999999999993</v>
      </c>
      <c r="F178" s="1411">
        <v>16.7</v>
      </c>
      <c r="G178" s="1409">
        <v>0.4</v>
      </c>
      <c r="H178" s="1409">
        <v>7.6</v>
      </c>
      <c r="J178" s="1433" t="s">
        <v>363</v>
      </c>
      <c r="K178" s="1434" t="s">
        <v>96</v>
      </c>
      <c r="L178" s="1435">
        <v>1.23</v>
      </c>
      <c r="M178" s="1436">
        <v>0.41</v>
      </c>
    </row>
    <row r="179" spans="2:13" ht="14.25" x14ac:dyDescent="0.15">
      <c r="B179" s="306">
        <v>43714</v>
      </c>
      <c r="C179" s="1409">
        <v>20</v>
      </c>
      <c r="D179" s="1409">
        <v>0.6</v>
      </c>
      <c r="E179" s="1416">
        <v>8.1</v>
      </c>
      <c r="F179" s="1411">
        <v>16.7</v>
      </c>
      <c r="G179" s="1409">
        <v>0.4</v>
      </c>
      <c r="H179" s="1409">
        <v>7.6</v>
      </c>
      <c r="J179" s="1433" t="s">
        <v>21</v>
      </c>
      <c r="K179" s="1437"/>
      <c r="L179" s="1435">
        <v>8.2799999999999994</v>
      </c>
      <c r="M179" s="1436">
        <v>7.59</v>
      </c>
    </row>
    <row r="180" spans="2:13" ht="14.25" x14ac:dyDescent="0.15">
      <c r="B180" s="306">
        <v>43715</v>
      </c>
      <c r="C180" s="1409">
        <v>20</v>
      </c>
      <c r="D180" s="1409">
        <v>0.6</v>
      </c>
      <c r="E180" s="1416">
        <v>8.1</v>
      </c>
      <c r="F180" s="1411">
        <v>16.3</v>
      </c>
      <c r="G180" s="1409">
        <v>0.4</v>
      </c>
      <c r="H180" s="1409">
        <v>7.6</v>
      </c>
      <c r="J180" s="1433" t="s">
        <v>364</v>
      </c>
      <c r="K180" s="1437" t="s">
        <v>365</v>
      </c>
      <c r="L180" s="1435">
        <v>15.1</v>
      </c>
      <c r="M180" s="1436">
        <v>20.6</v>
      </c>
    </row>
    <row r="181" spans="2:13" ht="14.25" x14ac:dyDescent="0.15">
      <c r="B181" s="306">
        <v>43716</v>
      </c>
      <c r="C181" s="1409">
        <v>19.899999999999999</v>
      </c>
      <c r="D181" s="1409">
        <v>0.6</v>
      </c>
      <c r="E181" s="1416">
        <v>8.1999999999999993</v>
      </c>
      <c r="F181" s="1411">
        <v>16.8</v>
      </c>
      <c r="G181" s="1409">
        <v>0.4</v>
      </c>
      <c r="H181" s="1409">
        <v>7.6</v>
      </c>
      <c r="J181" s="1433" t="s">
        <v>366</v>
      </c>
      <c r="K181" s="1437" t="s">
        <v>367</v>
      </c>
      <c r="L181" s="1538">
        <v>53.8</v>
      </c>
      <c r="M181" s="1539">
        <v>36.9</v>
      </c>
    </row>
    <row r="182" spans="2:13" ht="14.25" x14ac:dyDescent="0.15">
      <c r="B182" s="306">
        <v>43717</v>
      </c>
      <c r="C182" s="1409">
        <v>19.8</v>
      </c>
      <c r="D182" s="1409">
        <v>0.6</v>
      </c>
      <c r="E182" s="1416">
        <v>8.1999999999999993</v>
      </c>
      <c r="F182" s="1411">
        <v>17.2</v>
      </c>
      <c r="G182" s="1409">
        <v>0.3</v>
      </c>
      <c r="H182" s="1409">
        <v>7.6</v>
      </c>
      <c r="J182" s="1433" t="s">
        <v>368</v>
      </c>
      <c r="K182" s="1437" t="s">
        <v>367</v>
      </c>
      <c r="L182" s="1538">
        <v>60.8</v>
      </c>
      <c r="M182" s="1539">
        <v>71</v>
      </c>
    </row>
    <row r="183" spans="2:13" ht="14.25" x14ac:dyDescent="0.15">
      <c r="B183" s="306">
        <v>43718</v>
      </c>
      <c r="C183" s="1409">
        <v>20.100000000000001</v>
      </c>
      <c r="D183" s="1409">
        <v>0.6</v>
      </c>
      <c r="E183" s="1416">
        <v>8.1</v>
      </c>
      <c r="F183" s="1411">
        <v>17.3</v>
      </c>
      <c r="G183" s="1409">
        <v>0.3</v>
      </c>
      <c r="H183" s="1409">
        <v>7.7</v>
      </c>
      <c r="J183" s="1433" t="s">
        <v>369</v>
      </c>
      <c r="K183" s="1437" t="s">
        <v>367</v>
      </c>
      <c r="L183" s="1538">
        <v>45</v>
      </c>
      <c r="M183" s="1539">
        <v>44</v>
      </c>
    </row>
    <row r="184" spans="2:13" ht="14.25" x14ac:dyDescent="0.15">
      <c r="B184" s="306">
        <v>43719</v>
      </c>
      <c r="C184" s="1409">
        <v>20.6</v>
      </c>
      <c r="D184" s="1409">
        <v>0.6</v>
      </c>
      <c r="E184" s="1416">
        <v>8.1</v>
      </c>
      <c r="F184" s="1411">
        <v>17.100000000000001</v>
      </c>
      <c r="G184" s="1409">
        <v>0.4</v>
      </c>
      <c r="H184" s="1409">
        <v>7.6</v>
      </c>
      <c r="J184" s="1433" t="s">
        <v>370</v>
      </c>
      <c r="K184" s="1437" t="s">
        <v>367</v>
      </c>
      <c r="L184" s="1538">
        <v>15.8</v>
      </c>
      <c r="M184" s="1539">
        <v>27</v>
      </c>
    </row>
    <row r="185" spans="2:13" ht="14.25" x14ac:dyDescent="0.15">
      <c r="B185" s="306">
        <v>43720</v>
      </c>
      <c r="C185" s="1409">
        <v>20.6</v>
      </c>
      <c r="D185" s="1409">
        <v>0.6</v>
      </c>
      <c r="E185" s="1416">
        <v>8.1</v>
      </c>
      <c r="F185" s="1411">
        <v>16.8</v>
      </c>
      <c r="G185" s="1409">
        <v>0.4</v>
      </c>
      <c r="H185" s="1409">
        <v>7.6</v>
      </c>
      <c r="J185" s="1433" t="s">
        <v>371</v>
      </c>
      <c r="K185" s="1437" t="s">
        <v>367</v>
      </c>
      <c r="L185" s="1435">
        <v>6.1</v>
      </c>
      <c r="M185" s="1436">
        <v>15.3</v>
      </c>
    </row>
    <row r="186" spans="2:13" ht="14.25" x14ac:dyDescent="0.15">
      <c r="B186" s="306">
        <v>43721</v>
      </c>
      <c r="C186" s="1409">
        <v>20.7</v>
      </c>
      <c r="D186" s="1409">
        <v>0.6</v>
      </c>
      <c r="E186" s="1416">
        <v>8.1</v>
      </c>
      <c r="F186" s="1411">
        <v>16.8</v>
      </c>
      <c r="G186" s="1409">
        <v>0.4</v>
      </c>
      <c r="H186" s="1409">
        <v>7.6</v>
      </c>
      <c r="J186" s="1433" t="s">
        <v>372</v>
      </c>
      <c r="K186" s="1437" t="s">
        <v>367</v>
      </c>
      <c r="L186" s="1438">
        <v>103</v>
      </c>
      <c r="M186" s="1439">
        <v>137</v>
      </c>
    </row>
    <row r="187" spans="2:13" ht="14.25" x14ac:dyDescent="0.15">
      <c r="B187" s="306">
        <v>43722</v>
      </c>
      <c r="C187" s="1409">
        <v>20.6</v>
      </c>
      <c r="D187" s="1409">
        <v>0.6</v>
      </c>
      <c r="E187" s="1416">
        <v>8.1</v>
      </c>
      <c r="F187" s="1411">
        <v>16.600000000000001</v>
      </c>
      <c r="G187" s="1409">
        <v>0.4</v>
      </c>
      <c r="H187" s="1409">
        <v>7.6</v>
      </c>
      <c r="J187" s="1433" t="s">
        <v>373</v>
      </c>
      <c r="K187" s="1437" t="s">
        <v>367</v>
      </c>
      <c r="L187" s="1440">
        <v>0.04</v>
      </c>
      <c r="M187" s="1441">
        <v>0.15</v>
      </c>
    </row>
    <row r="188" spans="2:13" ht="14.25" x14ac:dyDescent="0.15">
      <c r="B188" s="306">
        <v>43723</v>
      </c>
      <c r="C188" s="1409">
        <v>20.8</v>
      </c>
      <c r="D188" s="1409">
        <v>0.6</v>
      </c>
      <c r="E188" s="1416">
        <v>8.1</v>
      </c>
      <c r="F188" s="1411">
        <v>16.7</v>
      </c>
      <c r="G188" s="1409">
        <v>0.3</v>
      </c>
      <c r="H188" s="1409">
        <v>7.6</v>
      </c>
      <c r="J188" s="1433" t="s">
        <v>374</v>
      </c>
      <c r="K188" s="1437" t="s">
        <v>367</v>
      </c>
      <c r="L188" s="1438" t="s">
        <v>613</v>
      </c>
      <c r="M188" s="1439" t="s">
        <v>613</v>
      </c>
    </row>
    <row r="189" spans="2:13" ht="14.25" x14ac:dyDescent="0.15">
      <c r="B189" s="306">
        <v>43724</v>
      </c>
      <c r="C189" s="1409">
        <v>21.5</v>
      </c>
      <c r="D189" s="1409">
        <v>0.6</v>
      </c>
      <c r="E189" s="1416">
        <v>8.1</v>
      </c>
      <c r="F189" s="1411">
        <v>17</v>
      </c>
      <c r="G189" s="1409">
        <v>0.3</v>
      </c>
      <c r="H189" s="1409">
        <v>7.6</v>
      </c>
      <c r="J189" s="1433" t="s">
        <v>375</v>
      </c>
      <c r="K189" s="1437" t="s">
        <v>367</v>
      </c>
      <c r="L189" s="1438" t="s">
        <v>557</v>
      </c>
      <c r="M189" s="1442" t="s">
        <v>557</v>
      </c>
    </row>
    <row r="190" spans="2:13" ht="14.25" x14ac:dyDescent="0.15">
      <c r="B190" s="306">
        <v>43725</v>
      </c>
      <c r="C190" s="1409">
        <v>21.3</v>
      </c>
      <c r="D190" s="1409">
        <v>0.6</v>
      </c>
      <c r="E190" s="1416">
        <v>8.1</v>
      </c>
      <c r="F190" s="1411">
        <v>17.3</v>
      </c>
      <c r="G190" s="1409">
        <v>0.3</v>
      </c>
      <c r="H190" s="1409">
        <v>7.6</v>
      </c>
      <c r="J190" s="1433" t="s">
        <v>376</v>
      </c>
      <c r="K190" s="1437" t="s">
        <v>367</v>
      </c>
      <c r="L190" s="1438">
        <v>11.3</v>
      </c>
      <c r="M190" s="1443">
        <v>7.2</v>
      </c>
    </row>
    <row r="191" spans="2:13" ht="14.25" x14ac:dyDescent="0.15">
      <c r="B191" s="306">
        <v>43726</v>
      </c>
      <c r="C191" s="1409">
        <v>21.7</v>
      </c>
      <c r="D191" s="1409">
        <v>0.6</v>
      </c>
      <c r="E191" s="1416">
        <v>8.1</v>
      </c>
      <c r="F191" s="1411">
        <v>17</v>
      </c>
      <c r="G191" s="1409">
        <v>0.4</v>
      </c>
      <c r="H191" s="1409">
        <v>7.6</v>
      </c>
      <c r="J191" s="1433" t="s">
        <v>88</v>
      </c>
      <c r="K191" s="1437" t="s">
        <v>367</v>
      </c>
      <c r="L191" s="1440">
        <v>0.01</v>
      </c>
      <c r="M191" s="1441">
        <v>0.01</v>
      </c>
    </row>
    <row r="192" spans="2:13" ht="14.25" x14ac:dyDescent="0.15">
      <c r="B192" s="306">
        <v>43727</v>
      </c>
      <c r="C192" s="1409">
        <v>19</v>
      </c>
      <c r="D192" s="1409">
        <v>0.6</v>
      </c>
      <c r="E192" s="1416">
        <v>8.1999999999999993</v>
      </c>
      <c r="F192" s="1411">
        <v>16.600000000000001</v>
      </c>
      <c r="G192" s="1409">
        <v>0.3</v>
      </c>
      <c r="H192" s="1409">
        <v>7.6</v>
      </c>
      <c r="J192" s="1433" t="s">
        <v>26</v>
      </c>
      <c r="K192" s="1437" t="s">
        <v>367</v>
      </c>
      <c r="L192" s="1438" t="s">
        <v>557</v>
      </c>
      <c r="M192" s="1439" t="s">
        <v>557</v>
      </c>
    </row>
    <row r="193" spans="2:13" ht="14.25" x14ac:dyDescent="0.15">
      <c r="B193" s="306">
        <v>43728</v>
      </c>
      <c r="C193" s="1409">
        <v>18.8</v>
      </c>
      <c r="D193" s="1409">
        <v>0.6</v>
      </c>
      <c r="E193" s="1416">
        <v>8.1</v>
      </c>
      <c r="F193" s="1411">
        <v>16.399999999999999</v>
      </c>
      <c r="G193" s="1409">
        <v>0.3</v>
      </c>
      <c r="H193" s="1409">
        <v>7.6</v>
      </c>
      <c r="J193" s="1433" t="s">
        <v>377</v>
      </c>
      <c r="K193" s="1437" t="s">
        <v>367</v>
      </c>
      <c r="L193" s="1438" t="s">
        <v>318</v>
      </c>
      <c r="M193" s="1439" t="s">
        <v>318</v>
      </c>
    </row>
    <row r="194" spans="2:13" ht="14.25" x14ac:dyDescent="0.15">
      <c r="B194" s="306">
        <v>43729</v>
      </c>
      <c r="C194" s="1409">
        <v>18.7</v>
      </c>
      <c r="D194" s="1409">
        <v>0.6</v>
      </c>
      <c r="E194" s="1416">
        <v>8.1</v>
      </c>
      <c r="F194" s="1411">
        <v>16.399999999999999</v>
      </c>
      <c r="G194" s="1409">
        <v>0.3</v>
      </c>
      <c r="H194" s="1409">
        <v>7.6</v>
      </c>
      <c r="J194" s="1433" t="s">
        <v>378</v>
      </c>
      <c r="K194" s="1437" t="s">
        <v>367</v>
      </c>
      <c r="L194" s="1540">
        <v>0.57999999999999996</v>
      </c>
      <c r="M194" s="1541">
        <v>21.68</v>
      </c>
    </row>
    <row r="195" spans="2:13" ht="14.25" x14ac:dyDescent="0.15">
      <c r="B195" s="306">
        <v>43730</v>
      </c>
      <c r="C195" s="1409">
        <v>18.600000000000001</v>
      </c>
      <c r="D195" s="1409">
        <v>0.6</v>
      </c>
      <c r="E195" s="1416">
        <v>8.1999999999999993</v>
      </c>
      <c r="F195" s="1411">
        <v>16.5</v>
      </c>
      <c r="G195" s="1409">
        <v>0.4</v>
      </c>
      <c r="H195" s="1409">
        <v>7.6</v>
      </c>
      <c r="J195" s="1433" t="s">
        <v>97</v>
      </c>
      <c r="K195" s="1437" t="s">
        <v>367</v>
      </c>
      <c r="L195" s="1540">
        <v>0.5</v>
      </c>
      <c r="M195" s="1541">
        <v>5.3</v>
      </c>
    </row>
    <row r="196" spans="2:13" ht="14.25" x14ac:dyDescent="0.15">
      <c r="B196" s="306">
        <v>43731</v>
      </c>
      <c r="C196" s="1409">
        <v>19.5</v>
      </c>
      <c r="D196" s="1409">
        <v>0.7</v>
      </c>
      <c r="E196" s="1416">
        <v>8.1</v>
      </c>
      <c r="F196" s="1411">
        <v>16.899999999999999</v>
      </c>
      <c r="G196" s="1409">
        <v>0.3</v>
      </c>
      <c r="H196" s="1409">
        <v>7.6</v>
      </c>
      <c r="J196" s="1433" t="s">
        <v>379</v>
      </c>
      <c r="K196" s="1437" t="s">
        <v>367</v>
      </c>
      <c r="L196" s="1438">
        <v>0.12</v>
      </c>
      <c r="M196" s="1442">
        <v>7.0000000000000007E-2</v>
      </c>
    </row>
    <row r="197" spans="2:13" ht="14.25" x14ac:dyDescent="0.15">
      <c r="B197" s="306">
        <v>43732</v>
      </c>
      <c r="C197" s="1409">
        <v>19.5</v>
      </c>
      <c r="D197" s="1409">
        <v>0.6</v>
      </c>
      <c r="E197" s="1416">
        <v>8.1</v>
      </c>
      <c r="F197" s="1411">
        <v>16.399999999999999</v>
      </c>
      <c r="G197" s="1409">
        <v>0.4</v>
      </c>
      <c r="H197" s="1409">
        <v>7.6</v>
      </c>
      <c r="J197" s="1433" t="s">
        <v>380</v>
      </c>
      <c r="K197" s="1437" t="s">
        <v>367</v>
      </c>
      <c r="L197" s="1438" t="s">
        <v>557</v>
      </c>
      <c r="M197" s="1442" t="s">
        <v>557</v>
      </c>
    </row>
    <row r="198" spans="2:13" ht="14.25" x14ac:dyDescent="0.15">
      <c r="B198" s="306">
        <v>43733</v>
      </c>
      <c r="C198" s="1409">
        <v>18.899999999999999</v>
      </c>
      <c r="D198" s="1409">
        <v>0.6</v>
      </c>
      <c r="E198" s="1416">
        <v>8.1</v>
      </c>
      <c r="F198" s="1411">
        <v>16.399999999999999</v>
      </c>
      <c r="G198" s="1409">
        <v>0.4</v>
      </c>
      <c r="H198" s="1409">
        <v>7.4</v>
      </c>
      <c r="J198" s="1433" t="s">
        <v>381</v>
      </c>
      <c r="K198" s="1437" t="s">
        <v>367</v>
      </c>
      <c r="L198" s="1438">
        <v>9.6</v>
      </c>
      <c r="M198" s="1443">
        <v>14.9</v>
      </c>
    </row>
    <row r="199" spans="2:13" ht="14.25" x14ac:dyDescent="0.15">
      <c r="B199" s="306">
        <v>43734</v>
      </c>
      <c r="C199" s="1409">
        <v>18.600000000000001</v>
      </c>
      <c r="D199" s="1409">
        <v>0.6</v>
      </c>
      <c r="E199" s="1416">
        <v>8.1</v>
      </c>
      <c r="F199" s="1411">
        <v>16.5</v>
      </c>
      <c r="G199" s="1409">
        <v>0.3</v>
      </c>
      <c r="H199" s="1409">
        <v>7.5</v>
      </c>
      <c r="J199" s="1433" t="s">
        <v>27</v>
      </c>
      <c r="K199" s="1437" t="s">
        <v>367</v>
      </c>
      <c r="L199" s="1438">
        <v>46.5</v>
      </c>
      <c r="M199" s="1443">
        <v>51.6</v>
      </c>
    </row>
    <row r="200" spans="2:13" ht="14.25" x14ac:dyDescent="0.15">
      <c r="B200" s="306">
        <v>43735</v>
      </c>
      <c r="C200" s="1409">
        <v>19.3</v>
      </c>
      <c r="D200" s="1409">
        <v>0.6</v>
      </c>
      <c r="E200" s="1416">
        <v>8</v>
      </c>
      <c r="F200" s="1411">
        <v>16.7</v>
      </c>
      <c r="G200" s="1409">
        <v>0.4</v>
      </c>
      <c r="H200" s="1409">
        <v>7.4</v>
      </c>
      <c r="J200" s="1433" t="s">
        <v>382</v>
      </c>
      <c r="K200" s="1434" t="s">
        <v>96</v>
      </c>
      <c r="L200" s="1438">
        <v>2</v>
      </c>
      <c r="M200" s="1442">
        <v>2</v>
      </c>
    </row>
    <row r="201" spans="2:13" ht="14.25" x14ac:dyDescent="0.15">
      <c r="B201" s="306">
        <v>43736</v>
      </c>
      <c r="C201" s="1409">
        <v>19.100000000000001</v>
      </c>
      <c r="D201" s="1409">
        <v>0.6</v>
      </c>
      <c r="E201" s="1416">
        <v>7.6</v>
      </c>
      <c r="F201" s="1411">
        <v>16.3</v>
      </c>
      <c r="G201" s="1409">
        <v>0.3</v>
      </c>
      <c r="H201" s="1409">
        <v>7.4</v>
      </c>
      <c r="J201" s="1433" t="s">
        <v>383</v>
      </c>
      <c r="K201" s="1437" t="s">
        <v>367</v>
      </c>
      <c r="L201" s="1438" t="s">
        <v>557</v>
      </c>
      <c r="M201" s="1439" t="s">
        <v>557</v>
      </c>
    </row>
    <row r="202" spans="2:13" ht="14.25" x14ac:dyDescent="0.15">
      <c r="B202" s="306">
        <v>43737</v>
      </c>
      <c r="C202" s="1409">
        <v>18.899999999999999</v>
      </c>
      <c r="D202" s="1409">
        <v>0.6</v>
      </c>
      <c r="E202" s="1416">
        <v>8</v>
      </c>
      <c r="F202" s="1411">
        <v>16.600000000000001</v>
      </c>
      <c r="G202" s="1409">
        <v>0.4</v>
      </c>
      <c r="H202" s="1409">
        <v>7.5</v>
      </c>
    </row>
    <row r="203" spans="2:13" ht="14.25" x14ac:dyDescent="0.15">
      <c r="B203" s="306">
        <v>43738</v>
      </c>
      <c r="C203" s="1412">
        <v>18.600000000000001</v>
      </c>
      <c r="D203" s="1412">
        <v>0.6</v>
      </c>
      <c r="E203" s="1417">
        <v>8.1</v>
      </c>
      <c r="F203" s="1414">
        <v>17</v>
      </c>
      <c r="G203" s="1412">
        <v>0.4</v>
      </c>
      <c r="H203" s="1412">
        <v>7.5</v>
      </c>
    </row>
    <row r="204" spans="2:13" ht="14.25" x14ac:dyDescent="0.15">
      <c r="B204" s="578" t="s">
        <v>453</v>
      </c>
      <c r="C204" s="1393">
        <f>MAX(C174:C203)</f>
        <v>21.7</v>
      </c>
      <c r="D204" s="1393">
        <f t="shared" ref="D204:H204" si="15">MAX(D174:D203)</f>
        <v>0.7</v>
      </c>
      <c r="E204" s="1394">
        <f t="shared" si="15"/>
        <v>8.1999999999999993</v>
      </c>
      <c r="F204" s="1395">
        <f t="shared" si="15"/>
        <v>17.3</v>
      </c>
      <c r="G204" s="1393">
        <f t="shared" si="15"/>
        <v>0.4</v>
      </c>
      <c r="H204" s="1393">
        <f t="shared" si="15"/>
        <v>7.7</v>
      </c>
    </row>
    <row r="205" spans="2:13" ht="14.25" x14ac:dyDescent="0.15">
      <c r="B205" s="305" t="s">
        <v>455</v>
      </c>
      <c r="C205" s="1396">
        <f>MIN(C174:C203)</f>
        <v>18.600000000000001</v>
      </c>
      <c r="D205" s="1396">
        <f t="shared" ref="D205:H205" si="16">MIN(D174:D203)</f>
        <v>0.6</v>
      </c>
      <c r="E205" s="1397">
        <f t="shared" si="16"/>
        <v>7.6</v>
      </c>
      <c r="F205" s="1398">
        <f t="shared" si="16"/>
        <v>16.3</v>
      </c>
      <c r="G205" s="1396">
        <f t="shared" si="16"/>
        <v>0.3</v>
      </c>
      <c r="H205" s="1396">
        <f t="shared" si="16"/>
        <v>7.4</v>
      </c>
    </row>
    <row r="206" spans="2:13" ht="14.25" x14ac:dyDescent="0.15">
      <c r="B206" s="579" t="s">
        <v>456</v>
      </c>
      <c r="C206" s="1399">
        <f>ROUND(AVERAGE(C174:C203),1)</f>
        <v>19.7</v>
      </c>
      <c r="D206" s="1399">
        <f t="shared" ref="D206:H206" si="17">ROUND(AVERAGE(D174:D203),1)</f>
        <v>0.6</v>
      </c>
      <c r="E206" s="1400">
        <f t="shared" si="17"/>
        <v>8.1</v>
      </c>
      <c r="F206" s="1401">
        <f t="shared" si="17"/>
        <v>16.8</v>
      </c>
      <c r="G206" s="1399">
        <f t="shared" si="17"/>
        <v>0.4</v>
      </c>
      <c r="H206" s="1399">
        <f t="shared" si="17"/>
        <v>7.6</v>
      </c>
    </row>
    <row r="207" spans="2:13" ht="14.25" x14ac:dyDescent="0.15">
      <c r="B207" s="578">
        <v>43739</v>
      </c>
      <c r="C207" s="1418">
        <v>19.5</v>
      </c>
      <c r="D207" s="1418">
        <v>0.6</v>
      </c>
      <c r="E207" s="1419">
        <v>8.1</v>
      </c>
      <c r="F207" s="1420">
        <v>16.5</v>
      </c>
      <c r="G207" s="1418">
        <v>0.4</v>
      </c>
      <c r="H207" s="1418">
        <v>7.4</v>
      </c>
    </row>
    <row r="208" spans="2:13" ht="14.25" x14ac:dyDescent="0.15">
      <c r="B208" s="305">
        <v>43740</v>
      </c>
      <c r="C208" s="1396">
        <v>19.3</v>
      </c>
      <c r="D208" s="1396">
        <v>0.6</v>
      </c>
      <c r="E208" s="1402">
        <v>8</v>
      </c>
      <c r="F208" s="1421">
        <v>16.399999999999999</v>
      </c>
      <c r="G208" s="1396">
        <v>0.3</v>
      </c>
      <c r="H208" s="1396">
        <v>7.4</v>
      </c>
    </row>
    <row r="209" spans="2:8" ht="14.25" x14ac:dyDescent="0.15">
      <c r="B209" s="305">
        <v>43741</v>
      </c>
      <c r="C209" s="1396">
        <v>18.8</v>
      </c>
      <c r="D209" s="1396">
        <v>0.6</v>
      </c>
      <c r="E209" s="1402">
        <v>8.1</v>
      </c>
      <c r="F209" s="1421">
        <v>16.5</v>
      </c>
      <c r="G209" s="1396">
        <v>0.3</v>
      </c>
      <c r="H209" s="1396">
        <v>7.4</v>
      </c>
    </row>
    <row r="210" spans="2:8" ht="14.25" x14ac:dyDescent="0.15">
      <c r="B210" s="305">
        <v>43742</v>
      </c>
      <c r="C210" s="1396">
        <v>18.8</v>
      </c>
      <c r="D210" s="1396">
        <v>0.6</v>
      </c>
      <c r="E210" s="1402">
        <v>8</v>
      </c>
      <c r="F210" s="1421">
        <v>16.399999999999999</v>
      </c>
      <c r="G210" s="1396">
        <v>0.3</v>
      </c>
      <c r="H210" s="1396">
        <v>7.5</v>
      </c>
    </row>
    <row r="211" spans="2:8" ht="14.25" x14ac:dyDescent="0.15">
      <c r="B211" s="305">
        <v>43743</v>
      </c>
      <c r="C211" s="1396">
        <v>19.5</v>
      </c>
      <c r="D211" s="1396">
        <v>0.6</v>
      </c>
      <c r="E211" s="1402">
        <v>8</v>
      </c>
      <c r="F211" s="1421">
        <v>16.3</v>
      </c>
      <c r="G211" s="1396">
        <v>0.3</v>
      </c>
      <c r="H211" s="1396">
        <v>7.4</v>
      </c>
    </row>
    <row r="212" spans="2:8" ht="14.25" x14ac:dyDescent="0.15">
      <c r="B212" s="305">
        <v>43744</v>
      </c>
      <c r="C212" s="1396">
        <v>19.399999999999999</v>
      </c>
      <c r="D212" s="1396">
        <v>0.6</v>
      </c>
      <c r="E212" s="1402">
        <v>8</v>
      </c>
      <c r="F212" s="1421">
        <v>16.7</v>
      </c>
      <c r="G212" s="1396">
        <v>0.4</v>
      </c>
      <c r="H212" s="1396">
        <v>7.4</v>
      </c>
    </row>
    <row r="213" spans="2:8" ht="14.25" x14ac:dyDescent="0.15">
      <c r="B213" s="305">
        <v>43745</v>
      </c>
      <c r="C213" s="1396">
        <v>18.399999999999999</v>
      </c>
      <c r="D213" s="1396">
        <v>0.6</v>
      </c>
      <c r="E213" s="1402">
        <v>8</v>
      </c>
      <c r="F213" s="1421">
        <v>17</v>
      </c>
      <c r="G213" s="1396">
        <v>0.3</v>
      </c>
      <c r="H213" s="1396">
        <v>7.5</v>
      </c>
    </row>
    <row r="214" spans="2:8" ht="14.25" x14ac:dyDescent="0.15">
      <c r="B214" s="305">
        <v>43746</v>
      </c>
      <c r="C214" s="1396">
        <v>18.399999999999999</v>
      </c>
      <c r="D214" s="1396">
        <v>0.6</v>
      </c>
      <c r="E214" s="1402">
        <v>8.1</v>
      </c>
      <c r="F214" s="1421">
        <v>16.399999999999999</v>
      </c>
      <c r="G214" s="1396">
        <v>0.5</v>
      </c>
      <c r="H214" s="1396">
        <v>7.4</v>
      </c>
    </row>
    <row r="215" spans="2:8" ht="14.25" x14ac:dyDescent="0.15">
      <c r="B215" s="305">
        <v>43747</v>
      </c>
      <c r="C215" s="1396">
        <v>19.100000000000001</v>
      </c>
      <c r="D215" s="1396">
        <v>0.6</v>
      </c>
      <c r="E215" s="1402">
        <v>8</v>
      </c>
      <c r="F215" s="1421">
        <v>16.3</v>
      </c>
      <c r="G215" s="1396">
        <v>0.4</v>
      </c>
      <c r="H215" s="1396">
        <v>7.4</v>
      </c>
    </row>
    <row r="216" spans="2:8" ht="14.25" x14ac:dyDescent="0.15">
      <c r="B216" s="305">
        <v>43748</v>
      </c>
      <c r="C216" s="1396">
        <v>18.899999999999999</v>
      </c>
      <c r="D216" s="1396">
        <v>0.6</v>
      </c>
      <c r="E216" s="1402">
        <v>8</v>
      </c>
      <c r="F216" s="1421">
        <v>16.3</v>
      </c>
      <c r="G216" s="1396">
        <v>0.5</v>
      </c>
      <c r="H216" s="1396">
        <v>7.4</v>
      </c>
    </row>
    <row r="217" spans="2:8" ht="14.25" x14ac:dyDescent="0.15">
      <c r="B217" s="305">
        <v>43749</v>
      </c>
      <c r="C217" s="1396">
        <v>18.3</v>
      </c>
      <c r="D217" s="1396">
        <v>0.6</v>
      </c>
      <c r="E217" s="1402">
        <v>8.1</v>
      </c>
      <c r="F217" s="1421">
        <v>16.2</v>
      </c>
      <c r="G217" s="1396">
        <v>0.4</v>
      </c>
      <c r="H217" s="1396">
        <v>7.4</v>
      </c>
    </row>
    <row r="218" spans="2:8" ht="14.25" x14ac:dyDescent="0.15">
      <c r="B218" s="305">
        <v>43750</v>
      </c>
      <c r="C218" s="1396">
        <v>18.399999999999999</v>
      </c>
      <c r="D218" s="1396">
        <v>0.6</v>
      </c>
      <c r="E218" s="1402">
        <v>8</v>
      </c>
      <c r="F218" s="1421">
        <v>16.3</v>
      </c>
      <c r="G218" s="1396">
        <v>0.5</v>
      </c>
      <c r="H218" s="1396">
        <v>7.4</v>
      </c>
    </row>
    <row r="219" spans="2:8" ht="14.25" x14ac:dyDescent="0.15">
      <c r="B219" s="305">
        <v>43751</v>
      </c>
      <c r="C219" s="1396">
        <v>19.2</v>
      </c>
      <c r="D219" s="1396">
        <v>0.6</v>
      </c>
      <c r="E219" s="1402">
        <v>8</v>
      </c>
      <c r="F219" s="1421">
        <v>16.5</v>
      </c>
      <c r="G219" s="1396">
        <v>0.2</v>
      </c>
      <c r="H219" s="1396">
        <v>7.5</v>
      </c>
    </row>
    <row r="220" spans="2:8" ht="14.25" x14ac:dyDescent="0.15">
      <c r="B220" s="305">
        <v>43752</v>
      </c>
      <c r="C220" s="1396">
        <v>18.600000000000001</v>
      </c>
      <c r="D220" s="1396">
        <v>0.6</v>
      </c>
      <c r="E220" s="1402">
        <v>7.8</v>
      </c>
      <c r="F220" s="1421">
        <v>16.600000000000001</v>
      </c>
      <c r="G220" s="1396">
        <v>0.3</v>
      </c>
      <c r="H220" s="1396">
        <v>7.4</v>
      </c>
    </row>
    <row r="221" spans="2:8" ht="14.25" x14ac:dyDescent="0.15">
      <c r="B221" s="305">
        <v>43753</v>
      </c>
      <c r="C221" s="1396">
        <v>18.3</v>
      </c>
      <c r="D221" s="1396">
        <v>0.6</v>
      </c>
      <c r="E221" s="1402">
        <v>7.4</v>
      </c>
      <c r="F221" s="1421">
        <v>16.8</v>
      </c>
      <c r="G221" s="1396">
        <v>0.4</v>
      </c>
      <c r="H221" s="1396">
        <v>7.5</v>
      </c>
    </row>
    <row r="222" spans="2:8" ht="14.25" x14ac:dyDescent="0.15">
      <c r="B222" s="305">
        <v>43754</v>
      </c>
      <c r="C222" s="1396">
        <v>18.399999999999999</v>
      </c>
      <c r="D222" s="1396">
        <v>0.6</v>
      </c>
      <c r="E222" s="1402">
        <v>7.9</v>
      </c>
      <c r="F222" s="1421">
        <v>16.3</v>
      </c>
      <c r="G222" s="1396">
        <v>0.4</v>
      </c>
      <c r="H222" s="1396">
        <v>7.4</v>
      </c>
    </row>
    <row r="223" spans="2:8" ht="14.25" x14ac:dyDescent="0.15">
      <c r="B223" s="305">
        <v>43755</v>
      </c>
      <c r="C223" s="1396">
        <v>18.2</v>
      </c>
      <c r="D223" s="1396">
        <v>0.6</v>
      </c>
      <c r="E223" s="1402">
        <v>7.9</v>
      </c>
      <c r="F223" s="1421">
        <v>16.100000000000001</v>
      </c>
      <c r="G223" s="1396">
        <v>0.4</v>
      </c>
      <c r="H223" s="1396">
        <v>7.4</v>
      </c>
    </row>
    <row r="224" spans="2:8" ht="14.25" x14ac:dyDescent="0.15">
      <c r="B224" s="305">
        <v>43756</v>
      </c>
      <c r="C224" s="1396">
        <v>17.600000000000001</v>
      </c>
      <c r="D224" s="1396">
        <v>0.6</v>
      </c>
      <c r="E224" s="1402">
        <v>8.1</v>
      </c>
      <c r="F224" s="1421">
        <v>16</v>
      </c>
      <c r="G224" s="1396">
        <v>0.4</v>
      </c>
      <c r="H224" s="1396">
        <v>7.4</v>
      </c>
    </row>
    <row r="225" spans="2:8" ht="14.25" x14ac:dyDescent="0.15">
      <c r="B225" s="305">
        <v>43757</v>
      </c>
      <c r="C225" s="1396">
        <v>17.600000000000001</v>
      </c>
      <c r="D225" s="1396">
        <v>0.6</v>
      </c>
      <c r="E225" s="1402">
        <v>8.1</v>
      </c>
      <c r="F225" s="1421">
        <v>16.100000000000001</v>
      </c>
      <c r="G225" s="1396">
        <v>0.5</v>
      </c>
      <c r="H225" s="1396">
        <v>7.4</v>
      </c>
    </row>
    <row r="226" spans="2:8" ht="14.25" x14ac:dyDescent="0.15">
      <c r="B226" s="305">
        <v>43758</v>
      </c>
      <c r="C226" s="1396">
        <v>18</v>
      </c>
      <c r="D226" s="1396">
        <v>0.7</v>
      </c>
      <c r="E226" s="1402">
        <v>8.1</v>
      </c>
      <c r="F226" s="1421">
        <v>16</v>
      </c>
      <c r="G226" s="1396">
        <v>0.4</v>
      </c>
      <c r="H226" s="1396">
        <v>7.4</v>
      </c>
    </row>
    <row r="227" spans="2:8" ht="14.25" x14ac:dyDescent="0.15">
      <c r="B227" s="305">
        <v>43759</v>
      </c>
      <c r="C227" s="1396">
        <v>18</v>
      </c>
      <c r="D227" s="1396">
        <v>0.6</v>
      </c>
      <c r="E227" s="1402">
        <v>8.1</v>
      </c>
      <c r="F227" s="1421">
        <v>16.3</v>
      </c>
      <c r="G227" s="1396">
        <v>0.5</v>
      </c>
      <c r="H227" s="1396">
        <v>7.4</v>
      </c>
    </row>
    <row r="228" spans="2:8" ht="14.25" x14ac:dyDescent="0.15">
      <c r="B228" s="305">
        <v>43760</v>
      </c>
      <c r="C228" s="1396">
        <v>17.399999999999999</v>
      </c>
      <c r="D228" s="1396">
        <v>0.6</v>
      </c>
      <c r="E228" s="1402">
        <v>8.1</v>
      </c>
      <c r="F228" s="1421">
        <v>16.100000000000001</v>
      </c>
      <c r="G228" s="1396">
        <v>0.3</v>
      </c>
      <c r="H228" s="1396">
        <v>7.6</v>
      </c>
    </row>
    <row r="229" spans="2:8" ht="14.25" x14ac:dyDescent="0.15">
      <c r="B229" s="305">
        <v>43761</v>
      </c>
      <c r="C229" s="1396">
        <v>16.8</v>
      </c>
      <c r="D229" s="1396">
        <v>0.5</v>
      </c>
      <c r="E229" s="1402">
        <v>8.1</v>
      </c>
      <c r="F229" s="1421">
        <v>16</v>
      </c>
      <c r="G229" s="1396">
        <v>0.3</v>
      </c>
      <c r="H229" s="1396">
        <v>7.6</v>
      </c>
    </row>
    <row r="230" spans="2:8" ht="14.25" x14ac:dyDescent="0.15">
      <c r="B230" s="305">
        <v>43762</v>
      </c>
      <c r="C230" s="1396">
        <v>17.5</v>
      </c>
      <c r="D230" s="1396">
        <v>0.5</v>
      </c>
      <c r="E230" s="1402">
        <v>7.5</v>
      </c>
      <c r="F230" s="1421">
        <v>15.9</v>
      </c>
      <c r="G230" s="1396">
        <v>0.4</v>
      </c>
      <c r="H230" s="1396">
        <v>7.5</v>
      </c>
    </row>
    <row r="231" spans="2:8" ht="14.25" x14ac:dyDescent="0.15">
      <c r="B231" s="305">
        <v>43763</v>
      </c>
      <c r="C231" s="1396">
        <v>17.5</v>
      </c>
      <c r="D231" s="1396">
        <v>0.5</v>
      </c>
      <c r="E231" s="1402">
        <v>7.6</v>
      </c>
      <c r="F231" s="1421">
        <v>16</v>
      </c>
      <c r="G231" s="1396">
        <v>0.4</v>
      </c>
      <c r="H231" s="1396">
        <v>7.5</v>
      </c>
    </row>
    <row r="232" spans="2:8" ht="14.25" x14ac:dyDescent="0.15">
      <c r="B232" s="305">
        <v>43764</v>
      </c>
      <c r="C232" s="1396">
        <v>17.100000000000001</v>
      </c>
      <c r="D232" s="1396">
        <v>0.5</v>
      </c>
      <c r="E232" s="1402">
        <v>8.1999999999999993</v>
      </c>
      <c r="F232" s="1421">
        <v>15.9</v>
      </c>
      <c r="G232" s="1396">
        <v>0.5</v>
      </c>
      <c r="H232" s="1396">
        <v>7.4</v>
      </c>
    </row>
    <row r="233" spans="2:8" ht="14.25" x14ac:dyDescent="0.15">
      <c r="B233" s="305">
        <v>43765</v>
      </c>
      <c r="C233" s="1396">
        <v>17</v>
      </c>
      <c r="D233" s="1396">
        <v>0.5</v>
      </c>
      <c r="E233" s="1402">
        <v>8.1999999999999993</v>
      </c>
      <c r="F233" s="1421">
        <v>16</v>
      </c>
      <c r="G233" s="1396">
        <v>0.4</v>
      </c>
      <c r="H233" s="1396">
        <v>7.5</v>
      </c>
    </row>
    <row r="234" spans="2:8" ht="14.25" x14ac:dyDescent="0.15">
      <c r="B234" s="305">
        <v>43766</v>
      </c>
      <c r="C234" s="1396">
        <v>17.3</v>
      </c>
      <c r="D234" s="1396">
        <v>0.5</v>
      </c>
      <c r="E234" s="1402">
        <v>8.1999999999999993</v>
      </c>
      <c r="F234" s="1421">
        <v>16.100000000000001</v>
      </c>
      <c r="G234" s="1396">
        <v>0.5</v>
      </c>
      <c r="H234" s="1396">
        <v>7.5</v>
      </c>
    </row>
    <row r="235" spans="2:8" ht="14.25" x14ac:dyDescent="0.15">
      <c r="B235" s="305">
        <v>43767</v>
      </c>
      <c r="C235" s="1396">
        <v>17.3</v>
      </c>
      <c r="D235" s="1396">
        <v>0.5</v>
      </c>
      <c r="E235" s="1402">
        <v>8.1999999999999993</v>
      </c>
      <c r="F235" s="1421">
        <v>16.100000000000001</v>
      </c>
      <c r="G235" s="1396">
        <v>0.3</v>
      </c>
      <c r="H235" s="1396">
        <v>7.5</v>
      </c>
    </row>
    <row r="236" spans="2:8" ht="14.25" x14ac:dyDescent="0.15">
      <c r="B236" s="305">
        <v>43768</v>
      </c>
      <c r="C236" s="1396">
        <v>17</v>
      </c>
      <c r="D236" s="1396">
        <v>0.5</v>
      </c>
      <c r="E236" s="1402">
        <v>8.1999999999999993</v>
      </c>
      <c r="F236" s="1421">
        <v>15.9</v>
      </c>
      <c r="G236" s="1396">
        <v>0.4</v>
      </c>
      <c r="H236" s="1396">
        <v>7.5</v>
      </c>
    </row>
    <row r="237" spans="2:8" ht="14.25" x14ac:dyDescent="0.15">
      <c r="B237" s="579">
        <v>43769</v>
      </c>
      <c r="C237" s="1422">
        <v>16.8</v>
      </c>
      <c r="D237" s="1422">
        <v>0.5</v>
      </c>
      <c r="E237" s="1423">
        <v>8.1999999999999993</v>
      </c>
      <c r="F237" s="1424">
        <v>15.9</v>
      </c>
      <c r="G237" s="1422">
        <v>0.4</v>
      </c>
      <c r="H237" s="1422">
        <v>7.5</v>
      </c>
    </row>
    <row r="238" spans="2:8" ht="14.25" x14ac:dyDescent="0.15">
      <c r="B238" s="578" t="s">
        <v>454</v>
      </c>
      <c r="C238" s="1393">
        <f>MAX(C207:C237)</f>
        <v>19.5</v>
      </c>
      <c r="D238" s="1393">
        <f t="shared" ref="D238:H238" si="18">MAX(D207:D237)</f>
        <v>0.7</v>
      </c>
      <c r="E238" s="1394">
        <f t="shared" si="18"/>
        <v>8.1999999999999993</v>
      </c>
      <c r="F238" s="1395">
        <f t="shared" si="18"/>
        <v>17</v>
      </c>
      <c r="G238" s="1393">
        <f t="shared" si="18"/>
        <v>0.5</v>
      </c>
      <c r="H238" s="1393">
        <f t="shared" si="18"/>
        <v>7.6</v>
      </c>
    </row>
    <row r="239" spans="2:8" ht="14.25" x14ac:dyDescent="0.15">
      <c r="B239" s="305" t="s">
        <v>454</v>
      </c>
      <c r="C239" s="1396">
        <f>MIN(C207:C237)</f>
        <v>16.8</v>
      </c>
      <c r="D239" s="1396">
        <f t="shared" ref="D239:H239" si="19">MIN(D207:D237)</f>
        <v>0.5</v>
      </c>
      <c r="E239" s="1397">
        <f t="shared" si="19"/>
        <v>7.4</v>
      </c>
      <c r="F239" s="1398">
        <f t="shared" si="19"/>
        <v>15.9</v>
      </c>
      <c r="G239" s="1396">
        <f t="shared" si="19"/>
        <v>0.2</v>
      </c>
      <c r="H239" s="1396">
        <f t="shared" si="19"/>
        <v>7.4</v>
      </c>
    </row>
    <row r="240" spans="2:8" ht="14.25" x14ac:dyDescent="0.15">
      <c r="B240" s="579" t="s">
        <v>454</v>
      </c>
      <c r="C240" s="1399">
        <f t="shared" ref="C240:H240" si="20">ROUND(AVERAGE(C207:C237),1)</f>
        <v>18.100000000000001</v>
      </c>
      <c r="D240" s="1399">
        <f t="shared" si="20"/>
        <v>0.6</v>
      </c>
      <c r="E240" s="1400">
        <f t="shared" si="20"/>
        <v>8</v>
      </c>
      <c r="F240" s="1401">
        <f t="shared" si="20"/>
        <v>16.3</v>
      </c>
      <c r="G240" s="1399">
        <f t="shared" si="20"/>
        <v>0.4</v>
      </c>
      <c r="H240" s="1399">
        <f t="shared" si="20"/>
        <v>7.4</v>
      </c>
    </row>
    <row r="241" spans="2:8" ht="14.25" x14ac:dyDescent="0.15">
      <c r="B241" s="306">
        <v>43770</v>
      </c>
      <c r="C241" s="1418">
        <v>16.8</v>
      </c>
      <c r="D241" s="1418">
        <v>0.5</v>
      </c>
      <c r="E241" s="1425">
        <v>8.1999999999999993</v>
      </c>
      <c r="F241" s="1426">
        <v>15.8</v>
      </c>
      <c r="G241" s="1418">
        <v>0.3</v>
      </c>
      <c r="H241" s="1418">
        <v>7.5</v>
      </c>
    </row>
    <row r="242" spans="2:8" ht="14.25" x14ac:dyDescent="0.15">
      <c r="B242" s="306">
        <v>43771</v>
      </c>
      <c r="C242" s="1396">
        <v>17.100000000000001</v>
      </c>
      <c r="D242" s="1396">
        <v>0.7</v>
      </c>
      <c r="E242" s="1397">
        <v>8.1999999999999993</v>
      </c>
      <c r="F242" s="1398">
        <v>15.9</v>
      </c>
      <c r="G242" s="1396">
        <v>0.3</v>
      </c>
      <c r="H242" s="1396">
        <v>7.5</v>
      </c>
    </row>
    <row r="243" spans="2:8" ht="14.25" x14ac:dyDescent="0.15">
      <c r="B243" s="306">
        <v>43772</v>
      </c>
      <c r="C243" s="1396">
        <v>17.100000000000001</v>
      </c>
      <c r="D243" s="1396">
        <v>0.6</v>
      </c>
      <c r="E243" s="1397">
        <v>8.1</v>
      </c>
      <c r="F243" s="1398">
        <v>15.9</v>
      </c>
      <c r="G243" s="1396">
        <v>0.4</v>
      </c>
      <c r="H243" s="1396">
        <v>7.5</v>
      </c>
    </row>
    <row r="244" spans="2:8" ht="14.25" x14ac:dyDescent="0.15">
      <c r="B244" s="306">
        <v>43773</v>
      </c>
      <c r="C244" s="1396">
        <v>16.600000000000001</v>
      </c>
      <c r="D244" s="1396">
        <v>0.6</v>
      </c>
      <c r="E244" s="1397">
        <v>8.1999999999999993</v>
      </c>
      <c r="F244" s="1398">
        <v>15.9</v>
      </c>
      <c r="G244" s="1396">
        <v>0.4</v>
      </c>
      <c r="H244" s="1396">
        <v>7.5</v>
      </c>
    </row>
    <row r="245" spans="2:8" ht="14.25" x14ac:dyDescent="0.15">
      <c r="B245" s="306">
        <v>43774</v>
      </c>
      <c r="C245" s="1396">
        <v>16.3</v>
      </c>
      <c r="D245" s="1396">
        <v>0.7</v>
      </c>
      <c r="E245" s="1397">
        <v>8.1999999999999993</v>
      </c>
      <c r="F245" s="1398">
        <v>15.9</v>
      </c>
      <c r="G245" s="1396">
        <v>0.4</v>
      </c>
      <c r="H245" s="1396">
        <v>7.5</v>
      </c>
    </row>
    <row r="246" spans="2:8" ht="14.25" x14ac:dyDescent="0.15">
      <c r="B246" s="306">
        <v>43775</v>
      </c>
      <c r="C246" s="1396">
        <v>16.399999999999999</v>
      </c>
      <c r="D246" s="1396">
        <v>0.6</v>
      </c>
      <c r="E246" s="1397">
        <v>8.1999999999999993</v>
      </c>
      <c r="F246" s="1398">
        <v>15.7</v>
      </c>
      <c r="G246" s="1396">
        <v>0.3</v>
      </c>
      <c r="H246" s="1396">
        <v>7.5</v>
      </c>
    </row>
    <row r="247" spans="2:8" ht="14.25" x14ac:dyDescent="0.15">
      <c r="B247" s="306">
        <v>43776</v>
      </c>
      <c r="C247" s="1396">
        <v>16.2</v>
      </c>
      <c r="D247" s="1396">
        <v>0.7</v>
      </c>
      <c r="E247" s="1397">
        <v>8.1999999999999993</v>
      </c>
      <c r="F247" s="1398">
        <v>15.8</v>
      </c>
      <c r="G247" s="1396">
        <v>0.4</v>
      </c>
      <c r="H247" s="1396">
        <v>7.6</v>
      </c>
    </row>
    <row r="248" spans="2:8" ht="14.25" x14ac:dyDescent="0.15">
      <c r="B248" s="306">
        <v>43777</v>
      </c>
      <c r="C248" s="1396">
        <v>16.600000000000001</v>
      </c>
      <c r="D248" s="1396">
        <v>0.6</v>
      </c>
      <c r="E248" s="1397">
        <v>8.1</v>
      </c>
      <c r="F248" s="1398">
        <v>15.7</v>
      </c>
      <c r="G248" s="1396">
        <v>0.4</v>
      </c>
      <c r="H248" s="1396">
        <v>7.5</v>
      </c>
    </row>
    <row r="249" spans="2:8" ht="14.25" x14ac:dyDescent="0.15">
      <c r="B249" s="306">
        <v>43778</v>
      </c>
      <c r="C249" s="1396">
        <v>16.5</v>
      </c>
      <c r="D249" s="1396">
        <v>0.5</v>
      </c>
      <c r="E249" s="1427">
        <v>8.1</v>
      </c>
      <c r="F249" s="1398">
        <v>15.7</v>
      </c>
      <c r="G249" s="1396">
        <v>0.4</v>
      </c>
      <c r="H249" s="1396">
        <v>7.5</v>
      </c>
    </row>
    <row r="250" spans="2:8" ht="14.25" x14ac:dyDescent="0.15">
      <c r="B250" s="306">
        <v>43779</v>
      </c>
      <c r="C250" s="1396">
        <v>16.100000000000001</v>
      </c>
      <c r="D250" s="1396">
        <v>0.6</v>
      </c>
      <c r="E250" s="1397">
        <v>8.1999999999999993</v>
      </c>
      <c r="F250" s="1398">
        <v>15.7</v>
      </c>
      <c r="G250" s="1396">
        <v>0.4</v>
      </c>
      <c r="H250" s="1396">
        <v>7.5</v>
      </c>
    </row>
    <row r="251" spans="2:8" ht="14.25" x14ac:dyDescent="0.15">
      <c r="B251" s="306">
        <v>43780</v>
      </c>
      <c r="C251" s="1396">
        <v>16.100000000000001</v>
      </c>
      <c r="D251" s="1396">
        <v>0.5</v>
      </c>
      <c r="E251" s="1397">
        <v>8.1999999999999993</v>
      </c>
      <c r="F251" s="1398">
        <v>15.7</v>
      </c>
      <c r="G251" s="1396">
        <v>0.4</v>
      </c>
      <c r="H251" s="1396">
        <v>7.5</v>
      </c>
    </row>
    <row r="252" spans="2:8" ht="14.25" x14ac:dyDescent="0.15">
      <c r="B252" s="306">
        <v>43781</v>
      </c>
      <c r="C252" s="1396">
        <v>16.3</v>
      </c>
      <c r="D252" s="1396">
        <v>0.6</v>
      </c>
      <c r="E252" s="1397">
        <v>8.1999999999999993</v>
      </c>
      <c r="F252" s="1398">
        <v>15.6</v>
      </c>
      <c r="G252" s="1396">
        <v>0.4</v>
      </c>
      <c r="H252" s="1396">
        <v>7.5</v>
      </c>
    </row>
    <row r="253" spans="2:8" ht="14.25" x14ac:dyDescent="0.15">
      <c r="B253" s="306">
        <v>43782</v>
      </c>
      <c r="C253" s="1396">
        <v>16.3</v>
      </c>
      <c r="D253" s="1396">
        <v>0.8</v>
      </c>
      <c r="E253" s="1397">
        <v>8.1999999999999993</v>
      </c>
      <c r="F253" s="1398">
        <v>15.6</v>
      </c>
      <c r="G253" s="1396">
        <v>0.4</v>
      </c>
      <c r="H253" s="1396">
        <v>7.5</v>
      </c>
    </row>
    <row r="254" spans="2:8" ht="14.25" x14ac:dyDescent="0.15">
      <c r="B254" s="306">
        <v>43783</v>
      </c>
      <c r="C254" s="1396">
        <v>16.5</v>
      </c>
      <c r="D254" s="1396">
        <v>0.7</v>
      </c>
      <c r="E254" s="1397">
        <v>8.1</v>
      </c>
      <c r="F254" s="1398">
        <v>15.6</v>
      </c>
      <c r="G254" s="1396">
        <v>0.4</v>
      </c>
      <c r="H254" s="1396">
        <v>7.5</v>
      </c>
    </row>
    <row r="255" spans="2:8" ht="14.25" x14ac:dyDescent="0.15">
      <c r="B255" s="306">
        <v>43784</v>
      </c>
      <c r="C255" s="1396">
        <v>16.399999999999999</v>
      </c>
      <c r="D255" s="1396">
        <v>0.8</v>
      </c>
      <c r="E255" s="1397">
        <v>8.1999999999999993</v>
      </c>
      <c r="F255" s="1398">
        <v>15.6</v>
      </c>
      <c r="G255" s="1396">
        <v>0.4</v>
      </c>
      <c r="H255" s="1396">
        <v>7.5</v>
      </c>
    </row>
    <row r="256" spans="2:8" ht="14.25" x14ac:dyDescent="0.15">
      <c r="B256" s="306">
        <v>43785</v>
      </c>
      <c r="C256" s="1396">
        <v>15.9</v>
      </c>
      <c r="D256" s="1396">
        <v>0.8</v>
      </c>
      <c r="E256" s="1397">
        <v>8.1999999999999993</v>
      </c>
      <c r="F256" s="1398">
        <v>15.5</v>
      </c>
      <c r="G256" s="1396">
        <v>0.4</v>
      </c>
      <c r="H256" s="1396">
        <v>7.5</v>
      </c>
    </row>
    <row r="257" spans="2:8" ht="14.25" x14ac:dyDescent="0.15">
      <c r="B257" s="306">
        <v>43786</v>
      </c>
      <c r="C257" s="1396">
        <v>15.7</v>
      </c>
      <c r="D257" s="1396">
        <v>0.6</v>
      </c>
      <c r="E257" s="1397">
        <v>8.1999999999999993</v>
      </c>
      <c r="F257" s="1398">
        <v>15.5</v>
      </c>
      <c r="G257" s="1396">
        <v>0.3</v>
      </c>
      <c r="H257" s="1396">
        <v>7.5</v>
      </c>
    </row>
    <row r="258" spans="2:8" ht="14.25" x14ac:dyDescent="0.15">
      <c r="B258" s="306">
        <v>43787</v>
      </c>
      <c r="C258" s="1396">
        <v>15.8</v>
      </c>
      <c r="D258" s="1396">
        <v>0.5</v>
      </c>
      <c r="E258" s="1397">
        <v>8.1</v>
      </c>
      <c r="F258" s="1398">
        <v>15.5</v>
      </c>
      <c r="G258" s="1396">
        <v>0.4</v>
      </c>
      <c r="H258" s="1396">
        <v>7.5</v>
      </c>
    </row>
    <row r="259" spans="2:8" ht="14.25" x14ac:dyDescent="0.15">
      <c r="B259" s="306">
        <v>43788</v>
      </c>
      <c r="C259" s="1396">
        <v>16.100000000000001</v>
      </c>
      <c r="D259" s="1396">
        <v>1</v>
      </c>
      <c r="E259" s="1397">
        <v>8.1</v>
      </c>
      <c r="F259" s="1398">
        <v>15.5</v>
      </c>
      <c r="G259" s="1396">
        <v>0.4</v>
      </c>
      <c r="H259" s="1396">
        <v>7.5</v>
      </c>
    </row>
    <row r="260" spans="2:8" ht="14.25" x14ac:dyDescent="0.15">
      <c r="B260" s="306">
        <v>43789</v>
      </c>
      <c r="C260" s="1396">
        <v>15.9</v>
      </c>
      <c r="D260" s="1396">
        <v>0.6</v>
      </c>
      <c r="E260" s="1397">
        <v>8.1999999999999993</v>
      </c>
      <c r="F260" s="1398">
        <v>15.6</v>
      </c>
      <c r="G260" s="1396">
        <v>0.4</v>
      </c>
      <c r="H260" s="1396">
        <v>7.6</v>
      </c>
    </row>
    <row r="261" spans="2:8" ht="14.25" x14ac:dyDescent="0.15">
      <c r="B261" s="306">
        <v>43790</v>
      </c>
      <c r="C261" s="1396">
        <v>15.7</v>
      </c>
      <c r="D261" s="1396">
        <v>0.5</v>
      </c>
      <c r="E261" s="1397">
        <v>8.1999999999999993</v>
      </c>
      <c r="F261" s="1398">
        <v>15.5</v>
      </c>
      <c r="G261" s="1396">
        <v>0.4</v>
      </c>
      <c r="H261" s="1396">
        <v>7.5</v>
      </c>
    </row>
    <row r="262" spans="2:8" ht="14.25" x14ac:dyDescent="0.15">
      <c r="B262" s="306">
        <v>43791</v>
      </c>
      <c r="C262" s="1396">
        <v>15.4</v>
      </c>
      <c r="D262" s="1396">
        <v>0.5</v>
      </c>
      <c r="E262" s="1397">
        <v>8.1999999999999993</v>
      </c>
      <c r="F262" s="1398">
        <v>15.4</v>
      </c>
      <c r="G262" s="1396">
        <v>0.4</v>
      </c>
      <c r="H262" s="1396">
        <v>7.5</v>
      </c>
    </row>
    <row r="263" spans="2:8" ht="14.25" x14ac:dyDescent="0.15">
      <c r="B263" s="306">
        <v>43792</v>
      </c>
      <c r="C263" s="1396">
        <v>14.8</v>
      </c>
      <c r="D263" s="1396">
        <v>0.5</v>
      </c>
      <c r="E263" s="1397">
        <v>8.1999999999999993</v>
      </c>
      <c r="F263" s="1398">
        <v>15.3</v>
      </c>
      <c r="G263" s="1396">
        <v>0.4</v>
      </c>
      <c r="H263" s="1396">
        <v>7.5</v>
      </c>
    </row>
    <row r="264" spans="2:8" ht="14.25" x14ac:dyDescent="0.15">
      <c r="B264" s="306">
        <v>43793</v>
      </c>
      <c r="C264" s="1396">
        <v>15.7</v>
      </c>
      <c r="D264" s="1396">
        <v>0.6</v>
      </c>
      <c r="E264" s="1397">
        <v>8.1999999999999993</v>
      </c>
      <c r="F264" s="1398">
        <v>15.3</v>
      </c>
      <c r="G264" s="1396">
        <v>0.4</v>
      </c>
      <c r="H264" s="1396">
        <v>7.6</v>
      </c>
    </row>
    <row r="265" spans="2:8" ht="14.25" x14ac:dyDescent="0.15">
      <c r="B265" s="306">
        <v>43794</v>
      </c>
      <c r="C265" s="1396">
        <v>15.8</v>
      </c>
      <c r="D265" s="1396">
        <v>0.7</v>
      </c>
      <c r="E265" s="1397">
        <v>8.1999999999999993</v>
      </c>
      <c r="F265" s="1398">
        <v>15.5</v>
      </c>
      <c r="G265" s="1396">
        <v>0.4</v>
      </c>
      <c r="H265" s="1396">
        <v>7.5</v>
      </c>
    </row>
    <row r="266" spans="2:8" ht="14.25" x14ac:dyDescent="0.15">
      <c r="B266" s="306">
        <v>43795</v>
      </c>
      <c r="C266" s="1396">
        <v>15.3</v>
      </c>
      <c r="D266" s="1396">
        <v>0.5</v>
      </c>
      <c r="E266" s="1397">
        <v>8.1</v>
      </c>
      <c r="F266" s="1398">
        <v>15.5</v>
      </c>
      <c r="G266" s="1396">
        <v>0.4</v>
      </c>
      <c r="H266" s="1396">
        <v>7.6</v>
      </c>
    </row>
    <row r="267" spans="2:8" ht="14.25" x14ac:dyDescent="0.15">
      <c r="B267" s="306">
        <v>43796</v>
      </c>
      <c r="C267" s="1396">
        <v>14.7</v>
      </c>
      <c r="D267" s="1396">
        <v>0.5</v>
      </c>
      <c r="E267" s="1397">
        <v>8.1</v>
      </c>
      <c r="F267" s="1398">
        <v>15.3</v>
      </c>
      <c r="G267" s="1396">
        <v>0.4</v>
      </c>
      <c r="H267" s="1396">
        <v>7.6</v>
      </c>
    </row>
    <row r="268" spans="2:8" ht="14.25" x14ac:dyDescent="0.15">
      <c r="B268" s="306">
        <v>43797</v>
      </c>
      <c r="C268" s="1396">
        <v>14.5</v>
      </c>
      <c r="D268" s="1396">
        <v>0.6</v>
      </c>
      <c r="E268" s="1397">
        <v>8.1</v>
      </c>
      <c r="F268" s="1398">
        <v>15.2</v>
      </c>
      <c r="G268" s="1396">
        <v>0.4</v>
      </c>
      <c r="H268" s="1396">
        <v>7.6</v>
      </c>
    </row>
    <row r="269" spans="2:8" ht="14.25" x14ac:dyDescent="0.15">
      <c r="B269" s="306">
        <v>43798</v>
      </c>
      <c r="C269" s="1396">
        <v>13.8</v>
      </c>
      <c r="D269" s="1396">
        <v>0.5</v>
      </c>
      <c r="E269" s="1397">
        <v>8.1999999999999993</v>
      </c>
      <c r="F269" s="1398">
        <v>15</v>
      </c>
      <c r="G269" s="1396">
        <v>0.3</v>
      </c>
      <c r="H269" s="1396">
        <v>7.6</v>
      </c>
    </row>
    <row r="270" spans="2:8" ht="14.25" x14ac:dyDescent="0.15">
      <c r="B270" s="306">
        <v>43799</v>
      </c>
      <c r="C270" s="1422">
        <v>13.6</v>
      </c>
      <c r="D270" s="1422">
        <v>0.5</v>
      </c>
      <c r="E270" s="1428">
        <v>8.1999999999999993</v>
      </c>
      <c r="F270" s="1429">
        <v>14.8</v>
      </c>
      <c r="G270" s="1422">
        <v>0.3</v>
      </c>
      <c r="H270" s="1422">
        <v>7.6</v>
      </c>
    </row>
    <row r="271" spans="2:8" ht="14.25" x14ac:dyDescent="0.15">
      <c r="B271" s="578" t="s">
        <v>485</v>
      </c>
      <c r="C271" s="1393">
        <f>MAX(C241:C270)</f>
        <v>17.100000000000001</v>
      </c>
      <c r="D271" s="1393">
        <f t="shared" ref="D271:G271" si="21">MAX(D241:D270)</f>
        <v>1</v>
      </c>
      <c r="E271" s="1394">
        <f t="shared" si="21"/>
        <v>8.1999999999999993</v>
      </c>
      <c r="F271" s="1395">
        <f t="shared" si="21"/>
        <v>15.9</v>
      </c>
      <c r="G271" s="1393">
        <f t="shared" si="21"/>
        <v>0.4</v>
      </c>
      <c r="H271" s="1393">
        <f>MAX(H241:H270)</f>
        <v>7.6</v>
      </c>
    </row>
    <row r="272" spans="2:8" ht="14.25" x14ac:dyDescent="0.15">
      <c r="B272" s="305" t="s">
        <v>485</v>
      </c>
      <c r="C272" s="1396">
        <f t="shared" ref="C272:H272" si="22">MIN(C241:C270)</f>
        <v>13.6</v>
      </c>
      <c r="D272" s="1396">
        <f t="shared" si="22"/>
        <v>0.5</v>
      </c>
      <c r="E272" s="1397">
        <f t="shared" si="22"/>
        <v>8.1</v>
      </c>
      <c r="F272" s="1398">
        <f t="shared" si="22"/>
        <v>14.8</v>
      </c>
      <c r="G272" s="1396">
        <f t="shared" si="22"/>
        <v>0.3</v>
      </c>
      <c r="H272" s="1396">
        <f t="shared" si="22"/>
        <v>7.5</v>
      </c>
    </row>
    <row r="273" spans="2:8" ht="14.25" x14ac:dyDescent="0.15">
      <c r="B273" s="579" t="s">
        <v>485</v>
      </c>
      <c r="C273" s="1399">
        <f t="shared" ref="C273:H273" si="23">ROUND(AVERAGE(C241:C270),1)</f>
        <v>15.9</v>
      </c>
      <c r="D273" s="1399">
        <f t="shared" si="23"/>
        <v>0.6</v>
      </c>
      <c r="E273" s="1400">
        <f t="shared" si="23"/>
        <v>8.1999999999999993</v>
      </c>
      <c r="F273" s="1401">
        <f t="shared" si="23"/>
        <v>15.6</v>
      </c>
      <c r="G273" s="1399">
        <f t="shared" si="23"/>
        <v>0.4</v>
      </c>
      <c r="H273" s="1399">
        <f t="shared" si="23"/>
        <v>7.5</v>
      </c>
    </row>
    <row r="274" spans="2:8" ht="14.25" x14ac:dyDescent="0.15">
      <c r="B274" s="578">
        <v>43800</v>
      </c>
      <c r="C274" s="1418">
        <v>13.3</v>
      </c>
      <c r="D274" s="1418">
        <v>0.7</v>
      </c>
      <c r="E274" s="1425">
        <v>8.1999999999999993</v>
      </c>
      <c r="F274" s="1426">
        <v>14.5</v>
      </c>
      <c r="G274" s="1418">
        <v>0.3</v>
      </c>
      <c r="H274" s="1418">
        <v>7.6</v>
      </c>
    </row>
    <row r="275" spans="2:8" ht="14.25" x14ac:dyDescent="0.15">
      <c r="B275" s="305">
        <v>43801</v>
      </c>
      <c r="C275" s="1396">
        <v>13.6</v>
      </c>
      <c r="D275" s="1396">
        <v>0.6</v>
      </c>
      <c r="E275" s="1397">
        <v>8.1999999999999993</v>
      </c>
      <c r="F275" s="1398">
        <v>14.5</v>
      </c>
      <c r="G275" s="1396">
        <v>0.4</v>
      </c>
      <c r="H275" s="1396">
        <v>7.6</v>
      </c>
    </row>
    <row r="276" spans="2:8" ht="14.25" x14ac:dyDescent="0.15">
      <c r="B276" s="305">
        <v>43802</v>
      </c>
      <c r="C276" s="1396">
        <v>14</v>
      </c>
      <c r="D276" s="1396">
        <v>0.5</v>
      </c>
      <c r="E276" s="1397">
        <v>8.1</v>
      </c>
      <c r="F276" s="1398">
        <v>14.9</v>
      </c>
      <c r="G276" s="1396">
        <v>0.4</v>
      </c>
      <c r="H276" s="1396">
        <v>7.6</v>
      </c>
    </row>
    <row r="277" spans="2:8" ht="14.25" x14ac:dyDescent="0.15">
      <c r="B277" s="305">
        <v>43803</v>
      </c>
      <c r="C277" s="1396">
        <v>14.1</v>
      </c>
      <c r="D277" s="1396">
        <v>0.5</v>
      </c>
      <c r="E277" s="1397">
        <v>8.1999999999999993</v>
      </c>
      <c r="F277" s="1398">
        <v>15</v>
      </c>
      <c r="G277" s="1396">
        <v>0.4</v>
      </c>
      <c r="H277" s="1396">
        <v>7.6</v>
      </c>
    </row>
    <row r="278" spans="2:8" ht="14.25" x14ac:dyDescent="0.15">
      <c r="B278" s="305">
        <v>43804</v>
      </c>
      <c r="C278" s="1396">
        <v>14</v>
      </c>
      <c r="D278" s="1396">
        <v>0.5</v>
      </c>
      <c r="E278" s="1397">
        <v>8.1</v>
      </c>
      <c r="F278" s="1398">
        <v>15</v>
      </c>
      <c r="G278" s="1396">
        <v>0.4</v>
      </c>
      <c r="H278" s="1396">
        <v>7.5</v>
      </c>
    </row>
    <row r="279" spans="2:8" ht="14.25" x14ac:dyDescent="0.15">
      <c r="B279" s="305">
        <v>43805</v>
      </c>
      <c r="C279" s="1396">
        <v>13.8</v>
      </c>
      <c r="D279" s="1396">
        <v>0.7</v>
      </c>
      <c r="E279" s="1397">
        <v>8.1</v>
      </c>
      <c r="F279" s="1398">
        <v>15</v>
      </c>
      <c r="G279" s="1396">
        <v>0.3</v>
      </c>
      <c r="H279" s="1396">
        <v>7.6</v>
      </c>
    </row>
    <row r="280" spans="2:8" ht="14.25" x14ac:dyDescent="0.15">
      <c r="B280" s="305">
        <v>43806</v>
      </c>
      <c r="C280" s="1396">
        <v>13.4</v>
      </c>
      <c r="D280" s="1396">
        <v>0.5</v>
      </c>
      <c r="E280" s="1397">
        <v>8.1999999999999993</v>
      </c>
      <c r="F280" s="1398">
        <v>14.9</v>
      </c>
      <c r="G280" s="1396">
        <v>0.3</v>
      </c>
      <c r="H280" s="1396">
        <v>7.6</v>
      </c>
    </row>
    <row r="281" spans="2:8" ht="14.25" x14ac:dyDescent="0.15">
      <c r="B281" s="305">
        <v>43807</v>
      </c>
      <c r="C281" s="1396">
        <v>12.8</v>
      </c>
      <c r="D281" s="1396">
        <v>0.6</v>
      </c>
      <c r="E281" s="1397">
        <v>8.1999999999999993</v>
      </c>
      <c r="F281" s="1398">
        <v>14.5</v>
      </c>
      <c r="G281" s="1396">
        <v>0.3</v>
      </c>
      <c r="H281" s="1396">
        <v>7.6</v>
      </c>
    </row>
    <row r="282" spans="2:8" ht="14.25" x14ac:dyDescent="0.15">
      <c r="B282" s="305">
        <v>43808</v>
      </c>
      <c r="C282" s="1396">
        <v>12.8</v>
      </c>
      <c r="D282" s="1396">
        <v>0.6</v>
      </c>
      <c r="E282" s="1397">
        <v>8.1999999999999993</v>
      </c>
      <c r="F282" s="1398">
        <v>14.5</v>
      </c>
      <c r="G282" s="1396">
        <v>0.3</v>
      </c>
      <c r="H282" s="1396">
        <v>7.6</v>
      </c>
    </row>
    <row r="283" spans="2:8" ht="14.25" x14ac:dyDescent="0.15">
      <c r="B283" s="305">
        <v>43809</v>
      </c>
      <c r="C283" s="1396">
        <v>13.1</v>
      </c>
      <c r="D283" s="1396">
        <v>0.6</v>
      </c>
      <c r="E283" s="1397">
        <v>8.1999999999999993</v>
      </c>
      <c r="F283" s="1398">
        <v>14.7</v>
      </c>
      <c r="G283" s="1396">
        <v>0.3</v>
      </c>
      <c r="H283" s="1396">
        <v>7.6</v>
      </c>
    </row>
    <row r="284" spans="2:8" ht="14.25" x14ac:dyDescent="0.15">
      <c r="B284" s="305">
        <v>43810</v>
      </c>
      <c r="C284" s="1396">
        <v>13.5</v>
      </c>
      <c r="D284" s="1396">
        <v>0.6</v>
      </c>
      <c r="E284" s="1397">
        <v>8.1999999999999993</v>
      </c>
      <c r="F284" s="1398">
        <v>14.8</v>
      </c>
      <c r="G284" s="1396">
        <v>0.4</v>
      </c>
      <c r="H284" s="1396">
        <v>7.6</v>
      </c>
    </row>
    <row r="285" spans="2:8" ht="14.25" x14ac:dyDescent="0.15">
      <c r="B285" s="305">
        <v>43811</v>
      </c>
      <c r="C285" s="1396">
        <v>13.9</v>
      </c>
      <c r="D285" s="1396">
        <v>0.5</v>
      </c>
      <c r="E285" s="1397">
        <v>8.1999999999999993</v>
      </c>
      <c r="F285" s="1398">
        <v>15.1</v>
      </c>
      <c r="G285" s="1396">
        <v>0.4</v>
      </c>
      <c r="H285" s="1396">
        <v>7.5</v>
      </c>
    </row>
    <row r="286" spans="2:8" ht="14.25" x14ac:dyDescent="0.15">
      <c r="B286" s="305">
        <v>43812</v>
      </c>
      <c r="C286" s="1396">
        <v>13.9</v>
      </c>
      <c r="D286" s="1396">
        <v>0.6</v>
      </c>
      <c r="E286" s="1397">
        <v>8.1</v>
      </c>
      <c r="F286" s="1398">
        <v>15.1</v>
      </c>
      <c r="G286" s="1396">
        <v>0.4</v>
      </c>
      <c r="H286" s="1396">
        <v>7.5</v>
      </c>
    </row>
    <row r="287" spans="2:8" ht="14.25" x14ac:dyDescent="0.15">
      <c r="B287" s="305">
        <v>43813</v>
      </c>
      <c r="C287" s="1396">
        <v>13.7</v>
      </c>
      <c r="D287" s="1396">
        <v>0.5</v>
      </c>
      <c r="E287" s="1397">
        <v>8.1</v>
      </c>
      <c r="F287" s="1398">
        <v>15.1</v>
      </c>
      <c r="G287" s="1396">
        <v>0.3</v>
      </c>
      <c r="H287" s="1396">
        <v>7.6</v>
      </c>
    </row>
    <row r="288" spans="2:8" ht="14.25" x14ac:dyDescent="0.15">
      <c r="B288" s="305">
        <v>43814</v>
      </c>
      <c r="C288" s="1396">
        <v>13.7</v>
      </c>
      <c r="D288" s="1396">
        <v>0.7</v>
      </c>
      <c r="E288" s="1397">
        <v>8.1999999999999993</v>
      </c>
      <c r="F288" s="1398">
        <v>14.8</v>
      </c>
      <c r="G288" s="1396">
        <v>0.3</v>
      </c>
      <c r="H288" s="1396">
        <v>7.6</v>
      </c>
    </row>
    <row r="289" spans="2:8" ht="14.25" x14ac:dyDescent="0.15">
      <c r="B289" s="305">
        <v>43815</v>
      </c>
      <c r="C289" s="1396">
        <v>13.4</v>
      </c>
      <c r="D289" s="1396">
        <v>0.6</v>
      </c>
      <c r="E289" s="1397">
        <v>8.1999999999999993</v>
      </c>
      <c r="F289" s="1398">
        <v>14.8</v>
      </c>
      <c r="G289" s="1396">
        <v>0.3</v>
      </c>
      <c r="H289" s="1396">
        <v>7.6</v>
      </c>
    </row>
    <row r="290" spans="2:8" ht="14.25" x14ac:dyDescent="0.15">
      <c r="B290" s="305">
        <v>43816</v>
      </c>
      <c r="C290" s="1396">
        <v>13.1</v>
      </c>
      <c r="D290" s="1396">
        <v>0.7</v>
      </c>
      <c r="E290" s="1397">
        <v>8.1</v>
      </c>
      <c r="F290" s="1398">
        <v>14.7</v>
      </c>
      <c r="G290" s="1396">
        <v>0.3</v>
      </c>
      <c r="H290" s="1396">
        <v>7.6</v>
      </c>
    </row>
    <row r="291" spans="2:8" ht="14.25" x14ac:dyDescent="0.15">
      <c r="B291" s="305">
        <v>43817</v>
      </c>
      <c r="C291" s="1396">
        <v>13.3</v>
      </c>
      <c r="D291" s="1396">
        <v>0.6</v>
      </c>
      <c r="E291" s="1397">
        <v>8.1999999999999993</v>
      </c>
      <c r="F291" s="1398">
        <v>14.7</v>
      </c>
      <c r="G291" s="1396">
        <v>0.3</v>
      </c>
      <c r="H291" s="1396">
        <v>7.6</v>
      </c>
    </row>
    <row r="292" spans="2:8" ht="14.25" x14ac:dyDescent="0.15">
      <c r="B292" s="305">
        <v>43818</v>
      </c>
      <c r="C292" s="1396">
        <v>13.5</v>
      </c>
      <c r="D292" s="1396">
        <v>3.5</v>
      </c>
      <c r="E292" s="1397">
        <v>8.1999999999999993</v>
      </c>
      <c r="F292" s="1398">
        <v>14.9</v>
      </c>
      <c r="G292" s="1396">
        <v>0.4</v>
      </c>
      <c r="H292" s="1396">
        <v>7.5</v>
      </c>
    </row>
    <row r="293" spans="2:8" ht="14.25" x14ac:dyDescent="0.15">
      <c r="B293" s="305">
        <v>43819</v>
      </c>
      <c r="C293" s="1396">
        <v>13.3</v>
      </c>
      <c r="D293" s="1396">
        <v>0.5</v>
      </c>
      <c r="E293" s="1397">
        <v>8.1999999999999993</v>
      </c>
      <c r="F293" s="1398">
        <v>15</v>
      </c>
      <c r="G293" s="1396">
        <v>0.4</v>
      </c>
      <c r="H293" s="1396">
        <v>7.5</v>
      </c>
    </row>
    <row r="294" spans="2:8" ht="14.25" x14ac:dyDescent="0.15">
      <c r="B294" s="305">
        <v>43820</v>
      </c>
      <c r="C294" s="1396">
        <v>13.3</v>
      </c>
      <c r="D294" s="1396">
        <v>0.5</v>
      </c>
      <c r="E294" s="1397">
        <v>8.1</v>
      </c>
      <c r="F294" s="1398">
        <v>14.8</v>
      </c>
      <c r="G294" s="1396">
        <v>0.4</v>
      </c>
      <c r="H294" s="1396">
        <v>7.6</v>
      </c>
    </row>
    <row r="295" spans="2:8" ht="14.25" x14ac:dyDescent="0.15">
      <c r="B295" s="305">
        <v>43821</v>
      </c>
      <c r="C295" s="1396">
        <v>13</v>
      </c>
      <c r="D295" s="1396">
        <v>0.5</v>
      </c>
      <c r="E295" s="1397">
        <v>8.1999999999999993</v>
      </c>
      <c r="F295" s="1398">
        <v>14.6</v>
      </c>
      <c r="G295" s="1396">
        <v>0.4</v>
      </c>
      <c r="H295" s="1396">
        <v>7.5</v>
      </c>
    </row>
    <row r="296" spans="2:8" ht="14.25" x14ac:dyDescent="0.15">
      <c r="B296" s="305">
        <v>43822</v>
      </c>
      <c r="C296" s="1396">
        <v>12.6</v>
      </c>
      <c r="D296" s="1396">
        <v>0.5</v>
      </c>
      <c r="E296" s="1397">
        <v>8.1999999999999993</v>
      </c>
      <c r="F296" s="1398">
        <v>14.3</v>
      </c>
      <c r="G296" s="1396">
        <v>0.4</v>
      </c>
      <c r="H296" s="1396">
        <v>7.6</v>
      </c>
    </row>
    <row r="297" spans="2:8" ht="14.25" x14ac:dyDescent="0.15">
      <c r="B297" s="305">
        <v>43823</v>
      </c>
      <c r="C297" s="1396">
        <v>12.5</v>
      </c>
      <c r="D297" s="1396">
        <v>0.5</v>
      </c>
      <c r="E297" s="1397">
        <v>8.3000000000000007</v>
      </c>
      <c r="F297" s="1398">
        <v>14.5</v>
      </c>
      <c r="G297" s="1396">
        <v>0.4</v>
      </c>
      <c r="H297" s="1396">
        <v>7.6</v>
      </c>
    </row>
    <row r="298" spans="2:8" ht="14.25" x14ac:dyDescent="0.15">
      <c r="B298" s="305">
        <v>43824</v>
      </c>
      <c r="C298" s="1396">
        <v>12.5</v>
      </c>
      <c r="D298" s="1396">
        <v>0.5</v>
      </c>
      <c r="E298" s="1397">
        <v>8.1999999999999993</v>
      </c>
      <c r="F298" s="1398">
        <v>14.5</v>
      </c>
      <c r="G298" s="1396">
        <v>0.4</v>
      </c>
      <c r="H298" s="1396">
        <v>7.6</v>
      </c>
    </row>
    <row r="299" spans="2:8" ht="14.25" x14ac:dyDescent="0.15">
      <c r="B299" s="305">
        <v>43825</v>
      </c>
      <c r="C299" s="1396">
        <v>12.3</v>
      </c>
      <c r="D299" s="1396">
        <v>0.6</v>
      </c>
      <c r="E299" s="1397">
        <v>8.3000000000000007</v>
      </c>
      <c r="F299" s="1398">
        <v>14.6</v>
      </c>
      <c r="G299" s="1396">
        <v>0.3</v>
      </c>
      <c r="H299" s="1396">
        <v>7.6</v>
      </c>
    </row>
    <row r="300" spans="2:8" ht="14.25" x14ac:dyDescent="0.15">
      <c r="B300" s="305">
        <v>43826</v>
      </c>
      <c r="C300" s="1396">
        <v>12.7</v>
      </c>
      <c r="D300" s="1396">
        <v>0.5</v>
      </c>
      <c r="E300" s="1397">
        <v>8.3000000000000007</v>
      </c>
      <c r="F300" s="1398">
        <v>14.8</v>
      </c>
      <c r="G300" s="1396">
        <v>0.4</v>
      </c>
      <c r="H300" s="1396">
        <v>7.6</v>
      </c>
    </row>
    <row r="301" spans="2:8" ht="14.25" x14ac:dyDescent="0.15">
      <c r="B301" s="305">
        <v>43827</v>
      </c>
      <c r="C301" s="1396">
        <v>12.7</v>
      </c>
      <c r="D301" s="1396">
        <v>0.5</v>
      </c>
      <c r="E301" s="1397">
        <v>8.3000000000000007</v>
      </c>
      <c r="F301" s="1398">
        <v>14.6</v>
      </c>
      <c r="G301" s="1396">
        <v>0.4</v>
      </c>
      <c r="H301" s="1396">
        <v>7.6</v>
      </c>
    </row>
    <row r="302" spans="2:8" ht="14.25" x14ac:dyDescent="0.15">
      <c r="B302" s="305">
        <v>43828</v>
      </c>
      <c r="C302" s="1396">
        <v>12.4</v>
      </c>
      <c r="D302" s="1396">
        <v>0.5</v>
      </c>
      <c r="E302" s="1397">
        <v>8.3000000000000007</v>
      </c>
      <c r="F302" s="1398">
        <v>14.3</v>
      </c>
      <c r="G302" s="1396">
        <v>0.4</v>
      </c>
      <c r="H302" s="1396">
        <v>7.6</v>
      </c>
    </row>
    <row r="303" spans="2:8" ht="14.25" x14ac:dyDescent="0.15">
      <c r="B303" s="305">
        <v>43829</v>
      </c>
      <c r="C303" s="1396">
        <v>12.5</v>
      </c>
      <c r="D303" s="1396">
        <v>0.6</v>
      </c>
      <c r="E303" s="1397">
        <v>8.3000000000000007</v>
      </c>
      <c r="F303" s="1398">
        <v>14.3</v>
      </c>
      <c r="G303" s="1396">
        <v>0.3</v>
      </c>
      <c r="H303" s="1396">
        <v>7.6</v>
      </c>
    </row>
    <row r="304" spans="2:8" ht="14.25" x14ac:dyDescent="0.15">
      <c r="B304" s="579">
        <v>43830</v>
      </c>
      <c r="C304" s="1422">
        <v>12.3</v>
      </c>
      <c r="D304" s="1422">
        <v>0.6</v>
      </c>
      <c r="E304" s="1428">
        <v>8.3000000000000007</v>
      </c>
      <c r="F304" s="1429">
        <v>14.2</v>
      </c>
      <c r="G304" s="1422">
        <v>0.4</v>
      </c>
      <c r="H304" s="1422">
        <v>7.6</v>
      </c>
    </row>
    <row r="305" spans="2:8" ht="14.25" x14ac:dyDescent="0.15">
      <c r="B305" s="578" t="s">
        <v>504</v>
      </c>
      <c r="C305" s="1393">
        <f>MAX(C275:C304)</f>
        <v>14.1</v>
      </c>
      <c r="D305" s="1393">
        <f t="shared" ref="D305:H305" si="24">MAX(D275:D304)</f>
        <v>3.5</v>
      </c>
      <c r="E305" s="1394">
        <f t="shared" si="24"/>
        <v>8.3000000000000007</v>
      </c>
      <c r="F305" s="1395">
        <f t="shared" si="24"/>
        <v>15.1</v>
      </c>
      <c r="G305" s="1393">
        <f t="shared" si="24"/>
        <v>0.4</v>
      </c>
      <c r="H305" s="1393">
        <f t="shared" si="24"/>
        <v>7.6</v>
      </c>
    </row>
    <row r="306" spans="2:8" ht="14.25" x14ac:dyDescent="0.15">
      <c r="B306" s="305" t="s">
        <v>506</v>
      </c>
      <c r="C306" s="1396">
        <f t="shared" ref="C306:H306" si="25">MIN(C275:C304)</f>
        <v>12.3</v>
      </c>
      <c r="D306" s="1396">
        <f t="shared" si="25"/>
        <v>0.5</v>
      </c>
      <c r="E306" s="1397">
        <f t="shared" si="25"/>
        <v>8.1</v>
      </c>
      <c r="F306" s="1398">
        <f t="shared" si="25"/>
        <v>14.2</v>
      </c>
      <c r="G306" s="1396">
        <f t="shared" si="25"/>
        <v>0.3</v>
      </c>
      <c r="H306" s="1396">
        <f t="shared" si="25"/>
        <v>7.5</v>
      </c>
    </row>
    <row r="307" spans="2:8" ht="14.25" x14ac:dyDescent="0.15">
      <c r="B307" s="579" t="s">
        <v>505</v>
      </c>
      <c r="C307" s="1399">
        <f t="shared" ref="C307:H307" si="26">ROUND(AVERAGE(C275:C304),1)</f>
        <v>13.2</v>
      </c>
      <c r="D307" s="1399">
        <f t="shared" si="26"/>
        <v>0.7</v>
      </c>
      <c r="E307" s="1400">
        <f t="shared" si="26"/>
        <v>8.1999999999999993</v>
      </c>
      <c r="F307" s="1401">
        <f t="shared" si="26"/>
        <v>14.7</v>
      </c>
      <c r="G307" s="1399">
        <f t="shared" si="26"/>
        <v>0.4</v>
      </c>
      <c r="H307" s="1399">
        <f t="shared" si="26"/>
        <v>7.6</v>
      </c>
    </row>
    <row r="308" spans="2:8" ht="14.25" x14ac:dyDescent="0.15">
      <c r="B308" s="578">
        <v>43831</v>
      </c>
      <c r="C308" s="1396">
        <v>12.5</v>
      </c>
      <c r="D308" s="1396">
        <v>0.5</v>
      </c>
      <c r="E308" s="1397">
        <v>8.3000000000000007</v>
      </c>
      <c r="F308" s="1398">
        <v>14.2</v>
      </c>
      <c r="G308" s="1396">
        <v>0.4</v>
      </c>
      <c r="H308" s="1396">
        <v>7.6</v>
      </c>
    </row>
    <row r="309" spans="2:8" ht="14.25" x14ac:dyDescent="0.15">
      <c r="B309" s="305">
        <v>43832</v>
      </c>
      <c r="C309" s="1396">
        <v>12.1</v>
      </c>
      <c r="D309" s="1396">
        <v>0.5</v>
      </c>
      <c r="E309" s="1397">
        <v>8.3000000000000007</v>
      </c>
      <c r="F309" s="1398">
        <v>14</v>
      </c>
      <c r="G309" s="1396">
        <v>0.4</v>
      </c>
      <c r="H309" s="1396">
        <v>7.6</v>
      </c>
    </row>
    <row r="310" spans="2:8" ht="14.25" x14ac:dyDescent="0.15">
      <c r="B310" s="305">
        <v>43833</v>
      </c>
      <c r="C310" s="1396">
        <v>12</v>
      </c>
      <c r="D310" s="1396">
        <v>0.5</v>
      </c>
      <c r="E310" s="1397">
        <v>8.3000000000000007</v>
      </c>
      <c r="F310" s="1398">
        <v>14.1</v>
      </c>
      <c r="G310" s="1396">
        <v>0.3</v>
      </c>
      <c r="H310" s="1396">
        <v>7.7</v>
      </c>
    </row>
    <row r="311" spans="2:8" ht="14.25" x14ac:dyDescent="0.15">
      <c r="B311" s="305">
        <v>43834</v>
      </c>
      <c r="C311" s="1396">
        <v>11.9</v>
      </c>
      <c r="D311" s="1396">
        <v>0.6</v>
      </c>
      <c r="E311" s="1397">
        <v>8.3000000000000007</v>
      </c>
      <c r="F311" s="1398">
        <v>14.1</v>
      </c>
      <c r="G311" s="1396">
        <v>0.4</v>
      </c>
      <c r="H311" s="1396">
        <v>7.6</v>
      </c>
    </row>
    <row r="312" spans="2:8" ht="14.25" x14ac:dyDescent="0.15">
      <c r="B312" s="305">
        <v>43835</v>
      </c>
      <c r="C312" s="1396">
        <v>11.8</v>
      </c>
      <c r="D312" s="1396">
        <v>0.5</v>
      </c>
      <c r="E312" s="1397">
        <v>8.3000000000000007</v>
      </c>
      <c r="F312" s="1398">
        <v>13.8</v>
      </c>
      <c r="G312" s="1396">
        <v>0.3</v>
      </c>
      <c r="H312" s="1396">
        <v>7.7</v>
      </c>
    </row>
    <row r="313" spans="2:8" ht="14.25" x14ac:dyDescent="0.15">
      <c r="B313" s="305">
        <v>43836</v>
      </c>
      <c r="C313" s="1396">
        <v>11.8</v>
      </c>
      <c r="D313" s="1396">
        <v>0.5</v>
      </c>
      <c r="E313" s="1397">
        <v>8.3000000000000007</v>
      </c>
      <c r="F313" s="1398">
        <v>13.9</v>
      </c>
      <c r="G313" s="1396">
        <v>0.4</v>
      </c>
      <c r="H313" s="1396">
        <v>7.7</v>
      </c>
    </row>
    <row r="314" spans="2:8" ht="14.25" x14ac:dyDescent="0.15">
      <c r="B314" s="305">
        <v>43837</v>
      </c>
      <c r="C314" s="1396">
        <v>12</v>
      </c>
      <c r="D314" s="1396">
        <v>0.5</v>
      </c>
      <c r="E314" s="1397">
        <v>8.3000000000000007</v>
      </c>
      <c r="F314" s="1398">
        <v>14.1</v>
      </c>
      <c r="G314" s="1396">
        <v>0.4</v>
      </c>
      <c r="H314" s="1396">
        <v>7.7</v>
      </c>
    </row>
    <row r="315" spans="2:8" ht="14.25" x14ac:dyDescent="0.15">
      <c r="B315" s="305">
        <v>43838</v>
      </c>
      <c r="C315" s="1396">
        <v>11.7</v>
      </c>
      <c r="D315" s="1396">
        <v>0.5</v>
      </c>
      <c r="E315" s="1397">
        <v>8.3000000000000007</v>
      </c>
      <c r="F315" s="1398">
        <v>14.5</v>
      </c>
      <c r="G315" s="1396">
        <v>0.3</v>
      </c>
      <c r="H315" s="1396">
        <v>7.6</v>
      </c>
    </row>
    <row r="316" spans="2:8" ht="14.25" x14ac:dyDescent="0.15">
      <c r="B316" s="305">
        <v>43839</v>
      </c>
      <c r="C316" s="1396">
        <v>11.9</v>
      </c>
      <c r="D316" s="1396">
        <v>0.5</v>
      </c>
      <c r="E316" s="1397">
        <v>8.3000000000000007</v>
      </c>
      <c r="F316" s="1398">
        <v>14.6</v>
      </c>
      <c r="G316" s="1396">
        <v>0.3</v>
      </c>
      <c r="H316" s="1396">
        <v>7.6</v>
      </c>
    </row>
    <row r="317" spans="2:8" ht="14.25" x14ac:dyDescent="0.15">
      <c r="B317" s="305">
        <v>43840</v>
      </c>
      <c r="C317" s="1396">
        <v>12.1</v>
      </c>
      <c r="D317" s="1396">
        <v>0.7</v>
      </c>
      <c r="E317" s="1397">
        <v>8.3000000000000007</v>
      </c>
      <c r="F317" s="1398">
        <v>14.6</v>
      </c>
      <c r="G317" s="1396">
        <v>0.3</v>
      </c>
      <c r="H317" s="1396">
        <v>7.6</v>
      </c>
    </row>
    <row r="318" spans="2:8" ht="14.25" x14ac:dyDescent="0.15">
      <c r="B318" s="305">
        <v>43841</v>
      </c>
      <c r="C318" s="1396">
        <v>12</v>
      </c>
      <c r="D318" s="1396">
        <v>0.7</v>
      </c>
      <c r="E318" s="1397">
        <v>8.3000000000000007</v>
      </c>
      <c r="F318" s="1398">
        <v>14.6</v>
      </c>
      <c r="G318" s="1396">
        <v>0.4</v>
      </c>
      <c r="H318" s="1396">
        <v>7.6</v>
      </c>
    </row>
    <row r="319" spans="2:8" ht="14.25" x14ac:dyDescent="0.15">
      <c r="B319" s="305">
        <v>43842</v>
      </c>
      <c r="C319" s="1396">
        <v>11.7</v>
      </c>
      <c r="D319" s="1396">
        <v>0.8</v>
      </c>
      <c r="E319" s="1397">
        <v>8.3000000000000007</v>
      </c>
      <c r="F319" s="1398">
        <v>14.3</v>
      </c>
      <c r="G319" s="1396">
        <v>0.3</v>
      </c>
      <c r="H319" s="1396">
        <v>7.6</v>
      </c>
    </row>
    <row r="320" spans="2:8" ht="14.25" x14ac:dyDescent="0.15">
      <c r="B320" s="305">
        <v>43843</v>
      </c>
      <c r="C320" s="1396">
        <v>11.7</v>
      </c>
      <c r="D320" s="1396">
        <v>0.8</v>
      </c>
      <c r="E320" s="1397">
        <v>8.3000000000000007</v>
      </c>
      <c r="F320" s="1398">
        <v>14</v>
      </c>
      <c r="G320" s="1396">
        <v>0.4</v>
      </c>
      <c r="H320" s="1396">
        <v>7.6</v>
      </c>
    </row>
    <row r="321" spans="2:8" ht="14.25" x14ac:dyDescent="0.15">
      <c r="B321" s="305">
        <v>43844</v>
      </c>
      <c r="C321" s="1396">
        <v>11.9</v>
      </c>
      <c r="D321" s="1396">
        <v>0.8</v>
      </c>
      <c r="E321" s="1397">
        <v>8.3000000000000007</v>
      </c>
      <c r="F321" s="1398">
        <v>14.6</v>
      </c>
      <c r="G321" s="1396">
        <v>0.4</v>
      </c>
      <c r="H321" s="1396">
        <v>7.6</v>
      </c>
    </row>
    <row r="322" spans="2:8" ht="14.25" x14ac:dyDescent="0.15">
      <c r="B322" s="305">
        <v>43845</v>
      </c>
      <c r="C322" s="1396">
        <v>12.2</v>
      </c>
      <c r="D322" s="1396">
        <v>0.6</v>
      </c>
      <c r="E322" s="1397">
        <v>8.3000000000000007</v>
      </c>
      <c r="F322" s="1398">
        <v>14.8</v>
      </c>
      <c r="G322" s="1396">
        <v>0.3</v>
      </c>
      <c r="H322" s="1396">
        <v>7.6</v>
      </c>
    </row>
    <row r="323" spans="2:8" ht="14.25" x14ac:dyDescent="0.15">
      <c r="B323" s="305">
        <v>43846</v>
      </c>
      <c r="C323" s="1396">
        <v>11.6</v>
      </c>
      <c r="D323" s="1396">
        <v>1</v>
      </c>
      <c r="E323" s="1397">
        <v>8.3000000000000007</v>
      </c>
      <c r="F323" s="1398">
        <v>14.5</v>
      </c>
      <c r="G323" s="1396">
        <v>0.4</v>
      </c>
      <c r="H323" s="1396">
        <v>7.6</v>
      </c>
    </row>
    <row r="324" spans="2:8" ht="14.25" x14ac:dyDescent="0.15">
      <c r="B324" s="305">
        <v>43847</v>
      </c>
      <c r="C324" s="1396">
        <v>11.7</v>
      </c>
      <c r="D324" s="1396">
        <v>0.6</v>
      </c>
      <c r="E324" s="1397">
        <v>8.3000000000000007</v>
      </c>
      <c r="F324" s="1398">
        <v>14.4</v>
      </c>
      <c r="G324" s="1396">
        <v>0.4</v>
      </c>
      <c r="H324" s="1396">
        <v>7.5</v>
      </c>
    </row>
    <row r="325" spans="2:8" ht="14.25" x14ac:dyDescent="0.15">
      <c r="B325" s="305">
        <v>43848</v>
      </c>
      <c r="C325" s="1396">
        <v>11.3</v>
      </c>
      <c r="D325" s="1396">
        <v>0.5</v>
      </c>
      <c r="E325" s="1397">
        <v>8.3000000000000007</v>
      </c>
      <c r="F325" s="1398">
        <v>14.2</v>
      </c>
      <c r="G325" s="1396">
        <v>0.4</v>
      </c>
      <c r="H325" s="1396">
        <v>7.6</v>
      </c>
    </row>
    <row r="326" spans="2:8" ht="14.25" x14ac:dyDescent="0.15">
      <c r="B326" s="305">
        <v>43849</v>
      </c>
      <c r="C326" s="1396">
        <v>11.1</v>
      </c>
      <c r="D326" s="1396">
        <v>0.5</v>
      </c>
      <c r="E326" s="1397">
        <v>8.3000000000000007</v>
      </c>
      <c r="F326" s="1398">
        <v>13.9</v>
      </c>
      <c r="G326" s="1396">
        <v>0.3</v>
      </c>
      <c r="H326" s="1396">
        <v>7.6</v>
      </c>
    </row>
    <row r="327" spans="2:8" ht="14.25" x14ac:dyDescent="0.15">
      <c r="B327" s="305">
        <v>43850</v>
      </c>
      <c r="C327" s="1396">
        <v>11.2</v>
      </c>
      <c r="D327" s="1396">
        <v>0.8</v>
      </c>
      <c r="E327" s="1397">
        <v>8.3000000000000007</v>
      </c>
      <c r="F327" s="1398">
        <v>13.9</v>
      </c>
      <c r="G327" s="1396">
        <v>0.4</v>
      </c>
      <c r="H327" s="1396">
        <v>7.6</v>
      </c>
    </row>
    <row r="328" spans="2:8" ht="14.25" x14ac:dyDescent="0.15">
      <c r="B328" s="305">
        <v>43851</v>
      </c>
      <c r="C328" s="1396">
        <v>11.7</v>
      </c>
      <c r="D328" s="1396">
        <v>0.5</v>
      </c>
      <c r="E328" s="1397">
        <v>8.3000000000000007</v>
      </c>
      <c r="F328" s="1398">
        <v>14.3</v>
      </c>
      <c r="G328" s="1396">
        <v>0.3</v>
      </c>
      <c r="H328" s="1396">
        <v>7.6</v>
      </c>
    </row>
    <row r="329" spans="2:8" ht="14.25" x14ac:dyDescent="0.15">
      <c r="B329" s="305">
        <v>43852</v>
      </c>
      <c r="C329" s="1396">
        <v>11.7</v>
      </c>
      <c r="D329" s="1396">
        <v>0.5</v>
      </c>
      <c r="E329" s="1397">
        <v>8.3000000000000007</v>
      </c>
      <c r="F329" s="1398">
        <v>14.5</v>
      </c>
      <c r="G329" s="1396">
        <v>0.3</v>
      </c>
      <c r="H329" s="1396">
        <v>7.6</v>
      </c>
    </row>
    <row r="330" spans="2:8" ht="14.25" x14ac:dyDescent="0.15">
      <c r="B330" s="305">
        <v>43853</v>
      </c>
      <c r="C330" s="1396">
        <v>11.5</v>
      </c>
      <c r="D330" s="1396">
        <v>0.7</v>
      </c>
      <c r="E330" s="1397">
        <v>8.3000000000000007</v>
      </c>
      <c r="F330" s="1398">
        <v>14.3</v>
      </c>
      <c r="G330" s="1396">
        <v>0.4</v>
      </c>
      <c r="H330" s="1396">
        <v>7.5</v>
      </c>
    </row>
    <row r="331" spans="2:8" ht="14.25" x14ac:dyDescent="0.15">
      <c r="B331" s="305">
        <v>43854</v>
      </c>
      <c r="C331" s="1396">
        <v>11.6</v>
      </c>
      <c r="D331" s="1396">
        <v>0.5</v>
      </c>
      <c r="E331" s="1397">
        <v>8.3000000000000007</v>
      </c>
      <c r="F331" s="1398">
        <v>14.4</v>
      </c>
      <c r="G331" s="1396">
        <v>0.3</v>
      </c>
      <c r="H331" s="1396">
        <v>7.5</v>
      </c>
    </row>
    <row r="332" spans="2:8" ht="14.25" x14ac:dyDescent="0.15">
      <c r="B332" s="305">
        <v>43855</v>
      </c>
      <c r="C332" s="1396">
        <v>11.8</v>
      </c>
      <c r="D332" s="1396">
        <v>0.5</v>
      </c>
      <c r="E332" s="1397">
        <v>8.3000000000000007</v>
      </c>
      <c r="F332" s="1398">
        <v>14.4</v>
      </c>
      <c r="G332" s="1396">
        <v>0.4</v>
      </c>
      <c r="H332" s="1396">
        <v>7.5</v>
      </c>
    </row>
    <row r="333" spans="2:8" ht="14.25" x14ac:dyDescent="0.15">
      <c r="B333" s="305">
        <v>43856</v>
      </c>
      <c r="C333" s="1396">
        <v>11.6</v>
      </c>
      <c r="D333" s="1396">
        <v>0.5</v>
      </c>
      <c r="E333" s="1397">
        <v>8.3000000000000007</v>
      </c>
      <c r="F333" s="1398">
        <v>14.2</v>
      </c>
      <c r="G333" s="1396">
        <v>0.3</v>
      </c>
      <c r="H333" s="1396">
        <v>7.6</v>
      </c>
    </row>
    <row r="334" spans="2:8" ht="14.25" x14ac:dyDescent="0.15">
      <c r="B334" s="305">
        <v>43857</v>
      </c>
      <c r="C334" s="1396">
        <v>11.3</v>
      </c>
      <c r="D334" s="1396">
        <v>0.6</v>
      </c>
      <c r="E334" s="1397">
        <v>8.3000000000000007</v>
      </c>
      <c r="F334" s="1398">
        <v>14</v>
      </c>
      <c r="G334" s="1396">
        <v>0.3</v>
      </c>
      <c r="H334" s="1396">
        <v>7.6</v>
      </c>
    </row>
    <row r="335" spans="2:8" ht="14.25" x14ac:dyDescent="0.15">
      <c r="B335" s="305">
        <v>43858</v>
      </c>
      <c r="C335" s="1403">
        <v>11</v>
      </c>
      <c r="D335" s="1403">
        <v>0.5</v>
      </c>
      <c r="E335" s="1430">
        <v>8.3000000000000007</v>
      </c>
      <c r="F335" s="1405">
        <v>14.3</v>
      </c>
      <c r="G335" s="1403">
        <v>0.3</v>
      </c>
      <c r="H335" s="1403">
        <v>7.6</v>
      </c>
    </row>
    <row r="336" spans="2:8" ht="14.25" x14ac:dyDescent="0.15">
      <c r="B336" s="305">
        <v>43859</v>
      </c>
      <c r="C336" s="1396">
        <v>12</v>
      </c>
      <c r="D336" s="1396">
        <v>0.6</v>
      </c>
      <c r="E336" s="1397">
        <v>8.3000000000000007</v>
      </c>
      <c r="F336" s="1398">
        <v>14.6</v>
      </c>
      <c r="G336" s="1396">
        <v>0.4</v>
      </c>
      <c r="H336" s="1396">
        <v>7.5</v>
      </c>
    </row>
    <row r="337" spans="2:8" ht="14.25" x14ac:dyDescent="0.15">
      <c r="B337" s="305">
        <v>43860</v>
      </c>
      <c r="C337" s="1396">
        <v>12.4</v>
      </c>
      <c r="D337" s="1396">
        <v>0.5</v>
      </c>
      <c r="E337" s="1397">
        <v>8.3000000000000007</v>
      </c>
      <c r="F337" s="1398">
        <v>14.7</v>
      </c>
      <c r="G337" s="1396">
        <v>0.4</v>
      </c>
      <c r="H337" s="1396">
        <v>7.6</v>
      </c>
    </row>
    <row r="338" spans="2:8" ht="14.25" x14ac:dyDescent="0.15">
      <c r="B338" s="579">
        <v>43861</v>
      </c>
      <c r="C338" s="1396">
        <v>12.8</v>
      </c>
      <c r="D338" s="1396">
        <v>0.6</v>
      </c>
      <c r="E338" s="1397">
        <v>8.3000000000000007</v>
      </c>
      <c r="F338" s="1398">
        <v>14.9</v>
      </c>
      <c r="G338" s="1396">
        <v>0.3</v>
      </c>
      <c r="H338" s="1396">
        <v>7.6</v>
      </c>
    </row>
    <row r="339" spans="2:8" ht="14.25" x14ac:dyDescent="0.15">
      <c r="B339" s="578" t="s">
        <v>529</v>
      </c>
      <c r="C339" s="1393">
        <f>MAX(C309:C338)</f>
        <v>12.8</v>
      </c>
      <c r="D339" s="1393">
        <f t="shared" ref="D339:H339" si="27">MAX(D309:D338)</f>
        <v>1</v>
      </c>
      <c r="E339" s="1394">
        <f t="shared" si="27"/>
        <v>8.3000000000000007</v>
      </c>
      <c r="F339" s="1395">
        <f t="shared" si="27"/>
        <v>14.9</v>
      </c>
      <c r="G339" s="1393">
        <f t="shared" si="27"/>
        <v>0.4</v>
      </c>
      <c r="H339" s="1393">
        <f t="shared" si="27"/>
        <v>7.7</v>
      </c>
    </row>
    <row r="340" spans="2:8" ht="14.25" x14ac:dyDescent="0.15">
      <c r="B340" s="305" t="s">
        <v>530</v>
      </c>
      <c r="C340" s="1396">
        <f t="shared" ref="C340:H340" si="28">MIN(C309:C338)</f>
        <v>11</v>
      </c>
      <c r="D340" s="1396">
        <f t="shared" si="28"/>
        <v>0.5</v>
      </c>
      <c r="E340" s="1397">
        <f t="shared" si="28"/>
        <v>8.3000000000000007</v>
      </c>
      <c r="F340" s="1398">
        <f t="shared" si="28"/>
        <v>13.8</v>
      </c>
      <c r="G340" s="1396">
        <f t="shared" si="28"/>
        <v>0.3</v>
      </c>
      <c r="H340" s="1396">
        <f t="shared" si="28"/>
        <v>7.5</v>
      </c>
    </row>
    <row r="341" spans="2:8" ht="14.25" x14ac:dyDescent="0.15">
      <c r="B341" s="579" t="s">
        <v>531</v>
      </c>
      <c r="C341" s="1399">
        <f t="shared" ref="C341:H341" si="29">ROUND(AVERAGE(C309:C338),1)</f>
        <v>11.8</v>
      </c>
      <c r="D341" s="1399">
        <f t="shared" si="29"/>
        <v>0.6</v>
      </c>
      <c r="E341" s="1400">
        <f t="shared" si="29"/>
        <v>8.3000000000000007</v>
      </c>
      <c r="F341" s="1401">
        <f t="shared" si="29"/>
        <v>14.3</v>
      </c>
      <c r="G341" s="1399">
        <f t="shared" si="29"/>
        <v>0.4</v>
      </c>
      <c r="H341" s="1399">
        <f t="shared" si="29"/>
        <v>7.6</v>
      </c>
    </row>
    <row r="342" spans="2:8" ht="14.25" x14ac:dyDescent="0.15">
      <c r="B342" s="578">
        <v>43862</v>
      </c>
      <c r="C342" s="1396">
        <v>12.4</v>
      </c>
      <c r="D342" s="1396">
        <v>0.6</v>
      </c>
      <c r="E342" s="1397">
        <v>8.3000000000000007</v>
      </c>
      <c r="F342" s="1398">
        <v>14.7</v>
      </c>
      <c r="G342" s="1396">
        <v>0.3</v>
      </c>
      <c r="H342" s="1396">
        <v>7.6</v>
      </c>
    </row>
    <row r="343" spans="2:8" ht="14.25" x14ac:dyDescent="0.15">
      <c r="B343" s="305">
        <v>43863</v>
      </c>
      <c r="C343" s="1396">
        <v>12.4</v>
      </c>
      <c r="D343" s="1396">
        <v>0.5</v>
      </c>
      <c r="E343" s="1397">
        <v>8.3000000000000007</v>
      </c>
      <c r="F343" s="1398">
        <v>14.3</v>
      </c>
      <c r="G343" s="1396">
        <v>0.3</v>
      </c>
      <c r="H343" s="1396">
        <v>7.6</v>
      </c>
    </row>
    <row r="344" spans="2:8" ht="14.25" x14ac:dyDescent="0.15">
      <c r="B344" s="305">
        <v>43864</v>
      </c>
      <c r="C344" s="1396">
        <v>12.5</v>
      </c>
      <c r="D344" s="1396">
        <v>0.5</v>
      </c>
      <c r="E344" s="1397">
        <v>8.3000000000000007</v>
      </c>
      <c r="F344" s="1398">
        <v>14.6</v>
      </c>
      <c r="G344" s="1396">
        <v>0.3</v>
      </c>
      <c r="H344" s="1396">
        <v>7.6</v>
      </c>
    </row>
    <row r="345" spans="2:8" ht="14.25" x14ac:dyDescent="0.15">
      <c r="B345" s="305">
        <v>43865</v>
      </c>
      <c r="C345" s="1396">
        <v>12.6</v>
      </c>
      <c r="D345" s="1396">
        <v>0.5</v>
      </c>
      <c r="E345" s="1397">
        <v>8.3000000000000007</v>
      </c>
      <c r="F345" s="1398">
        <v>14.5</v>
      </c>
      <c r="G345" s="1396">
        <v>0.3</v>
      </c>
      <c r="H345" s="1396">
        <v>7.6</v>
      </c>
    </row>
    <row r="346" spans="2:8" ht="14.25" x14ac:dyDescent="0.15">
      <c r="B346" s="305">
        <v>43866</v>
      </c>
      <c r="C346" s="1396">
        <v>12.3</v>
      </c>
      <c r="D346" s="1396">
        <v>0.7</v>
      </c>
      <c r="E346" s="1397">
        <v>8.3000000000000007</v>
      </c>
      <c r="F346" s="1398">
        <v>14.5</v>
      </c>
      <c r="G346" s="1396">
        <v>0.3</v>
      </c>
      <c r="H346" s="1396">
        <v>7.6</v>
      </c>
    </row>
    <row r="347" spans="2:8" ht="14.25" x14ac:dyDescent="0.15">
      <c r="B347" s="305">
        <v>43867</v>
      </c>
      <c r="C347" s="1396">
        <v>12.5</v>
      </c>
      <c r="D347" s="1396">
        <v>0.6</v>
      </c>
      <c r="E347" s="1397">
        <v>8.3000000000000007</v>
      </c>
      <c r="F347" s="1398">
        <v>14.7</v>
      </c>
      <c r="G347" s="1396">
        <v>0.5</v>
      </c>
      <c r="H347" s="1396">
        <v>7.6</v>
      </c>
    </row>
    <row r="348" spans="2:8" ht="14.25" x14ac:dyDescent="0.15">
      <c r="B348" s="305">
        <v>43868</v>
      </c>
      <c r="C348" s="1396">
        <v>11.9</v>
      </c>
      <c r="D348" s="1396">
        <v>0.5</v>
      </c>
      <c r="E348" s="1397">
        <v>8.3000000000000007</v>
      </c>
      <c r="F348" s="1398">
        <v>14.3</v>
      </c>
      <c r="G348" s="1396">
        <v>0.3</v>
      </c>
      <c r="H348" s="1396">
        <v>7.6</v>
      </c>
    </row>
    <row r="349" spans="2:8" ht="14.25" x14ac:dyDescent="0.15">
      <c r="B349" s="305">
        <v>43869</v>
      </c>
      <c r="C349" s="1396">
        <v>11.7</v>
      </c>
      <c r="D349" s="1396">
        <v>0.6</v>
      </c>
      <c r="E349" s="1397">
        <v>8.3000000000000007</v>
      </c>
      <c r="F349" s="1398">
        <v>14</v>
      </c>
      <c r="G349" s="1396">
        <v>0.4</v>
      </c>
      <c r="H349" s="1396">
        <v>7.6</v>
      </c>
    </row>
    <row r="350" spans="2:8" ht="14.25" x14ac:dyDescent="0.15">
      <c r="B350" s="305">
        <v>43870</v>
      </c>
      <c r="C350" s="1396">
        <v>12</v>
      </c>
      <c r="D350" s="1396">
        <v>0.6</v>
      </c>
      <c r="E350" s="1397">
        <v>8.3000000000000007</v>
      </c>
      <c r="F350" s="1398">
        <v>13.9</v>
      </c>
      <c r="G350" s="1396">
        <v>0.3</v>
      </c>
      <c r="H350" s="1396">
        <v>7.6</v>
      </c>
    </row>
    <row r="351" spans="2:8" ht="14.25" x14ac:dyDescent="0.15">
      <c r="B351" s="305">
        <v>43871</v>
      </c>
      <c r="C351" s="1396">
        <v>11.8</v>
      </c>
      <c r="D351" s="1396">
        <v>0.7</v>
      </c>
      <c r="E351" s="1397">
        <v>8.3000000000000007</v>
      </c>
      <c r="F351" s="1398">
        <v>13.9</v>
      </c>
      <c r="G351" s="1396">
        <v>0.3</v>
      </c>
      <c r="H351" s="1396">
        <v>7.6</v>
      </c>
    </row>
    <row r="352" spans="2:8" ht="14.25" x14ac:dyDescent="0.15">
      <c r="B352" s="305">
        <v>43872</v>
      </c>
      <c r="C352" s="1396">
        <v>11.8</v>
      </c>
      <c r="D352" s="1396">
        <v>0.6</v>
      </c>
      <c r="E352" s="1397">
        <v>8.3000000000000007</v>
      </c>
      <c r="F352" s="1398">
        <v>14</v>
      </c>
      <c r="G352" s="1396">
        <v>0.4</v>
      </c>
      <c r="H352" s="1396">
        <v>7.6</v>
      </c>
    </row>
    <row r="353" spans="2:8" ht="14.25" x14ac:dyDescent="0.15">
      <c r="B353" s="305">
        <v>43873</v>
      </c>
      <c r="C353" s="1396">
        <v>11.9</v>
      </c>
      <c r="D353" s="1396">
        <v>0.6</v>
      </c>
      <c r="E353" s="1397">
        <v>8.3000000000000007</v>
      </c>
      <c r="F353" s="1398">
        <v>13.9</v>
      </c>
      <c r="G353" s="1396">
        <v>0.4</v>
      </c>
      <c r="H353" s="1396">
        <v>7.6</v>
      </c>
    </row>
    <row r="354" spans="2:8" ht="14.25" x14ac:dyDescent="0.15">
      <c r="B354" s="305">
        <v>43874</v>
      </c>
      <c r="C354" s="1396">
        <v>12.7</v>
      </c>
      <c r="D354" s="1396">
        <v>0.5</v>
      </c>
      <c r="E354" s="1397">
        <v>8.3000000000000007</v>
      </c>
      <c r="F354" s="1398">
        <v>14.7</v>
      </c>
      <c r="G354" s="1396">
        <v>0.3</v>
      </c>
      <c r="H354" s="1396">
        <v>7.6</v>
      </c>
    </row>
    <row r="355" spans="2:8" ht="14.25" x14ac:dyDescent="0.15">
      <c r="B355" s="305">
        <v>43875</v>
      </c>
      <c r="C355" s="1396">
        <v>13</v>
      </c>
      <c r="D355" s="1396">
        <v>0.6</v>
      </c>
      <c r="E355" s="1397">
        <v>8.3000000000000007</v>
      </c>
      <c r="F355" s="1398">
        <v>14.8</v>
      </c>
      <c r="G355" s="1396">
        <v>0.4</v>
      </c>
      <c r="H355" s="1396">
        <v>7.5</v>
      </c>
    </row>
    <row r="356" spans="2:8" ht="14.25" x14ac:dyDescent="0.15">
      <c r="B356" s="305">
        <v>43876</v>
      </c>
      <c r="C356" s="1396">
        <v>13.1</v>
      </c>
      <c r="D356" s="1396">
        <v>0.6</v>
      </c>
      <c r="E356" s="1397">
        <v>8.3000000000000007</v>
      </c>
      <c r="F356" s="1398">
        <v>15</v>
      </c>
      <c r="G356" s="1396">
        <v>0.4</v>
      </c>
      <c r="H356" s="1396">
        <v>7.5</v>
      </c>
    </row>
    <row r="357" spans="2:8" ht="14.25" x14ac:dyDescent="0.15">
      <c r="B357" s="305">
        <v>43877</v>
      </c>
      <c r="C357" s="1396">
        <v>13</v>
      </c>
      <c r="D357" s="1396">
        <v>0.7</v>
      </c>
      <c r="E357" s="1397">
        <v>8.3000000000000007</v>
      </c>
      <c r="F357" s="1398">
        <v>15</v>
      </c>
      <c r="G357" s="1396">
        <v>0.4</v>
      </c>
      <c r="H357" s="1396">
        <v>7.5</v>
      </c>
    </row>
    <row r="358" spans="2:8" ht="14.25" x14ac:dyDescent="0.15">
      <c r="B358" s="305">
        <v>43878</v>
      </c>
      <c r="C358" s="1396">
        <v>13.2</v>
      </c>
      <c r="D358" s="1396">
        <v>0.6</v>
      </c>
      <c r="E358" s="1397">
        <v>8.3000000000000007</v>
      </c>
      <c r="F358" s="1398">
        <v>15</v>
      </c>
      <c r="G358" s="1396">
        <v>0.4</v>
      </c>
      <c r="H358" s="1396">
        <v>7.6</v>
      </c>
    </row>
    <row r="359" spans="2:8" ht="14.25" x14ac:dyDescent="0.15">
      <c r="B359" s="305">
        <v>43879</v>
      </c>
      <c r="C359" s="1396">
        <v>13.4</v>
      </c>
      <c r="D359" s="1396">
        <v>0.6</v>
      </c>
      <c r="E359" s="1397">
        <v>8.3000000000000007</v>
      </c>
      <c r="F359" s="1398">
        <v>15</v>
      </c>
      <c r="G359" s="1396">
        <v>0.4</v>
      </c>
      <c r="H359" s="1396">
        <v>7.6</v>
      </c>
    </row>
    <row r="360" spans="2:8" ht="14.25" x14ac:dyDescent="0.15">
      <c r="B360" s="305">
        <v>43880</v>
      </c>
      <c r="C360" s="1396">
        <v>13.1</v>
      </c>
      <c r="D360" s="1396">
        <v>0.6</v>
      </c>
      <c r="E360" s="1397">
        <v>8.1999999999999993</v>
      </c>
      <c r="F360" s="1398">
        <v>15</v>
      </c>
      <c r="G360" s="1396">
        <v>0.3</v>
      </c>
      <c r="H360" s="1396">
        <v>7.6</v>
      </c>
    </row>
    <row r="361" spans="2:8" ht="14.25" x14ac:dyDescent="0.15">
      <c r="B361" s="305">
        <v>43881</v>
      </c>
      <c r="C361" s="1396">
        <v>13</v>
      </c>
      <c r="D361" s="1396">
        <v>0.6</v>
      </c>
      <c r="E361" s="1397">
        <v>8.1999999999999993</v>
      </c>
      <c r="F361" s="1398">
        <v>14.8</v>
      </c>
      <c r="G361" s="1396">
        <v>0.4</v>
      </c>
      <c r="H361" s="1396">
        <v>7.6</v>
      </c>
    </row>
    <row r="362" spans="2:8" ht="14.25" x14ac:dyDescent="0.15">
      <c r="B362" s="305">
        <v>43882</v>
      </c>
      <c r="C362" s="1396">
        <v>13</v>
      </c>
      <c r="D362" s="1396">
        <v>0.5</v>
      </c>
      <c r="E362" s="1397">
        <v>8.1999999999999993</v>
      </c>
      <c r="F362" s="1398">
        <v>14.8</v>
      </c>
      <c r="G362" s="1396">
        <v>0.4</v>
      </c>
      <c r="H362" s="1396">
        <v>7.6</v>
      </c>
    </row>
    <row r="363" spans="2:8" ht="14.25" x14ac:dyDescent="0.15">
      <c r="B363" s="305">
        <v>43883</v>
      </c>
      <c r="C363" s="1396">
        <v>13.3</v>
      </c>
      <c r="D363" s="1396">
        <v>0.6</v>
      </c>
      <c r="E363" s="1397">
        <v>8.1999999999999993</v>
      </c>
      <c r="F363" s="1398">
        <v>14.9</v>
      </c>
      <c r="G363" s="1396">
        <v>0.4</v>
      </c>
      <c r="H363" s="1396">
        <v>7.6</v>
      </c>
    </row>
    <row r="364" spans="2:8" ht="14.25" x14ac:dyDescent="0.15">
      <c r="B364" s="305">
        <v>43884</v>
      </c>
      <c r="C364" s="1396">
        <v>13.6</v>
      </c>
      <c r="D364" s="1396">
        <v>0.6</v>
      </c>
      <c r="E364" s="1397">
        <v>8.1999999999999993</v>
      </c>
      <c r="F364" s="1398">
        <v>14.9</v>
      </c>
      <c r="G364" s="1396">
        <v>0.4</v>
      </c>
      <c r="H364" s="1396">
        <v>7.6</v>
      </c>
    </row>
    <row r="365" spans="2:8" ht="14.25" x14ac:dyDescent="0.15">
      <c r="B365" s="305">
        <v>43885</v>
      </c>
      <c r="C365" s="1418">
        <v>13.5</v>
      </c>
      <c r="D365" s="1418">
        <v>0.7</v>
      </c>
      <c r="E365" s="1425">
        <v>8.1999999999999993</v>
      </c>
      <c r="F365" s="1426">
        <v>14.9</v>
      </c>
      <c r="G365" s="1418">
        <v>0.4</v>
      </c>
      <c r="H365" s="1418">
        <v>7.6</v>
      </c>
    </row>
    <row r="366" spans="2:8" ht="14.25" x14ac:dyDescent="0.15">
      <c r="B366" s="305">
        <v>43886</v>
      </c>
      <c r="C366" s="1396">
        <v>13.7</v>
      </c>
      <c r="D366" s="1396">
        <v>0.6</v>
      </c>
      <c r="E366" s="1397">
        <v>8.1999999999999993</v>
      </c>
      <c r="F366" s="1398">
        <v>14.9</v>
      </c>
      <c r="G366" s="1396">
        <v>0.4</v>
      </c>
      <c r="H366" s="1396">
        <v>7.6</v>
      </c>
    </row>
    <row r="367" spans="2:8" ht="14.25" x14ac:dyDescent="0.15">
      <c r="B367" s="305">
        <v>43887</v>
      </c>
      <c r="C367" s="1396">
        <v>13.5</v>
      </c>
      <c r="D367" s="1396">
        <v>0.6</v>
      </c>
      <c r="E367" s="1397">
        <v>8.1999999999999993</v>
      </c>
      <c r="F367" s="1398">
        <v>15</v>
      </c>
      <c r="G367" s="1396">
        <v>0.4</v>
      </c>
      <c r="H367" s="1396">
        <v>7.6</v>
      </c>
    </row>
    <row r="368" spans="2:8" ht="14.25" x14ac:dyDescent="0.15">
      <c r="B368" s="305">
        <v>43888</v>
      </c>
      <c r="C368" s="1396">
        <v>12.9</v>
      </c>
      <c r="D368" s="1396">
        <v>0.9</v>
      </c>
      <c r="E368" s="1397">
        <v>8.1999999999999993</v>
      </c>
      <c r="F368" s="1398">
        <v>14.8</v>
      </c>
      <c r="G368" s="1396">
        <v>0.4</v>
      </c>
      <c r="H368" s="1396">
        <v>7.6</v>
      </c>
    </row>
    <row r="369" spans="2:8" ht="14.25" x14ac:dyDescent="0.15">
      <c r="B369" s="305">
        <v>43889</v>
      </c>
      <c r="C369" s="1396">
        <v>12.6</v>
      </c>
      <c r="D369" s="1396">
        <v>0.6</v>
      </c>
      <c r="E369" s="1397">
        <v>8.1999999999999993</v>
      </c>
      <c r="F369" s="1398">
        <v>14.7</v>
      </c>
      <c r="G369" s="1396">
        <v>0.3</v>
      </c>
      <c r="H369" s="1396">
        <v>7.6</v>
      </c>
    </row>
    <row r="370" spans="2:8" ht="14.25" x14ac:dyDescent="0.15">
      <c r="B370" s="579">
        <v>43890</v>
      </c>
      <c r="C370" s="1396">
        <v>12.9</v>
      </c>
      <c r="D370" s="1396">
        <v>0.6</v>
      </c>
      <c r="E370" s="1397">
        <v>8.1999999999999993</v>
      </c>
      <c r="F370" s="1398">
        <v>14.7</v>
      </c>
      <c r="G370" s="1396">
        <v>0.3</v>
      </c>
      <c r="H370" s="1396">
        <v>7.6</v>
      </c>
    </row>
    <row r="371" spans="2:8" ht="14.25" x14ac:dyDescent="0.15">
      <c r="B371" s="578" t="s">
        <v>532</v>
      </c>
      <c r="C371" s="1393">
        <f>MAX(C342:C370)</f>
        <v>13.7</v>
      </c>
      <c r="D371" s="1393">
        <f t="shared" ref="D371:H371" si="30">MAX(D342:D370)</f>
        <v>0.9</v>
      </c>
      <c r="E371" s="1394">
        <f t="shared" si="30"/>
        <v>8.3000000000000007</v>
      </c>
      <c r="F371" s="1395">
        <f t="shared" si="30"/>
        <v>15</v>
      </c>
      <c r="G371" s="1393">
        <f t="shared" si="30"/>
        <v>0.5</v>
      </c>
      <c r="H371" s="1393">
        <f t="shared" si="30"/>
        <v>7.6</v>
      </c>
    </row>
    <row r="372" spans="2:8" ht="14.25" x14ac:dyDescent="0.15">
      <c r="B372" s="305" t="s">
        <v>533</v>
      </c>
      <c r="C372" s="1396">
        <f t="shared" ref="C372:H372" si="31">MIN(C342:C370)</f>
        <v>11.7</v>
      </c>
      <c r="D372" s="1396">
        <f t="shared" si="31"/>
        <v>0.5</v>
      </c>
      <c r="E372" s="1397">
        <f t="shared" si="31"/>
        <v>8.1999999999999993</v>
      </c>
      <c r="F372" s="1398">
        <f t="shared" si="31"/>
        <v>13.9</v>
      </c>
      <c r="G372" s="1396">
        <f t="shared" si="31"/>
        <v>0.3</v>
      </c>
      <c r="H372" s="1396">
        <f t="shared" si="31"/>
        <v>7.5</v>
      </c>
    </row>
    <row r="373" spans="2:8" ht="14.25" x14ac:dyDescent="0.15">
      <c r="B373" s="579" t="s">
        <v>534</v>
      </c>
      <c r="C373" s="1399">
        <f t="shared" ref="C373:H373" si="32">ROUND(AVERAGE(C342:C370),1)</f>
        <v>12.7</v>
      </c>
      <c r="D373" s="1399">
        <f t="shared" si="32"/>
        <v>0.6</v>
      </c>
      <c r="E373" s="1400">
        <f t="shared" si="32"/>
        <v>8.3000000000000007</v>
      </c>
      <c r="F373" s="1401">
        <f t="shared" si="32"/>
        <v>14.6</v>
      </c>
      <c r="G373" s="1399">
        <f t="shared" si="32"/>
        <v>0.4</v>
      </c>
      <c r="H373" s="1399">
        <f t="shared" si="32"/>
        <v>7.6</v>
      </c>
    </row>
    <row r="374" spans="2:8" ht="14.25" x14ac:dyDescent="0.15">
      <c r="B374" s="578">
        <v>43891</v>
      </c>
      <c r="C374" s="1396">
        <v>13.3</v>
      </c>
      <c r="D374" s="1396">
        <v>0.6</v>
      </c>
      <c r="E374" s="1397">
        <v>8.1999999999999993</v>
      </c>
      <c r="F374" s="1398">
        <v>14.7</v>
      </c>
      <c r="G374" s="1396">
        <v>0.4</v>
      </c>
      <c r="H374" s="1396">
        <v>7.6</v>
      </c>
    </row>
    <row r="375" spans="2:8" ht="14.25" x14ac:dyDescent="0.15">
      <c r="B375" s="305">
        <v>43892</v>
      </c>
      <c r="C375" s="1396">
        <v>13.7</v>
      </c>
      <c r="D375" s="1396">
        <v>0.8</v>
      </c>
      <c r="E375" s="1397">
        <v>8.1999999999999993</v>
      </c>
      <c r="F375" s="1398">
        <v>14.9</v>
      </c>
      <c r="G375" s="1396">
        <v>0.4</v>
      </c>
      <c r="H375" s="1396">
        <v>7.6</v>
      </c>
    </row>
    <row r="376" spans="2:8" ht="14.25" x14ac:dyDescent="0.15">
      <c r="B376" s="305">
        <v>43893</v>
      </c>
      <c r="C376" s="1396">
        <v>13</v>
      </c>
      <c r="D376" s="1396">
        <v>0.6</v>
      </c>
      <c r="E376" s="1397">
        <v>8.1999999999999993</v>
      </c>
      <c r="F376" s="1398">
        <v>14.8</v>
      </c>
      <c r="G376" s="1396">
        <v>0.4</v>
      </c>
      <c r="H376" s="1396">
        <v>7.6</v>
      </c>
    </row>
    <row r="377" spans="2:8" ht="14.25" x14ac:dyDescent="0.15">
      <c r="B377" s="305">
        <v>43894</v>
      </c>
      <c r="C377" s="1396">
        <v>13.6</v>
      </c>
      <c r="D377" s="1396">
        <v>0.6</v>
      </c>
      <c r="E377" s="1397">
        <v>8.1999999999999993</v>
      </c>
      <c r="F377" s="1398">
        <v>14.9</v>
      </c>
      <c r="G377" s="1396">
        <v>0.4</v>
      </c>
      <c r="H377" s="1396">
        <v>7.6</v>
      </c>
    </row>
    <row r="378" spans="2:8" ht="14.25" x14ac:dyDescent="0.15">
      <c r="B378" s="305">
        <v>43895</v>
      </c>
      <c r="C378" s="1396">
        <v>13.2</v>
      </c>
      <c r="D378" s="1396">
        <v>0.6</v>
      </c>
      <c r="E378" s="1397">
        <v>8.1</v>
      </c>
      <c r="F378" s="1398">
        <v>14.9</v>
      </c>
      <c r="G378" s="1396">
        <v>0.4</v>
      </c>
      <c r="H378" s="1396">
        <v>7.6</v>
      </c>
    </row>
    <row r="379" spans="2:8" ht="14.25" x14ac:dyDescent="0.15">
      <c r="B379" s="305">
        <v>43896</v>
      </c>
      <c r="C379" s="1396">
        <v>13</v>
      </c>
      <c r="D379" s="1396">
        <v>0.6</v>
      </c>
      <c r="E379" s="1397">
        <v>8.1</v>
      </c>
      <c r="F379" s="1398">
        <v>14.9</v>
      </c>
      <c r="G379" s="1396">
        <v>0.4</v>
      </c>
      <c r="H379" s="1396">
        <v>7.6</v>
      </c>
    </row>
    <row r="380" spans="2:8" ht="14.25" x14ac:dyDescent="0.15">
      <c r="B380" s="305">
        <v>43897</v>
      </c>
      <c r="C380" s="1396">
        <v>13.5</v>
      </c>
      <c r="D380" s="1396">
        <v>0.6</v>
      </c>
      <c r="E380" s="1397">
        <v>8.1</v>
      </c>
      <c r="F380" s="1398">
        <v>14.8</v>
      </c>
      <c r="G380" s="1396">
        <v>0.3</v>
      </c>
      <c r="H380" s="1396">
        <v>7.6</v>
      </c>
    </row>
    <row r="381" spans="2:8" ht="14.25" x14ac:dyDescent="0.15">
      <c r="B381" s="305">
        <v>43898</v>
      </c>
      <c r="C381" s="1396">
        <v>13.1</v>
      </c>
      <c r="D381" s="1396">
        <v>0.6</v>
      </c>
      <c r="E381" s="1397">
        <v>8.1</v>
      </c>
      <c r="F381" s="1398">
        <v>14.7</v>
      </c>
      <c r="G381" s="1396">
        <v>0.4</v>
      </c>
      <c r="H381" s="1396">
        <v>7.6</v>
      </c>
    </row>
    <row r="382" spans="2:8" ht="14.25" x14ac:dyDescent="0.15">
      <c r="B382" s="305">
        <v>43899</v>
      </c>
      <c r="C382" s="1396">
        <v>13</v>
      </c>
      <c r="D382" s="1396">
        <v>0.6</v>
      </c>
      <c r="E382" s="1397">
        <v>8.1999999999999993</v>
      </c>
      <c r="F382" s="1398">
        <v>14.5</v>
      </c>
      <c r="G382" s="1396">
        <v>0.4</v>
      </c>
      <c r="H382" s="1396">
        <v>7.6</v>
      </c>
    </row>
    <row r="383" spans="2:8" ht="14.25" x14ac:dyDescent="0.15">
      <c r="B383" s="305">
        <v>43900</v>
      </c>
      <c r="C383" s="1396">
        <v>13.6</v>
      </c>
      <c r="D383" s="1396">
        <v>0.6</v>
      </c>
      <c r="E383" s="1397">
        <v>8.1999999999999993</v>
      </c>
      <c r="F383" s="1398">
        <v>14.7</v>
      </c>
      <c r="G383" s="1396">
        <v>0.3</v>
      </c>
      <c r="H383" s="1396">
        <v>7.6</v>
      </c>
    </row>
    <row r="384" spans="2:8" ht="14.25" x14ac:dyDescent="0.15">
      <c r="B384" s="305">
        <v>43901</v>
      </c>
      <c r="C384" s="1396">
        <v>14.2</v>
      </c>
      <c r="D384" s="1396">
        <v>0.6</v>
      </c>
      <c r="E384" s="1397">
        <v>8.1</v>
      </c>
      <c r="F384" s="1398">
        <v>15</v>
      </c>
      <c r="G384" s="1396">
        <v>0.4</v>
      </c>
      <c r="H384" s="1396">
        <v>7.5</v>
      </c>
    </row>
    <row r="385" spans="2:10" ht="14.25" x14ac:dyDescent="0.15">
      <c r="B385" s="305">
        <v>43902</v>
      </c>
      <c r="C385" s="1396">
        <v>14.6</v>
      </c>
      <c r="D385" s="1396">
        <v>0.6</v>
      </c>
      <c r="E385" s="1397">
        <v>8.1</v>
      </c>
      <c r="F385" s="1398">
        <v>15.3</v>
      </c>
      <c r="G385" s="1396">
        <v>0.4</v>
      </c>
      <c r="H385" s="1396">
        <v>7.5</v>
      </c>
    </row>
    <row r="386" spans="2:10" ht="14.25" x14ac:dyDescent="0.15">
      <c r="B386" s="305">
        <v>43903</v>
      </c>
      <c r="C386" s="1396">
        <v>14.6</v>
      </c>
      <c r="D386" s="1396">
        <v>0.6</v>
      </c>
      <c r="E386" s="1397">
        <v>8.1</v>
      </c>
      <c r="F386" s="1398">
        <v>15.3</v>
      </c>
      <c r="G386" s="1396">
        <v>0.4</v>
      </c>
      <c r="H386" s="1396">
        <v>7.6</v>
      </c>
    </row>
    <row r="387" spans="2:10" ht="14.25" x14ac:dyDescent="0.15">
      <c r="B387" s="305">
        <v>43904</v>
      </c>
      <c r="C387" s="1396">
        <v>14.7</v>
      </c>
      <c r="D387" s="1396">
        <v>0.6</v>
      </c>
      <c r="E387" s="1397">
        <v>8.1</v>
      </c>
      <c r="F387" s="1398">
        <v>15.4</v>
      </c>
      <c r="G387" s="1396">
        <v>0.4</v>
      </c>
      <c r="H387" s="1396">
        <v>7.6</v>
      </c>
    </row>
    <row r="388" spans="2:10" ht="14.25" x14ac:dyDescent="0.15">
      <c r="B388" s="305">
        <v>43905</v>
      </c>
      <c r="C388" s="1396">
        <v>13.1</v>
      </c>
      <c r="D388" s="1396">
        <v>0.5</v>
      </c>
      <c r="E388" s="1397">
        <v>8.1</v>
      </c>
      <c r="F388" s="1398">
        <v>14.9</v>
      </c>
      <c r="G388" s="1396">
        <v>0.4</v>
      </c>
      <c r="H388" s="1396">
        <v>7.6</v>
      </c>
    </row>
    <row r="389" spans="2:10" ht="14.25" x14ac:dyDescent="0.15">
      <c r="B389" s="305">
        <v>43906</v>
      </c>
      <c r="C389" s="1396">
        <v>13</v>
      </c>
      <c r="D389" s="1396">
        <v>0.6</v>
      </c>
      <c r="E389" s="1397">
        <v>8.1</v>
      </c>
      <c r="F389" s="1398">
        <v>14.7</v>
      </c>
      <c r="G389" s="1396">
        <v>0.4</v>
      </c>
      <c r="H389" s="1396">
        <v>7.6</v>
      </c>
    </row>
    <row r="390" spans="2:10" ht="14.25" x14ac:dyDescent="0.15">
      <c r="B390" s="305">
        <v>43907</v>
      </c>
      <c r="C390" s="1396">
        <v>13</v>
      </c>
      <c r="D390" s="1396">
        <v>0.6</v>
      </c>
      <c r="E390" s="1397">
        <v>8.1</v>
      </c>
      <c r="F390" s="1398">
        <v>14.7</v>
      </c>
      <c r="G390" s="1396">
        <v>0.5</v>
      </c>
      <c r="H390" s="1396">
        <v>7.5</v>
      </c>
    </row>
    <row r="391" spans="2:10" ht="14.25" x14ac:dyDescent="0.15">
      <c r="B391" s="305">
        <v>43908</v>
      </c>
      <c r="C391" s="1396">
        <v>13.3</v>
      </c>
      <c r="D391" s="1396">
        <v>0.6</v>
      </c>
      <c r="E391" s="1397">
        <v>8.1999999999999993</v>
      </c>
      <c r="F391" s="1398">
        <v>14.8</v>
      </c>
      <c r="G391" s="1396">
        <v>0.4</v>
      </c>
      <c r="H391" s="1396">
        <v>7.6</v>
      </c>
      <c r="J391" s="1122"/>
    </row>
    <row r="392" spans="2:10" ht="14.25" x14ac:dyDescent="0.15">
      <c r="B392" s="305">
        <v>43909</v>
      </c>
      <c r="C392" s="1396">
        <v>13.8</v>
      </c>
      <c r="D392" s="1396">
        <v>0.6</v>
      </c>
      <c r="E392" s="1397">
        <v>8.1</v>
      </c>
      <c r="F392" s="1398">
        <v>15.2</v>
      </c>
      <c r="G392" s="1396">
        <v>0.6</v>
      </c>
      <c r="H392" s="1396">
        <v>7.5</v>
      </c>
    </row>
    <row r="393" spans="2:10" ht="14.25" x14ac:dyDescent="0.15">
      <c r="B393" s="305">
        <v>43910</v>
      </c>
      <c r="C393" s="1396">
        <v>14.7</v>
      </c>
      <c r="D393" s="1396">
        <v>0.6</v>
      </c>
      <c r="E393" s="1397">
        <v>8.1</v>
      </c>
      <c r="F393" s="1398">
        <v>15.4</v>
      </c>
      <c r="G393" s="1396">
        <v>0.5</v>
      </c>
      <c r="H393" s="1396">
        <v>7.5</v>
      </c>
    </row>
    <row r="394" spans="2:10" ht="14.25" x14ac:dyDescent="0.15">
      <c r="B394" s="305">
        <v>43911</v>
      </c>
      <c r="C394" s="1396">
        <v>14.8</v>
      </c>
      <c r="D394" s="1396">
        <v>0.6</v>
      </c>
      <c r="E394" s="1397">
        <v>8.1</v>
      </c>
      <c r="F394" s="1398">
        <v>15.3</v>
      </c>
      <c r="G394" s="1396">
        <v>0.4</v>
      </c>
      <c r="H394" s="1396">
        <v>7.6</v>
      </c>
    </row>
    <row r="395" spans="2:10" ht="14.25" x14ac:dyDescent="0.15">
      <c r="B395" s="305">
        <v>43912</v>
      </c>
      <c r="C395" s="1396">
        <v>15.1</v>
      </c>
      <c r="D395" s="1396">
        <v>0.5</v>
      </c>
      <c r="E395" s="1397">
        <v>8.1</v>
      </c>
      <c r="F395" s="1398">
        <v>15.3</v>
      </c>
      <c r="G395" s="1396">
        <v>0.5</v>
      </c>
      <c r="H395" s="1396">
        <v>7.6</v>
      </c>
    </row>
    <row r="396" spans="2:10" ht="14.25" x14ac:dyDescent="0.15">
      <c r="B396" s="305">
        <v>43913</v>
      </c>
      <c r="C396" s="1396">
        <v>15.4</v>
      </c>
      <c r="D396" s="1396">
        <v>0.5</v>
      </c>
      <c r="E396" s="1397">
        <v>8.1</v>
      </c>
      <c r="F396" s="1398">
        <v>15.6</v>
      </c>
      <c r="G396" s="1396">
        <v>0.5</v>
      </c>
      <c r="H396" s="1396">
        <v>7.6</v>
      </c>
      <c r="I396" s="382"/>
      <c r="J396" s="382"/>
    </row>
    <row r="397" spans="2:10" ht="14.25" x14ac:dyDescent="0.15">
      <c r="B397" s="305">
        <v>43914</v>
      </c>
      <c r="C397" s="1396">
        <v>14.6</v>
      </c>
      <c r="D397" s="1396">
        <v>0.6</v>
      </c>
      <c r="E397" s="1397">
        <v>7.9</v>
      </c>
      <c r="F397" s="1398">
        <v>15.4</v>
      </c>
      <c r="G397" s="1396">
        <v>0.4</v>
      </c>
      <c r="H397" s="1396">
        <v>7.6</v>
      </c>
      <c r="I397" s="382"/>
      <c r="J397" s="382"/>
    </row>
    <row r="398" spans="2:10" ht="14.25" x14ac:dyDescent="0.15">
      <c r="B398" s="305">
        <v>43915</v>
      </c>
      <c r="C398" s="1396">
        <v>14.2</v>
      </c>
      <c r="D398" s="1396">
        <v>0.5</v>
      </c>
      <c r="E398" s="1397">
        <v>7.9</v>
      </c>
      <c r="F398" s="1398">
        <v>15.2</v>
      </c>
      <c r="G398" s="1396">
        <v>0.3</v>
      </c>
      <c r="H398" s="1396">
        <v>7.6</v>
      </c>
      <c r="I398" s="382"/>
      <c r="J398" s="382"/>
    </row>
    <row r="399" spans="2:10" ht="14.25" x14ac:dyDescent="0.15">
      <c r="B399" s="305">
        <v>43916</v>
      </c>
      <c r="C399" s="1396">
        <v>14.5</v>
      </c>
      <c r="D399" s="1396">
        <v>0.5</v>
      </c>
      <c r="E399" s="1397">
        <v>8.1999999999999993</v>
      </c>
      <c r="F399" s="1398">
        <v>15.2</v>
      </c>
      <c r="G399" s="1396">
        <v>0.4</v>
      </c>
      <c r="H399" s="1396">
        <v>7.6</v>
      </c>
      <c r="I399" s="301"/>
      <c r="J399" s="301"/>
    </row>
    <row r="400" spans="2:10" ht="14.25" x14ac:dyDescent="0.15">
      <c r="B400" s="305">
        <v>43917</v>
      </c>
      <c r="C400" s="1396">
        <v>15</v>
      </c>
      <c r="D400" s="1396">
        <v>0.6</v>
      </c>
      <c r="E400" s="1397">
        <v>8.1999999999999993</v>
      </c>
      <c r="F400" s="1398">
        <v>15.4</v>
      </c>
      <c r="G400" s="1396">
        <v>0.4</v>
      </c>
      <c r="H400" s="1396">
        <v>7.5</v>
      </c>
      <c r="I400" s="301"/>
      <c r="J400" s="301"/>
    </row>
    <row r="401" spans="2:10" ht="14.25" x14ac:dyDescent="0.15">
      <c r="B401" s="305">
        <v>43918</v>
      </c>
      <c r="C401" s="1396">
        <v>15.7</v>
      </c>
      <c r="D401" s="1396">
        <v>0.5</v>
      </c>
      <c r="E401" s="1397">
        <v>8.1</v>
      </c>
      <c r="F401" s="1398">
        <v>15.4</v>
      </c>
      <c r="G401" s="1396">
        <v>0.4</v>
      </c>
      <c r="H401" s="1396">
        <v>7.5</v>
      </c>
      <c r="I401" s="301"/>
      <c r="J401" s="301"/>
    </row>
    <row r="402" spans="2:10" ht="14.25" x14ac:dyDescent="0.15">
      <c r="B402" s="305">
        <v>43919</v>
      </c>
      <c r="C402" s="1396">
        <v>14.3</v>
      </c>
      <c r="D402" s="1396">
        <v>0.5</v>
      </c>
      <c r="E402" s="1397">
        <v>8.1</v>
      </c>
      <c r="F402" s="1398">
        <v>15.5</v>
      </c>
      <c r="G402" s="1396">
        <v>0.4</v>
      </c>
      <c r="H402" s="1396">
        <v>7.5</v>
      </c>
      <c r="I402" s="301"/>
      <c r="J402" s="301"/>
    </row>
    <row r="403" spans="2:10" ht="14.25" x14ac:dyDescent="0.15">
      <c r="B403" s="305">
        <v>43920</v>
      </c>
      <c r="C403" s="1396">
        <v>13.2</v>
      </c>
      <c r="D403" s="1396">
        <v>0.6</v>
      </c>
      <c r="E403" s="1397">
        <v>8.1999999999999993</v>
      </c>
      <c r="F403" s="1398">
        <v>15</v>
      </c>
      <c r="G403" s="1396">
        <v>0.4</v>
      </c>
      <c r="H403" s="1396">
        <v>7.6</v>
      </c>
    </row>
    <row r="404" spans="2:10" ht="14.25" x14ac:dyDescent="0.15">
      <c r="B404" s="579">
        <v>43921</v>
      </c>
      <c r="C404" s="1396">
        <v>13.5</v>
      </c>
      <c r="D404" s="1396">
        <v>0.5</v>
      </c>
      <c r="E404" s="1397">
        <v>8.1999999999999993</v>
      </c>
      <c r="F404" s="1398">
        <v>14.9</v>
      </c>
      <c r="G404" s="1396">
        <v>0.3</v>
      </c>
      <c r="H404" s="1396">
        <v>7.6</v>
      </c>
    </row>
    <row r="405" spans="2:10" ht="14.25" x14ac:dyDescent="0.15">
      <c r="B405" s="578" t="s">
        <v>536</v>
      </c>
      <c r="C405" s="1385">
        <f>MAX(C374:C404)</f>
        <v>15.7</v>
      </c>
      <c r="D405" s="1385">
        <f t="shared" ref="D405:H405" si="33">MAX(D374:D404)</f>
        <v>0.8</v>
      </c>
      <c r="E405" s="1386">
        <f t="shared" si="33"/>
        <v>8.1999999999999993</v>
      </c>
      <c r="F405" s="1387">
        <f t="shared" si="33"/>
        <v>15.6</v>
      </c>
      <c r="G405" s="1385">
        <f t="shared" si="33"/>
        <v>0.6</v>
      </c>
      <c r="H405" s="1385">
        <f t="shared" si="33"/>
        <v>7.6</v>
      </c>
    </row>
    <row r="406" spans="2:10" ht="14.25" x14ac:dyDescent="0.15">
      <c r="B406" s="305" t="s">
        <v>537</v>
      </c>
      <c r="C406" s="1385">
        <f>MIN(C374:C404)</f>
        <v>13</v>
      </c>
      <c r="D406" s="1385">
        <f t="shared" ref="D406:H406" si="34">MIN(D374:D404)</f>
        <v>0.5</v>
      </c>
      <c r="E406" s="1386">
        <f t="shared" si="34"/>
        <v>7.9</v>
      </c>
      <c r="F406" s="1387">
        <f t="shared" si="34"/>
        <v>14.5</v>
      </c>
      <c r="G406" s="1385">
        <f t="shared" si="34"/>
        <v>0.3</v>
      </c>
      <c r="H406" s="1385">
        <f t="shared" si="34"/>
        <v>7.5</v>
      </c>
    </row>
    <row r="407" spans="2:10" ht="14.25" x14ac:dyDescent="0.15">
      <c r="B407" s="579" t="s">
        <v>538</v>
      </c>
      <c r="C407" s="1385">
        <f>ROUND(AVERAGE(C374:C404),1)</f>
        <v>13.9</v>
      </c>
      <c r="D407" s="1385">
        <f t="shared" ref="D407:H407" si="35">ROUND(AVERAGE(D374:D404),1)</f>
        <v>0.6</v>
      </c>
      <c r="E407" s="1386">
        <f t="shared" si="35"/>
        <v>8.1</v>
      </c>
      <c r="F407" s="1387">
        <f t="shared" si="35"/>
        <v>15.1</v>
      </c>
      <c r="G407" s="1385">
        <f t="shared" si="35"/>
        <v>0.4</v>
      </c>
      <c r="H407" s="1385">
        <f t="shared" si="35"/>
        <v>7.6</v>
      </c>
    </row>
    <row r="408" spans="2:10" x14ac:dyDescent="0.15">
      <c r="B408" s="747"/>
      <c r="C408" s="1534"/>
      <c r="D408" s="1534"/>
      <c r="E408" s="1534"/>
      <c r="F408" s="1534"/>
      <c r="G408" s="1534"/>
      <c r="H408" s="1534"/>
    </row>
    <row r="409" spans="2:10" x14ac:dyDescent="0.15">
      <c r="B409" t="s">
        <v>409</v>
      </c>
      <c r="C409" s="1534">
        <v>23.2</v>
      </c>
      <c r="D409" s="1534">
        <v>3.5</v>
      </c>
      <c r="E409" s="1534">
        <v>8.3000000000000007</v>
      </c>
      <c r="F409" s="1534">
        <v>18.3</v>
      </c>
      <c r="G409" s="1534">
        <v>0.6</v>
      </c>
      <c r="H409" s="1534">
        <v>7.7</v>
      </c>
    </row>
    <row r="410" spans="2:10" x14ac:dyDescent="0.15">
      <c r="B410" t="s">
        <v>410</v>
      </c>
      <c r="C410" s="1534">
        <v>11</v>
      </c>
      <c r="D410" s="1534">
        <v>0.5</v>
      </c>
      <c r="E410" s="1534">
        <v>6.8</v>
      </c>
      <c r="F410" s="1534">
        <v>13.8</v>
      </c>
      <c r="G410" s="1537">
        <v>0</v>
      </c>
      <c r="H410" s="1534">
        <v>7.3</v>
      </c>
    </row>
    <row r="411" spans="2:10" x14ac:dyDescent="0.15">
      <c r="B411" t="s">
        <v>411</v>
      </c>
      <c r="C411" s="1534">
        <v>16.5</v>
      </c>
      <c r="D411" s="1534">
        <v>0.6</v>
      </c>
      <c r="E411" s="1534">
        <v>8.1</v>
      </c>
      <c r="F411" s="1534">
        <v>15.8</v>
      </c>
      <c r="G411" s="1534">
        <v>0.4</v>
      </c>
      <c r="H411" s="1534">
        <v>7.5</v>
      </c>
    </row>
  </sheetData>
  <mergeCells count="6">
    <mergeCell ref="J174:M175"/>
    <mergeCell ref="C3:E3"/>
    <mergeCell ref="F3:H3"/>
    <mergeCell ref="B4:B5"/>
    <mergeCell ref="E4:E5"/>
    <mergeCell ref="H4:H5"/>
  </mergeCells>
  <phoneticPr fontId="4"/>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南八幡</vt:lpstr>
      <vt:lpstr>印旛沼-原水</vt:lpstr>
      <vt:lpstr>印旛沼-配水</vt:lpstr>
      <vt:lpstr>佐倉</vt:lpstr>
      <vt:lpstr>郡本</vt:lpstr>
      <vt:lpstr>袖ケ浦</vt:lpstr>
      <vt:lpstr>皿木</vt:lpstr>
      <vt:lpstr>人見</vt:lpstr>
      <vt:lpstr>空港南部・横芝給水場</vt:lpstr>
      <vt:lpstr>排水・汚泥処理</vt:lpstr>
      <vt:lpstr>汚泥分析結果</vt:lpstr>
      <vt:lpstr>浄水薬品</vt:lpstr>
      <vt:lpstr>浄水薬品!Print_Area</vt:lpstr>
      <vt:lpstr>排水・汚泥処理!Print_Area</vt:lpstr>
      <vt:lpstr>'印旛沼-原水'!Print_Titles</vt:lpstr>
      <vt:lpstr>'印旛沼-配水'!Print_Titles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2016-05-24T02:37:28Z</cp:lastPrinted>
  <dcterms:created xsi:type="dcterms:W3CDTF">2003-12-25T04:19:50Z</dcterms:created>
  <dcterms:modified xsi:type="dcterms:W3CDTF">2023-06-12T07:06:19Z</dcterms:modified>
</cp:coreProperties>
</file>